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AA\Adsorption_BNN\scripts\"/>
    </mc:Choice>
  </mc:AlternateContent>
  <bookViews>
    <workbookView xWindow="-108" yWindow="-108" windowWidth="23256" windowHeight="12456"/>
  </bookViews>
  <sheets>
    <sheet name="Sheet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4829" i="1" l="1"/>
  <c r="AF4829" i="1" s="1"/>
  <c r="AE4830" i="1"/>
  <c r="AF4830" i="1" s="1"/>
  <c r="AE4831" i="1"/>
  <c r="AF4831" i="1" s="1"/>
  <c r="AE4832" i="1"/>
  <c r="AF4832" i="1" s="1"/>
  <c r="AE4833" i="1"/>
  <c r="AF4833" i="1" s="1"/>
  <c r="AE4834" i="1"/>
  <c r="AF4834" i="1" s="1"/>
  <c r="AE4835" i="1"/>
  <c r="AF4835" i="1" s="1"/>
  <c r="AE4836" i="1"/>
  <c r="AF4836" i="1" s="1"/>
  <c r="AE4837" i="1"/>
  <c r="AF4837" i="1" s="1"/>
  <c r="AE4838" i="1"/>
  <c r="AF4838" i="1" s="1"/>
  <c r="AE4839" i="1"/>
  <c r="AF4839" i="1" s="1"/>
  <c r="AE4840" i="1"/>
  <c r="AF4840" i="1" s="1"/>
  <c r="AE4841" i="1"/>
  <c r="AF4841" i="1" s="1"/>
  <c r="AE4842" i="1"/>
  <c r="AF4842" i="1" s="1"/>
  <c r="AE4843" i="1"/>
  <c r="AF4843" i="1" s="1"/>
  <c r="AE4844" i="1"/>
  <c r="AF4844" i="1" s="1"/>
  <c r="AE4845" i="1"/>
  <c r="AF4845" i="1" s="1"/>
  <c r="AE4846" i="1"/>
  <c r="AF4846" i="1" s="1"/>
  <c r="AE4847" i="1"/>
  <c r="AF4847" i="1" s="1"/>
  <c r="AE4848" i="1"/>
  <c r="AF4848" i="1" s="1"/>
  <c r="AE4849" i="1"/>
  <c r="AF4849" i="1" s="1"/>
  <c r="AE4850" i="1"/>
  <c r="AF4850" i="1" s="1"/>
  <c r="AE4851" i="1"/>
  <c r="AF4851" i="1" s="1"/>
  <c r="AE4852" i="1"/>
  <c r="AF4852" i="1" s="1"/>
  <c r="AE4853" i="1"/>
  <c r="AF4853" i="1" s="1"/>
  <c r="AE4854" i="1"/>
  <c r="AF4854" i="1" s="1"/>
  <c r="AE4855" i="1"/>
  <c r="AF4855" i="1" s="1"/>
  <c r="AE4856" i="1"/>
  <c r="AF4856" i="1" s="1"/>
  <c r="AE4857" i="1"/>
  <c r="AF4857" i="1" s="1"/>
  <c r="AE4858" i="1"/>
  <c r="AF4858" i="1" s="1"/>
  <c r="AE4859" i="1"/>
  <c r="AF4859" i="1" s="1"/>
  <c r="AE4860" i="1"/>
  <c r="AF4860" i="1" s="1"/>
  <c r="AE4861" i="1"/>
  <c r="AF4861" i="1" s="1"/>
  <c r="AE4862" i="1"/>
  <c r="AF4862" i="1" s="1"/>
  <c r="AE4863" i="1"/>
  <c r="AF4863" i="1" s="1"/>
  <c r="AE4864" i="1"/>
  <c r="AF4864" i="1" s="1"/>
  <c r="AE4865" i="1"/>
  <c r="AF4865" i="1" s="1"/>
  <c r="AE4866" i="1"/>
  <c r="AF4866" i="1" s="1"/>
  <c r="AE4867" i="1"/>
  <c r="AF4867" i="1" s="1"/>
  <c r="AE4868" i="1"/>
  <c r="AF4868" i="1" s="1"/>
  <c r="AE4869" i="1"/>
  <c r="AF4869" i="1" s="1"/>
  <c r="AE4870" i="1"/>
  <c r="AF4870" i="1" s="1"/>
  <c r="AE4871" i="1"/>
  <c r="AF4871" i="1" s="1"/>
  <c r="AE4872" i="1"/>
  <c r="AF4872" i="1" s="1"/>
  <c r="AE4873" i="1"/>
  <c r="AF4873" i="1" s="1"/>
  <c r="AE4874" i="1"/>
  <c r="AF4874" i="1" s="1"/>
  <c r="AE4875" i="1"/>
  <c r="AF4875" i="1" s="1"/>
  <c r="AE4876" i="1"/>
  <c r="AF4876" i="1" s="1"/>
  <c r="AE4877" i="1"/>
  <c r="AF4877" i="1" s="1"/>
  <c r="AE4878" i="1"/>
  <c r="AF4878" i="1" s="1"/>
  <c r="AE4879" i="1"/>
  <c r="AF4879" i="1" s="1"/>
  <c r="AE4880" i="1"/>
  <c r="AF4880" i="1" s="1"/>
  <c r="AE4881" i="1"/>
  <c r="AF4881" i="1" s="1"/>
  <c r="AE4882" i="1"/>
  <c r="AF4882" i="1" s="1"/>
  <c r="AE4883" i="1"/>
  <c r="AF4883" i="1" s="1"/>
  <c r="AE4884" i="1"/>
  <c r="AF4884" i="1" s="1"/>
  <c r="AE4885" i="1"/>
  <c r="AF4885" i="1" s="1"/>
  <c r="AE4886" i="1"/>
  <c r="AF4886" i="1" s="1"/>
  <c r="AE4887" i="1"/>
  <c r="AF4887" i="1" s="1"/>
  <c r="AE4888" i="1"/>
  <c r="AF4888" i="1" s="1"/>
  <c r="AE4889" i="1"/>
  <c r="AF4889" i="1" s="1"/>
  <c r="AE4890" i="1"/>
  <c r="AF4890" i="1" s="1"/>
  <c r="AE4891" i="1"/>
  <c r="AF4891" i="1" s="1"/>
  <c r="AE4892" i="1"/>
  <c r="AF4892" i="1" s="1"/>
  <c r="AE4893" i="1"/>
  <c r="AF4893" i="1" s="1"/>
  <c r="AE4894" i="1"/>
  <c r="AF4894" i="1" s="1"/>
  <c r="AE4895" i="1"/>
  <c r="AF4895" i="1" s="1"/>
  <c r="AE4896" i="1"/>
  <c r="AF4896" i="1" s="1"/>
  <c r="AE4897" i="1"/>
  <c r="AF4897" i="1" s="1"/>
  <c r="AE4898" i="1"/>
  <c r="AF4898" i="1" s="1"/>
  <c r="AE4899" i="1"/>
  <c r="AF4899" i="1" s="1"/>
  <c r="AE4828" i="1"/>
  <c r="AF4828" i="1" s="1"/>
  <c r="AF4613" i="1"/>
  <c r="AF4614" i="1"/>
  <c r="AF4615" i="1"/>
  <c r="AF4616" i="1"/>
  <c r="AF4623" i="1"/>
  <c r="AF4624" i="1"/>
  <c r="AF4610" i="1"/>
  <c r="AE4602" i="1"/>
  <c r="AF4602" i="1" s="1"/>
  <c r="AE4603" i="1"/>
  <c r="AF4603" i="1" s="1"/>
  <c r="AE4604" i="1"/>
  <c r="AF4604" i="1" s="1"/>
  <c r="AE4605" i="1"/>
  <c r="AF4605" i="1" s="1"/>
  <c r="AE4606" i="1"/>
  <c r="AF4606" i="1" s="1"/>
  <c r="AE4607" i="1"/>
  <c r="AF4607" i="1" s="1"/>
  <c r="AE4608" i="1"/>
  <c r="AF4608" i="1" s="1"/>
  <c r="AE4609" i="1"/>
  <c r="AF4609" i="1" s="1"/>
  <c r="AE4610" i="1"/>
  <c r="AE4611" i="1"/>
  <c r="AF4611" i="1" s="1"/>
  <c r="AE4612" i="1"/>
  <c r="AF4612" i="1" s="1"/>
  <c r="AE4613" i="1"/>
  <c r="AE4614" i="1"/>
  <c r="AE4615" i="1"/>
  <c r="AE4616" i="1"/>
  <c r="AE4617" i="1"/>
  <c r="AF4617" i="1" s="1"/>
  <c r="AE4618" i="1"/>
  <c r="AF4618" i="1" s="1"/>
  <c r="AE4619" i="1"/>
  <c r="AF4619" i="1" s="1"/>
  <c r="AE4620" i="1"/>
  <c r="AF4620" i="1" s="1"/>
  <c r="AE4621" i="1"/>
  <c r="AF4621" i="1" s="1"/>
  <c r="AE4622" i="1"/>
  <c r="AF4622" i="1" s="1"/>
  <c r="AE4623" i="1"/>
  <c r="AE4624" i="1"/>
  <c r="AE4625" i="1"/>
  <c r="AF4625" i="1" s="1"/>
  <c r="AE4626" i="1"/>
  <c r="AF4626" i="1" s="1"/>
  <c r="AE4627" i="1"/>
  <c r="AF4627" i="1" s="1"/>
  <c r="AE4628" i="1"/>
  <c r="AF4628" i="1" s="1"/>
  <c r="AE4629" i="1"/>
  <c r="AF4629" i="1" s="1"/>
  <c r="AE4630" i="1"/>
  <c r="AF4630" i="1" s="1"/>
  <c r="AE4631" i="1"/>
  <c r="AF4631" i="1" s="1"/>
  <c r="AE4632" i="1"/>
  <c r="AF4632" i="1" s="1"/>
  <c r="AE4633" i="1"/>
  <c r="AF4633" i="1" s="1"/>
  <c r="AE4634" i="1"/>
  <c r="AF4634" i="1" s="1"/>
  <c r="AE4635" i="1"/>
  <c r="AF4635" i="1" s="1"/>
  <c r="AE4636" i="1"/>
  <c r="AF4636" i="1" s="1"/>
  <c r="AE4637" i="1"/>
  <c r="AF4637" i="1" s="1"/>
  <c r="AE4638" i="1"/>
  <c r="AF4638" i="1" s="1"/>
  <c r="AE4639" i="1"/>
  <c r="AF4639" i="1" s="1"/>
  <c r="AE4640" i="1"/>
  <c r="AF4640" i="1" s="1"/>
  <c r="AE4641" i="1"/>
  <c r="AF4641" i="1" s="1"/>
  <c r="AE4642" i="1"/>
  <c r="AF4642" i="1" s="1"/>
  <c r="AE4643" i="1"/>
  <c r="AF4643" i="1" s="1"/>
  <c r="AE4601" i="1"/>
  <c r="AF4601" i="1" s="1"/>
  <c r="AC4449" i="1"/>
  <c r="AC4448" i="1"/>
  <c r="AC4537" i="1" l="1"/>
  <c r="AC4536" i="1"/>
  <c r="AC4535" i="1"/>
  <c r="AC4533" i="1"/>
  <c r="AC4532" i="1"/>
  <c r="AC4531" i="1"/>
  <c r="AC4529" i="1"/>
  <c r="AC4528" i="1"/>
  <c r="AC4527" i="1"/>
  <c r="AC4525" i="1"/>
  <c r="AC4524" i="1"/>
  <c r="AC4523" i="1"/>
  <c r="AC4521" i="1"/>
  <c r="AC4520" i="1"/>
  <c r="AC4519" i="1"/>
  <c r="AC4517" i="1"/>
  <c r="AC4516" i="1"/>
  <c r="AC4515" i="1"/>
  <c r="AC4739" i="1"/>
  <c r="AC4738" i="1"/>
  <c r="AC4737" i="1"/>
  <c r="AC4736" i="1"/>
  <c r="AC1590" i="1"/>
  <c r="AC1589" i="1"/>
  <c r="AC1588" i="1"/>
  <c r="AC1587" i="1"/>
  <c r="U1763" i="1"/>
  <c r="U1764" i="1"/>
  <c r="U1765" i="1"/>
  <c r="U1766" i="1"/>
  <c r="U1767" i="1"/>
  <c r="U1768" i="1"/>
  <c r="U1769" i="1"/>
  <c r="U1770" i="1"/>
  <c r="U1771" i="1"/>
  <c r="U1772" i="1"/>
  <c r="U1773" i="1"/>
  <c r="U1774" i="1"/>
  <c r="U1775" i="1"/>
  <c r="U1776" i="1"/>
  <c r="U1777" i="1"/>
  <c r="U1753" i="1"/>
  <c r="U1754" i="1"/>
  <c r="U1755" i="1"/>
  <c r="U1756" i="1"/>
  <c r="U1757" i="1"/>
  <c r="U1758" i="1"/>
  <c r="U1759" i="1"/>
  <c r="U1760" i="1"/>
  <c r="U1761" i="1"/>
  <c r="U1762" i="1"/>
  <c r="U1752" i="1"/>
  <c r="U1731" i="1"/>
  <c r="U1732" i="1"/>
  <c r="U1733" i="1"/>
  <c r="U1734" i="1"/>
  <c r="U1735" i="1"/>
  <c r="U1736" i="1"/>
  <c r="U1737" i="1"/>
  <c r="U1738" i="1"/>
  <c r="U1739" i="1"/>
  <c r="U1740" i="1"/>
  <c r="U1730" i="1"/>
  <c r="U1708" i="1"/>
  <c r="U1709" i="1"/>
  <c r="U1710" i="1"/>
  <c r="U1711" i="1"/>
  <c r="U1712" i="1"/>
  <c r="U1713" i="1"/>
  <c r="U1714" i="1"/>
  <c r="U1715" i="1"/>
  <c r="U1716" i="1"/>
  <c r="U1717" i="1"/>
  <c r="U1707" i="1"/>
  <c r="U1689" i="1"/>
  <c r="U1690" i="1"/>
  <c r="U1691" i="1"/>
  <c r="U1692" i="1"/>
  <c r="U1693" i="1"/>
  <c r="U1694" i="1"/>
  <c r="U1695" i="1"/>
  <c r="U1696" i="1"/>
  <c r="U1697" i="1"/>
  <c r="U1688" i="1"/>
  <c r="AC1770" i="1"/>
  <c r="AC1769" i="1"/>
  <c r="AC1776" i="1"/>
  <c r="AC1777" i="1"/>
  <c r="AC1775" i="1"/>
  <c r="AA4819" i="1"/>
  <c r="AA4818" i="1"/>
  <c r="AA4817" i="1"/>
  <c r="AA4816" i="1"/>
  <c r="AA4815" i="1"/>
  <c r="AA4814" i="1"/>
  <c r="AA4813" i="1"/>
  <c r="AA4812" i="1"/>
  <c r="AA4811" i="1"/>
  <c r="AA4810" i="1"/>
  <c r="AA4809" i="1"/>
  <c r="AA4808" i="1"/>
  <c r="AA4807" i="1"/>
  <c r="AA4806" i="1"/>
  <c r="AA4805" i="1"/>
  <c r="AA4804" i="1"/>
  <c r="AA4803" i="1"/>
  <c r="AA4802" i="1"/>
  <c r="AA4801" i="1"/>
  <c r="AA4800" i="1"/>
  <c r="AA4799" i="1"/>
  <c r="AA4798" i="1"/>
  <c r="AA4797" i="1"/>
  <c r="AA4796" i="1"/>
  <c r="AA4795" i="1"/>
  <c r="AA4794" i="1"/>
  <c r="AA4793" i="1"/>
  <c r="AA4792" i="1"/>
  <c r="AA4791" i="1"/>
  <c r="AA4790" i="1"/>
  <c r="AA4789" i="1"/>
  <c r="AA4788" i="1"/>
  <c r="AA4787" i="1"/>
  <c r="AA4786" i="1"/>
  <c r="AA4785" i="1"/>
  <c r="AA4784" i="1"/>
  <c r="AA4783" i="1"/>
  <c r="AA4782" i="1"/>
  <c r="AA4781" i="1"/>
  <c r="AA4780" i="1"/>
  <c r="AA4779" i="1"/>
  <c r="AA4778" i="1"/>
  <c r="AA4777" i="1"/>
  <c r="AA4776" i="1"/>
  <c r="AA4775" i="1"/>
  <c r="AA4774" i="1"/>
  <c r="AA4773" i="1"/>
  <c r="AA4772" i="1"/>
  <c r="AA4771" i="1"/>
  <c r="AA4770" i="1"/>
  <c r="AA4769" i="1"/>
  <c r="AN4449" i="1"/>
  <c r="O4450" i="1"/>
  <c r="O4451" i="1"/>
  <c r="O4452" i="1"/>
  <c r="O4453" i="1"/>
  <c r="O4454" i="1"/>
  <c r="O4455" i="1"/>
  <c r="O4456" i="1"/>
  <c r="O4457" i="1"/>
  <c r="O4458" i="1"/>
  <c r="O4459" i="1"/>
  <c r="O4460" i="1"/>
  <c r="O4461" i="1"/>
  <c r="N4608" i="1"/>
  <c r="O4608" i="1"/>
  <c r="N4609" i="1"/>
  <c r="O4609" i="1"/>
  <c r="N4610" i="1"/>
  <c r="O4610" i="1"/>
  <c r="N4611" i="1"/>
  <c r="O4611" i="1"/>
  <c r="O4606" i="1"/>
  <c r="N4606" i="1"/>
  <c r="O4605" i="1"/>
  <c r="N4605" i="1"/>
  <c r="O4604" i="1"/>
  <c r="N4604" i="1"/>
  <c r="O4603" i="1"/>
  <c r="N4603" i="1"/>
  <c r="O4602" i="1"/>
  <c r="N4602" i="1"/>
  <c r="O4601" i="1"/>
  <c r="N4601" i="1"/>
  <c r="O4607" i="1"/>
  <c r="N4607" i="1"/>
  <c r="N4629" i="1"/>
  <c r="O4629" i="1"/>
  <c r="N4630" i="1"/>
  <c r="O4630" i="1"/>
  <c r="N4631" i="1"/>
  <c r="O4631" i="1"/>
  <c r="N4632" i="1"/>
  <c r="O4632" i="1"/>
  <c r="N4633" i="1"/>
  <c r="O4633" i="1"/>
  <c r="N4634" i="1"/>
  <c r="O4634" i="1"/>
  <c r="N4635" i="1"/>
  <c r="O4635" i="1"/>
  <c r="N4636" i="1"/>
  <c r="O4636" i="1"/>
  <c r="N4637" i="1"/>
  <c r="O4637" i="1"/>
  <c r="N4638" i="1"/>
  <c r="O4638" i="1"/>
  <c r="N4639" i="1"/>
  <c r="O4639" i="1"/>
  <c r="N4640" i="1"/>
  <c r="O4640" i="1"/>
  <c r="N4641" i="1"/>
  <c r="O4641" i="1"/>
  <c r="N4642" i="1"/>
  <c r="O4642" i="1"/>
  <c r="N4643" i="1"/>
  <c r="O4643" i="1"/>
  <c r="O4628" i="1"/>
  <c r="N4628" i="1"/>
  <c r="N4612" i="1"/>
  <c r="O4612" i="1"/>
  <c r="N4613" i="1"/>
  <c r="O4613" i="1"/>
  <c r="N4614" i="1"/>
  <c r="O4614" i="1"/>
  <c r="N4615" i="1"/>
  <c r="O4615" i="1"/>
  <c r="N4616" i="1"/>
  <c r="O4616" i="1"/>
  <c r="N4617" i="1"/>
  <c r="O4617" i="1"/>
  <c r="N4618" i="1"/>
  <c r="O4618" i="1"/>
  <c r="N4619" i="1"/>
  <c r="O4619" i="1"/>
  <c r="N4620" i="1"/>
  <c r="O4620" i="1"/>
  <c r="N4621" i="1"/>
  <c r="O4621" i="1"/>
  <c r="N4622" i="1"/>
  <c r="O4622" i="1"/>
  <c r="N4623" i="1"/>
  <c r="O4623" i="1"/>
  <c r="N4624" i="1"/>
  <c r="O4624" i="1"/>
  <c r="N4625" i="1"/>
  <c r="O4625" i="1"/>
  <c r="N4626" i="1"/>
  <c r="O4626" i="1"/>
  <c r="N4627" i="1"/>
  <c r="O4627" i="1"/>
  <c r="Z4590" i="1"/>
  <c r="Z4591" i="1"/>
  <c r="Z4592" i="1"/>
  <c r="Z4593" i="1"/>
  <c r="Z4594" i="1"/>
  <c r="Z4595" i="1"/>
  <c r="Z4596" i="1"/>
  <c r="Z4597" i="1"/>
  <c r="Z4598" i="1"/>
  <c r="Z4599" i="1"/>
  <c r="Z4600" i="1"/>
  <c r="Z4589" i="1"/>
  <c r="U4740" i="1"/>
  <c r="U4741" i="1"/>
  <c r="U4742" i="1"/>
  <c r="U4743" i="1"/>
  <c r="U4744" i="1"/>
  <c r="U4726" i="1"/>
  <c r="U4727" i="1"/>
  <c r="U4728" i="1"/>
  <c r="U4729" i="1"/>
  <c r="U4730" i="1"/>
  <c r="U4731" i="1"/>
  <c r="U4732" i="1"/>
  <c r="U4733" i="1"/>
  <c r="U4734" i="1"/>
  <c r="U4735" i="1"/>
  <c r="U4736" i="1"/>
  <c r="U4737" i="1"/>
  <c r="U4738" i="1"/>
  <c r="U4739" i="1"/>
  <c r="AA4706" i="1"/>
  <c r="U4686" i="1"/>
  <c r="U4695" i="1"/>
  <c r="U4706" i="1"/>
  <c r="U4707" i="1"/>
  <c r="U4708" i="1"/>
  <c r="U4709" i="1"/>
  <c r="U4710" i="1"/>
  <c r="U4711" i="1"/>
  <c r="U4712" i="1"/>
  <c r="U4713" i="1"/>
  <c r="U4714" i="1"/>
  <c r="U4715" i="1"/>
  <c r="U4716" i="1"/>
  <c r="U4717" i="1"/>
  <c r="U4718" i="1"/>
  <c r="U4719" i="1"/>
  <c r="U4720" i="1"/>
  <c r="U4721" i="1"/>
  <c r="U4722" i="1"/>
  <c r="U4723" i="1"/>
  <c r="U4724" i="1"/>
  <c r="U4725" i="1"/>
  <c r="U4704" i="1"/>
  <c r="U4705" i="1"/>
  <c r="Y4682" i="1"/>
  <c r="Y4683" i="1"/>
  <c r="Y4684" i="1"/>
  <c r="Y4685" i="1"/>
  <c r="Y4686" i="1"/>
  <c r="Y4687" i="1"/>
  <c r="Y4688" i="1"/>
  <c r="Y4689" i="1"/>
  <c r="Y4690" i="1"/>
  <c r="Y4691" i="1"/>
  <c r="Y4692" i="1"/>
  <c r="Y4693" i="1"/>
  <c r="Y4694" i="1"/>
  <c r="Y4695" i="1"/>
  <c r="Y4696" i="1"/>
  <c r="Y4697" i="1"/>
  <c r="Y4698" i="1"/>
  <c r="Y4699" i="1"/>
  <c r="Y4700" i="1"/>
  <c r="Y4701" i="1"/>
  <c r="Y4702" i="1"/>
  <c r="Y4703" i="1"/>
  <c r="Y4704" i="1"/>
  <c r="Y4705" i="1"/>
  <c r="O4681" i="1"/>
  <c r="N4681" i="1"/>
  <c r="O4680" i="1"/>
  <c r="N4680" i="1"/>
  <c r="O4679" i="1"/>
  <c r="N4679" i="1"/>
  <c r="O4678" i="1"/>
  <c r="N4678" i="1"/>
  <c r="O4677" i="1"/>
  <c r="N4677" i="1"/>
  <c r="O4676" i="1"/>
  <c r="N4676" i="1"/>
  <c r="O4675" i="1"/>
  <c r="N4675" i="1"/>
  <c r="O4674" i="1"/>
  <c r="N4674" i="1"/>
  <c r="O4673" i="1"/>
  <c r="N4673" i="1"/>
  <c r="O4672" i="1"/>
  <c r="N4672" i="1"/>
  <c r="O4671" i="1"/>
  <c r="N4671" i="1"/>
  <c r="O4670" i="1"/>
  <c r="N4670" i="1"/>
  <c r="O4669" i="1"/>
  <c r="N4669" i="1"/>
  <c r="O4668" i="1"/>
  <c r="N4668" i="1"/>
  <c r="O4667" i="1"/>
  <c r="N4667" i="1"/>
  <c r="O4666" i="1"/>
  <c r="N4666" i="1"/>
  <c r="O4665" i="1"/>
  <c r="N4665" i="1"/>
  <c r="O4664" i="1"/>
  <c r="N4664" i="1"/>
  <c r="O4663" i="1"/>
  <c r="N4663" i="1"/>
  <c r="O4662" i="1"/>
  <c r="N4662" i="1"/>
  <c r="O4661" i="1"/>
  <c r="N4661" i="1"/>
  <c r="O4660" i="1"/>
  <c r="N4660" i="1"/>
  <c r="O4659" i="1"/>
  <c r="N4659" i="1"/>
  <c r="O4658" i="1"/>
  <c r="N4658" i="1"/>
  <c r="O4657" i="1"/>
  <c r="N4657" i="1"/>
  <c r="O4656" i="1"/>
  <c r="N4656" i="1"/>
  <c r="O4655" i="1"/>
  <c r="N4655" i="1"/>
  <c r="O4654" i="1"/>
  <c r="N4654" i="1"/>
  <c r="O4653" i="1"/>
  <c r="N4653" i="1"/>
  <c r="O4652" i="1"/>
  <c r="N4652" i="1"/>
  <c r="O4651" i="1"/>
  <c r="N4651" i="1"/>
  <c r="O4650" i="1"/>
  <c r="N4650" i="1"/>
  <c r="O4649" i="1"/>
  <c r="N4649" i="1"/>
  <c r="O4648" i="1"/>
  <c r="N4648" i="1"/>
  <c r="O4647" i="1"/>
  <c r="N4647" i="1"/>
  <c r="O4646" i="1"/>
  <c r="N4646" i="1"/>
  <c r="O4645" i="1"/>
  <c r="N4645" i="1"/>
  <c r="O4644" i="1"/>
  <c r="N4644" i="1"/>
  <c r="O4600" i="1"/>
  <c r="N4600" i="1"/>
  <c r="O4599" i="1"/>
  <c r="N4599" i="1"/>
  <c r="O4598" i="1"/>
  <c r="N4598" i="1"/>
  <c r="O4597" i="1"/>
  <c r="N4597" i="1"/>
  <c r="O4596" i="1"/>
  <c r="N4596" i="1"/>
  <c r="O4595" i="1"/>
  <c r="N4595" i="1"/>
  <c r="O4594" i="1"/>
  <c r="N4594" i="1"/>
  <c r="O4593" i="1"/>
  <c r="N4593" i="1"/>
  <c r="O4592" i="1"/>
  <c r="N4592" i="1"/>
  <c r="O4591" i="1"/>
  <c r="N4591" i="1"/>
  <c r="O4590" i="1"/>
  <c r="N4590" i="1"/>
  <c r="O4589" i="1"/>
  <c r="N4589" i="1"/>
  <c r="O4588" i="1"/>
  <c r="N4588" i="1"/>
  <c r="O4587" i="1"/>
  <c r="N4587" i="1"/>
  <c r="O4586" i="1"/>
  <c r="N4586" i="1"/>
  <c r="O4585" i="1"/>
  <c r="N4585" i="1"/>
  <c r="O4584" i="1"/>
  <c r="N4584" i="1"/>
  <c r="O4583" i="1"/>
  <c r="N4583" i="1"/>
  <c r="O4582" i="1"/>
  <c r="N4582" i="1"/>
  <c r="O4581" i="1"/>
  <c r="N4581" i="1"/>
  <c r="O4580" i="1"/>
  <c r="N4580" i="1"/>
  <c r="O4579" i="1"/>
  <c r="N4579" i="1"/>
  <c r="O4578" i="1"/>
  <c r="N4578" i="1"/>
  <c r="O4577" i="1"/>
  <c r="N4577" i="1"/>
  <c r="T4576" i="1"/>
  <c r="O4576" i="1"/>
  <c r="T4575" i="1"/>
  <c r="O4575" i="1"/>
  <c r="T4574" i="1"/>
  <c r="O4574" i="1"/>
  <c r="T4573" i="1"/>
  <c r="O4573" i="1"/>
  <c r="T4572" i="1"/>
  <c r="O4572" i="1"/>
  <c r="T4571" i="1"/>
  <c r="O4571" i="1"/>
  <c r="T4570" i="1"/>
  <c r="O4570" i="1"/>
  <c r="T4569" i="1"/>
  <c r="O4569" i="1"/>
  <c r="T4568" i="1"/>
  <c r="O4568" i="1"/>
  <c r="T4567" i="1"/>
  <c r="O4567" i="1"/>
  <c r="T4566" i="1"/>
  <c r="O4566" i="1"/>
  <c r="T4565" i="1"/>
  <c r="O4565" i="1"/>
  <c r="T4564" i="1"/>
  <c r="O4564" i="1"/>
  <c r="T4563" i="1"/>
  <c r="O4563" i="1"/>
  <c r="T4562" i="1"/>
  <c r="O4562" i="1"/>
  <c r="T4561" i="1"/>
  <c r="O4561" i="1"/>
  <c r="T4560" i="1"/>
  <c r="O4560" i="1"/>
  <c r="T4559" i="1"/>
  <c r="O4559" i="1"/>
  <c r="T4558" i="1"/>
  <c r="O4558" i="1"/>
  <c r="T4557" i="1"/>
  <c r="O4557" i="1"/>
  <c r="T4556" i="1"/>
  <c r="O4556" i="1"/>
  <c r="T4555" i="1"/>
  <c r="O4555" i="1"/>
  <c r="T4554" i="1"/>
  <c r="O4554" i="1"/>
  <c r="T4553" i="1"/>
  <c r="O4553" i="1"/>
  <c r="T4552" i="1"/>
  <c r="O4552" i="1"/>
  <c r="T4551" i="1"/>
  <c r="O4551" i="1"/>
  <c r="T4550" i="1"/>
  <c r="O4550" i="1"/>
  <c r="T4549" i="1"/>
  <c r="O4549" i="1"/>
  <c r="T4548" i="1"/>
  <c r="O4548" i="1"/>
  <c r="T4547" i="1"/>
  <c r="O4547" i="1"/>
  <c r="T4546" i="1"/>
  <c r="O4546" i="1"/>
  <c r="T4545" i="1"/>
  <c r="O4545" i="1"/>
  <c r="T4544" i="1"/>
  <c r="O4544" i="1"/>
  <c r="T4543" i="1"/>
  <c r="O4543" i="1"/>
  <c r="T4542" i="1"/>
  <c r="O4542" i="1"/>
  <c r="T4541" i="1"/>
  <c r="O4541" i="1"/>
  <c r="T4540" i="1"/>
  <c r="O4540" i="1"/>
  <c r="T4539" i="1"/>
  <c r="O4539" i="1"/>
  <c r="T4538" i="1"/>
  <c r="O4538" i="1"/>
  <c r="T4537" i="1"/>
  <c r="O4537" i="1"/>
  <c r="T4536" i="1"/>
  <c r="O4536" i="1"/>
  <c r="T4535" i="1"/>
  <c r="O4535" i="1"/>
  <c r="T4534" i="1"/>
  <c r="O4534" i="1"/>
  <c r="T4533" i="1"/>
  <c r="O4533" i="1"/>
  <c r="T4532" i="1"/>
  <c r="O4532" i="1"/>
  <c r="T4531" i="1"/>
  <c r="O4531" i="1"/>
  <c r="T4530" i="1"/>
  <c r="O4530" i="1"/>
  <c r="T4529" i="1"/>
  <c r="O4529" i="1"/>
  <c r="T4528" i="1"/>
  <c r="O4528" i="1"/>
  <c r="T4527" i="1"/>
  <c r="O4527" i="1"/>
  <c r="T4526" i="1"/>
  <c r="O4526" i="1"/>
  <c r="T4525" i="1"/>
  <c r="O4525" i="1"/>
  <c r="T4524" i="1"/>
  <c r="O4524" i="1"/>
  <c r="T4523" i="1"/>
  <c r="O4523" i="1"/>
  <c r="T4522" i="1"/>
  <c r="O4522" i="1"/>
  <c r="T4521" i="1"/>
  <c r="O4521" i="1"/>
  <c r="T4520" i="1"/>
  <c r="O4520" i="1"/>
  <c r="T4519" i="1"/>
  <c r="O4519" i="1"/>
  <c r="T4518" i="1"/>
  <c r="O4518" i="1"/>
  <c r="T4517" i="1"/>
  <c r="O4517" i="1"/>
  <c r="T4516" i="1"/>
  <c r="O4516" i="1"/>
  <c r="T4515" i="1"/>
  <c r="O4515" i="1"/>
  <c r="T4514" i="1"/>
  <c r="O4514" i="1"/>
  <c r="T4513" i="1"/>
  <c r="O4513" i="1"/>
  <c r="T4512" i="1"/>
  <c r="O4512" i="1"/>
  <c r="T4511" i="1"/>
  <c r="O4511" i="1"/>
  <c r="T4510" i="1"/>
  <c r="O4510" i="1"/>
  <c r="T4509" i="1"/>
  <c r="O4509" i="1"/>
  <c r="T4508" i="1"/>
  <c r="O4508" i="1"/>
  <c r="T4507" i="1"/>
  <c r="O4507" i="1"/>
  <c r="T4506" i="1"/>
  <c r="O4506" i="1"/>
  <c r="Q4505" i="1" l="1"/>
  <c r="P4505" i="1"/>
  <c r="N4505" i="1"/>
  <c r="Q4504" i="1"/>
  <c r="P4504" i="1"/>
  <c r="N4504" i="1"/>
  <c r="Q4503" i="1"/>
  <c r="P4503" i="1"/>
  <c r="N4503" i="1"/>
  <c r="Q4502" i="1"/>
  <c r="P4502" i="1"/>
  <c r="N4502" i="1"/>
  <c r="Q4501" i="1"/>
  <c r="P4501" i="1"/>
  <c r="N4501" i="1"/>
  <c r="Q4500" i="1"/>
  <c r="P4500" i="1"/>
  <c r="N4500" i="1"/>
  <c r="Q4499" i="1"/>
  <c r="P4499" i="1"/>
  <c r="N4499" i="1"/>
  <c r="Q4498" i="1"/>
  <c r="P4498" i="1"/>
  <c r="N4498" i="1"/>
  <c r="Q4497" i="1"/>
  <c r="P4497" i="1"/>
  <c r="N4497" i="1"/>
  <c r="Q4496" i="1"/>
  <c r="P4496" i="1"/>
  <c r="N4496" i="1"/>
  <c r="Q4495" i="1"/>
  <c r="P4495" i="1"/>
  <c r="N4495" i="1"/>
  <c r="Q4494" i="1"/>
  <c r="P4494" i="1"/>
  <c r="N4494" i="1"/>
  <c r="Q4493" i="1"/>
  <c r="P4493" i="1"/>
  <c r="N4493" i="1"/>
  <c r="Q4492" i="1"/>
  <c r="P4492" i="1"/>
  <c r="N4492" i="1"/>
  <c r="Q4491" i="1"/>
  <c r="P4491" i="1"/>
  <c r="N4491" i="1"/>
  <c r="Q4490" i="1"/>
  <c r="P4490" i="1"/>
  <c r="N4490" i="1"/>
  <c r="Q4489" i="1"/>
  <c r="P4489" i="1"/>
  <c r="N4489" i="1"/>
  <c r="Q4488" i="1"/>
  <c r="P4488" i="1"/>
  <c r="N4488" i="1"/>
  <c r="Q4487" i="1"/>
  <c r="P4487" i="1"/>
  <c r="N4487" i="1"/>
  <c r="Q4486" i="1"/>
  <c r="P4486" i="1"/>
  <c r="N4486" i="1"/>
  <c r="Q4485" i="1"/>
  <c r="P4485" i="1"/>
  <c r="N4485" i="1"/>
  <c r="Q4484" i="1"/>
  <c r="P4484" i="1"/>
  <c r="N4484" i="1"/>
  <c r="Q4483" i="1"/>
  <c r="P4483" i="1"/>
  <c r="N4483" i="1"/>
  <c r="Q4482" i="1"/>
  <c r="P4482" i="1"/>
  <c r="N4482" i="1"/>
  <c r="Q4481" i="1"/>
  <c r="P4481" i="1"/>
  <c r="N4481" i="1"/>
  <c r="Q4480" i="1"/>
  <c r="P4480" i="1"/>
  <c r="N4480" i="1"/>
  <c r="Q4479" i="1"/>
  <c r="P4479" i="1"/>
  <c r="N4479" i="1"/>
  <c r="Q4478" i="1"/>
  <c r="P4478" i="1"/>
  <c r="N4478" i="1"/>
  <c r="Q4477" i="1"/>
  <c r="P4477" i="1"/>
  <c r="N4477" i="1"/>
  <c r="Q4476" i="1"/>
  <c r="P4476" i="1"/>
  <c r="N4476" i="1"/>
  <c r="Q4475" i="1"/>
  <c r="P4475" i="1"/>
  <c r="N4475" i="1"/>
  <c r="Q4474" i="1"/>
  <c r="P4474" i="1"/>
  <c r="N4474" i="1"/>
  <c r="Q4473" i="1"/>
  <c r="P4473" i="1"/>
  <c r="N4473" i="1"/>
  <c r="Q4472" i="1"/>
  <c r="P4472" i="1"/>
  <c r="N4472" i="1"/>
  <c r="Q4471" i="1"/>
  <c r="P4471" i="1"/>
  <c r="N4471" i="1"/>
  <c r="Q4470" i="1"/>
  <c r="P4470" i="1"/>
  <c r="N4470" i="1"/>
  <c r="Q4469" i="1"/>
  <c r="P4469" i="1"/>
  <c r="N4469" i="1"/>
  <c r="Q4468" i="1"/>
  <c r="P4468" i="1"/>
  <c r="N4468" i="1"/>
  <c r="Q4467" i="1"/>
  <c r="P4467" i="1"/>
  <c r="N4467" i="1"/>
  <c r="Q4466" i="1"/>
  <c r="P4466" i="1"/>
  <c r="N4466" i="1"/>
  <c r="Q4465" i="1"/>
  <c r="P4465" i="1"/>
  <c r="N4465" i="1"/>
  <c r="Q4464" i="1"/>
  <c r="P4464" i="1"/>
  <c r="N4464" i="1"/>
  <c r="Q4463" i="1"/>
  <c r="P4463" i="1"/>
  <c r="N4463" i="1"/>
  <c r="Q4462" i="1"/>
  <c r="P4462" i="1"/>
  <c r="N4462" i="1"/>
  <c r="O4449" i="1" l="1"/>
  <c r="O4448" i="1"/>
  <c r="O4447" i="1"/>
  <c r="O4446" i="1"/>
  <c r="O4445" i="1"/>
  <c r="O4444" i="1"/>
  <c r="O4443" i="1"/>
  <c r="O4442" i="1"/>
  <c r="O4441" i="1"/>
  <c r="O4440" i="1"/>
  <c r="O4439" i="1"/>
  <c r="O4438" i="1"/>
  <c r="O4437" i="1"/>
  <c r="O4436" i="1"/>
  <c r="O4435" i="1"/>
  <c r="O4434" i="1"/>
  <c r="O4433" i="1"/>
  <c r="O4432" i="1"/>
  <c r="O4431" i="1"/>
  <c r="O4430" i="1"/>
  <c r="O4429" i="1"/>
  <c r="O4428" i="1"/>
  <c r="O4427" i="1"/>
  <c r="O4426" i="1"/>
  <c r="O4425" i="1"/>
  <c r="O4424" i="1"/>
  <c r="O4423" i="1"/>
  <c r="O4422" i="1"/>
  <c r="O4421" i="1"/>
  <c r="O4420" i="1"/>
  <c r="O4419" i="1"/>
  <c r="O4418" i="1"/>
  <c r="O4417" i="1"/>
  <c r="O4416" i="1"/>
  <c r="O4415" i="1"/>
  <c r="O4414" i="1"/>
  <c r="O4413" i="1"/>
  <c r="O4412" i="1"/>
  <c r="O4411" i="1"/>
  <c r="O4410" i="1"/>
  <c r="O4409" i="1"/>
  <c r="O4408" i="1"/>
  <c r="O4407" i="1"/>
  <c r="O4406" i="1"/>
  <c r="O4405" i="1"/>
  <c r="O4404" i="1"/>
  <c r="O4403" i="1"/>
  <c r="O4402" i="1"/>
  <c r="O4401" i="1"/>
  <c r="O4400" i="1"/>
  <c r="O4399" i="1"/>
  <c r="O4398" i="1"/>
  <c r="O4397" i="1"/>
  <c r="O4396" i="1"/>
  <c r="O4395" i="1"/>
  <c r="O4394" i="1"/>
  <c r="O4393" i="1"/>
  <c r="O4392" i="1"/>
  <c r="O4391" i="1"/>
  <c r="O4390" i="1"/>
  <c r="P4236" i="1"/>
  <c r="P4235" i="1"/>
  <c r="P4234" i="1"/>
  <c r="P4233" i="1"/>
  <c r="P4232" i="1"/>
  <c r="P4231" i="1"/>
  <c r="P4230" i="1"/>
  <c r="P4229" i="1"/>
  <c r="P4228" i="1"/>
  <c r="P4227" i="1"/>
  <c r="P4226" i="1"/>
  <c r="P4225" i="1"/>
  <c r="P4224" i="1"/>
  <c r="P4223" i="1"/>
  <c r="P4222" i="1"/>
  <c r="P4221" i="1"/>
  <c r="P4220" i="1"/>
  <c r="P4219" i="1"/>
  <c r="P4218" i="1"/>
  <c r="P4217" i="1"/>
  <c r="P4216" i="1"/>
  <c r="P4215" i="1"/>
  <c r="P4214" i="1"/>
  <c r="P4213" i="1"/>
  <c r="P4212" i="1"/>
  <c r="P4211" i="1"/>
  <c r="P4210" i="1"/>
  <c r="P4209" i="1"/>
  <c r="P4208" i="1"/>
  <c r="P4207" i="1"/>
  <c r="P4206" i="1"/>
  <c r="P4205" i="1"/>
  <c r="P4204" i="1"/>
  <c r="P4203" i="1"/>
  <c r="P4202" i="1"/>
  <c r="P4201" i="1"/>
  <c r="P4200" i="1"/>
  <c r="P4199" i="1"/>
  <c r="P4198" i="1"/>
  <c r="AE4197" i="1"/>
  <c r="Z4197" i="1"/>
  <c r="Q4197" i="1"/>
  <c r="P4197" i="1"/>
  <c r="O4197" i="1"/>
  <c r="N4197" i="1"/>
  <c r="AE4196" i="1"/>
  <c r="Z4196" i="1"/>
  <c r="Q4196" i="1"/>
  <c r="P4196" i="1"/>
  <c r="O4196" i="1"/>
  <c r="N4196" i="1"/>
  <c r="AE4195" i="1"/>
  <c r="Z4195" i="1"/>
  <c r="Q4195" i="1"/>
  <c r="P4195" i="1"/>
  <c r="O4195" i="1"/>
  <c r="N4195" i="1"/>
  <c r="AE4194" i="1"/>
  <c r="Z4194" i="1"/>
  <c r="Q4194" i="1"/>
  <c r="P4194" i="1"/>
  <c r="O4194" i="1"/>
  <c r="N4194" i="1"/>
  <c r="AE4193" i="1"/>
  <c r="Z4193" i="1"/>
  <c r="Q4193" i="1"/>
  <c r="P4193" i="1"/>
  <c r="O4193" i="1"/>
  <c r="N4193" i="1"/>
  <c r="AE4192" i="1"/>
  <c r="Z4192" i="1"/>
  <c r="Q4192" i="1"/>
  <c r="P4192" i="1"/>
  <c r="O4192" i="1"/>
  <c r="N4192" i="1"/>
  <c r="AE4191" i="1"/>
  <c r="Z4191" i="1"/>
  <c r="Q4191" i="1"/>
  <c r="P4191" i="1"/>
  <c r="O4191" i="1"/>
  <c r="N4191" i="1"/>
  <c r="AE4190" i="1"/>
  <c r="Z4190" i="1"/>
  <c r="Q4190" i="1"/>
  <c r="P4190" i="1"/>
  <c r="O4190" i="1"/>
  <c r="N4190" i="1"/>
  <c r="AE4189" i="1"/>
  <c r="Z4189" i="1"/>
  <c r="Q4189" i="1"/>
  <c r="P4189" i="1"/>
  <c r="O4189" i="1"/>
  <c r="N4189" i="1"/>
  <c r="AE4188" i="1"/>
  <c r="Z4188" i="1"/>
  <c r="Q4188" i="1"/>
  <c r="P4188" i="1"/>
  <c r="O4188" i="1"/>
  <c r="N4188" i="1"/>
  <c r="AE4187" i="1"/>
  <c r="Z4187" i="1"/>
  <c r="Q4187" i="1"/>
  <c r="P4187" i="1"/>
  <c r="O4187" i="1"/>
  <c r="N4187" i="1"/>
  <c r="AE4186" i="1"/>
  <c r="Z4186" i="1"/>
  <c r="Q4186" i="1"/>
  <c r="P4186" i="1"/>
  <c r="O4186" i="1"/>
  <c r="N4186" i="1"/>
  <c r="AE4185" i="1"/>
  <c r="Z4185" i="1"/>
  <c r="Q4185" i="1"/>
  <c r="P4185" i="1"/>
  <c r="O4185" i="1"/>
  <c r="N4185" i="1"/>
  <c r="AE4184" i="1"/>
  <c r="Z4184" i="1"/>
  <c r="Q4184" i="1"/>
  <c r="P4184" i="1"/>
  <c r="O4184" i="1"/>
  <c r="N4184" i="1"/>
  <c r="AE4183" i="1"/>
  <c r="Z4183" i="1"/>
  <c r="Q4183" i="1"/>
  <c r="P4183" i="1"/>
  <c r="O4183" i="1"/>
  <c r="N4183" i="1"/>
  <c r="AE4182" i="1"/>
  <c r="Z4182" i="1"/>
  <c r="Q4182" i="1"/>
  <c r="P4182" i="1"/>
  <c r="O4182" i="1"/>
  <c r="N4182" i="1"/>
  <c r="AE4181" i="1"/>
  <c r="Z4181" i="1"/>
  <c r="Q4181" i="1"/>
  <c r="P4181" i="1"/>
  <c r="O4181" i="1"/>
  <c r="N4181" i="1"/>
  <c r="AE4180" i="1"/>
  <c r="Z4180" i="1"/>
  <c r="Q4180" i="1"/>
  <c r="P4180" i="1"/>
  <c r="O4180" i="1"/>
  <c r="N4180" i="1"/>
  <c r="AE4179" i="1"/>
  <c r="Z4179" i="1"/>
  <c r="Q4179" i="1"/>
  <c r="P4179" i="1"/>
  <c r="O4179" i="1"/>
  <c r="N4179" i="1"/>
  <c r="AE4178" i="1"/>
  <c r="Z4178" i="1"/>
  <c r="Q4178" i="1"/>
  <c r="P4178" i="1"/>
  <c r="O4178" i="1"/>
  <c r="N4178" i="1"/>
  <c r="AE4177" i="1"/>
  <c r="Z4177" i="1"/>
  <c r="Q4177" i="1"/>
  <c r="P4177" i="1"/>
  <c r="O4177" i="1"/>
  <c r="N4177" i="1"/>
  <c r="AE4176" i="1"/>
  <c r="Z4176" i="1"/>
  <c r="Q4176" i="1"/>
  <c r="P4176" i="1"/>
  <c r="O4176" i="1"/>
  <c r="N4176" i="1"/>
  <c r="AE4175" i="1"/>
  <c r="Z4175" i="1"/>
  <c r="Q4175" i="1"/>
  <c r="P4175" i="1"/>
  <c r="O4175" i="1"/>
  <c r="N4175" i="1"/>
  <c r="AE4174" i="1"/>
  <c r="Z4174" i="1"/>
  <c r="Q4174" i="1"/>
  <c r="P4174" i="1"/>
  <c r="O4174" i="1"/>
  <c r="N4174" i="1"/>
  <c r="AE4173" i="1"/>
  <c r="Z4173" i="1"/>
  <c r="Q4173" i="1"/>
  <c r="P4173" i="1"/>
  <c r="O4173" i="1"/>
  <c r="N4173" i="1"/>
  <c r="AE4172" i="1"/>
  <c r="Z4172" i="1"/>
  <c r="Q4172" i="1"/>
  <c r="P4172" i="1"/>
  <c r="O4172" i="1"/>
  <c r="N4172" i="1"/>
  <c r="AE4171" i="1"/>
  <c r="Z4171" i="1"/>
  <c r="Q4171" i="1"/>
  <c r="P4171" i="1"/>
  <c r="O4171" i="1"/>
  <c r="N4171" i="1"/>
  <c r="AE4170" i="1"/>
  <c r="Z4170" i="1"/>
  <c r="Q4170" i="1"/>
  <c r="P4170" i="1"/>
  <c r="O4170" i="1"/>
  <c r="N4170" i="1"/>
  <c r="AE4169" i="1"/>
  <c r="Z4169" i="1"/>
  <c r="Q4169" i="1"/>
  <c r="P4169" i="1"/>
  <c r="O4169" i="1"/>
  <c r="N4169" i="1"/>
  <c r="AE4168" i="1"/>
  <c r="Z4168" i="1"/>
  <c r="Q4168" i="1"/>
  <c r="P4168" i="1"/>
  <c r="O4168" i="1"/>
  <c r="N4168" i="1"/>
  <c r="AE4167" i="1"/>
  <c r="Z4167" i="1"/>
  <c r="Q4167" i="1"/>
  <c r="P4167" i="1"/>
  <c r="O4167" i="1"/>
  <c r="N4167" i="1"/>
  <c r="AE4166" i="1"/>
  <c r="Z4166" i="1"/>
  <c r="Q4166" i="1"/>
  <c r="P4166" i="1"/>
  <c r="O4166" i="1"/>
  <c r="N4166" i="1"/>
  <c r="AE4165" i="1"/>
  <c r="Z4165" i="1"/>
  <c r="Q4165" i="1"/>
  <c r="P4165" i="1"/>
  <c r="O4165" i="1"/>
  <c r="N4165" i="1"/>
  <c r="AE4164" i="1"/>
  <c r="Z4164" i="1"/>
  <c r="Q4164" i="1"/>
  <c r="P4164" i="1"/>
  <c r="O4164" i="1"/>
  <c r="N4164" i="1"/>
  <c r="AE4163" i="1"/>
  <c r="Q4163" i="1"/>
  <c r="P4163" i="1"/>
  <c r="O4163" i="1"/>
  <c r="N4163" i="1"/>
  <c r="AE4162" i="1"/>
  <c r="Q4162" i="1"/>
  <c r="P4162" i="1"/>
  <c r="O4162" i="1"/>
  <c r="N4162" i="1"/>
  <c r="AE4161" i="1"/>
  <c r="Q4161" i="1"/>
  <c r="P4161" i="1"/>
  <c r="O4161" i="1"/>
  <c r="N4161" i="1"/>
  <c r="AE4160" i="1"/>
  <c r="Q4160" i="1"/>
  <c r="P4160" i="1"/>
  <c r="O4160" i="1"/>
  <c r="N4160" i="1"/>
  <c r="AE4159" i="1"/>
  <c r="Q4159" i="1"/>
  <c r="P4159" i="1"/>
  <c r="O4159" i="1"/>
  <c r="N4159" i="1"/>
  <c r="AE4158" i="1"/>
  <c r="Q4158" i="1"/>
  <c r="P4158" i="1"/>
  <c r="O4158" i="1"/>
  <c r="N4158" i="1"/>
  <c r="AE4157" i="1"/>
  <c r="Q4157" i="1"/>
  <c r="P4157" i="1"/>
  <c r="O4157" i="1"/>
  <c r="N4157" i="1"/>
  <c r="AE4156" i="1"/>
  <c r="Q4156" i="1"/>
  <c r="P4156" i="1"/>
  <c r="O4156" i="1"/>
  <c r="N4156" i="1"/>
  <c r="AE4155" i="1"/>
  <c r="Q4155" i="1"/>
  <c r="P4155" i="1"/>
  <c r="O4155" i="1"/>
  <c r="N4155" i="1"/>
  <c r="AE4154" i="1"/>
  <c r="Q4154" i="1"/>
  <c r="P4154" i="1"/>
  <c r="O4154" i="1"/>
  <c r="N4154" i="1"/>
  <c r="AE4153" i="1"/>
  <c r="Q4153" i="1"/>
  <c r="P4153" i="1"/>
  <c r="O4153" i="1"/>
  <c r="N4153" i="1"/>
  <c r="AE4152" i="1"/>
  <c r="Q4152" i="1"/>
  <c r="P4152" i="1"/>
  <c r="O4152" i="1"/>
  <c r="N4152" i="1"/>
  <c r="AE4151" i="1"/>
  <c r="Q4151" i="1"/>
  <c r="P4151" i="1"/>
  <c r="O4151" i="1"/>
  <c r="N4151" i="1"/>
  <c r="AE4150" i="1"/>
  <c r="Q4150" i="1"/>
  <c r="P4150" i="1"/>
  <c r="O4150" i="1"/>
  <c r="N4150" i="1"/>
  <c r="AE4149" i="1"/>
  <c r="Q4149" i="1"/>
  <c r="P4149" i="1"/>
  <c r="O4149" i="1"/>
  <c r="N4149" i="1"/>
  <c r="AE4148" i="1"/>
  <c r="Q4148" i="1"/>
  <c r="P4148" i="1"/>
  <c r="O4148" i="1"/>
  <c r="N4148" i="1"/>
  <c r="AE4147" i="1"/>
  <c r="Q4147" i="1"/>
  <c r="P4147" i="1"/>
  <c r="O4147" i="1"/>
  <c r="N4147" i="1"/>
  <c r="AE4146" i="1"/>
  <c r="Q4146" i="1"/>
  <c r="P4146" i="1"/>
  <c r="O4146" i="1"/>
  <c r="N4146" i="1"/>
  <c r="AE4145" i="1"/>
  <c r="Q4145" i="1"/>
  <c r="P4145" i="1"/>
  <c r="O4145" i="1"/>
  <c r="N4145" i="1"/>
  <c r="AE4144" i="1"/>
  <c r="Q4144" i="1"/>
  <c r="P4144" i="1"/>
  <c r="O4144" i="1"/>
  <c r="N4144" i="1"/>
  <c r="AE4143" i="1"/>
  <c r="Q4143" i="1"/>
  <c r="P4143" i="1"/>
  <c r="O4143" i="1"/>
  <c r="N4143" i="1"/>
  <c r="AE4142" i="1"/>
  <c r="Q4142" i="1"/>
  <c r="P4142" i="1"/>
  <c r="O4142" i="1"/>
  <c r="N4142" i="1"/>
  <c r="AE4141" i="1"/>
  <c r="Q4141" i="1"/>
  <c r="P4141" i="1"/>
  <c r="O4141" i="1"/>
  <c r="N4141" i="1"/>
  <c r="AE4140" i="1"/>
  <c r="Q4140" i="1"/>
  <c r="P4140" i="1"/>
  <c r="O4140" i="1"/>
  <c r="N4140" i="1"/>
  <c r="AE4139" i="1"/>
  <c r="Q4139" i="1"/>
  <c r="P4139" i="1"/>
  <c r="O4139" i="1"/>
  <c r="N4139" i="1"/>
  <c r="AE4138" i="1"/>
  <c r="Q4138" i="1"/>
  <c r="P4138" i="1"/>
  <c r="O4138" i="1"/>
  <c r="N4138" i="1"/>
  <c r="AE4137" i="1"/>
  <c r="Q4137" i="1"/>
  <c r="P4137" i="1"/>
  <c r="O4137" i="1"/>
  <c r="N4137" i="1"/>
  <c r="AE4136" i="1"/>
  <c r="Q4136" i="1"/>
  <c r="P4136" i="1"/>
  <c r="O4136" i="1"/>
  <c r="N4136" i="1"/>
  <c r="AE4135" i="1"/>
  <c r="Q4135" i="1"/>
  <c r="P4135" i="1"/>
  <c r="O4135" i="1"/>
  <c r="N4135" i="1"/>
  <c r="AE4134" i="1"/>
  <c r="Q4134" i="1"/>
  <c r="P4134" i="1"/>
  <c r="O4134" i="1"/>
  <c r="N4134" i="1"/>
  <c r="AE4133" i="1"/>
  <c r="Q4133" i="1"/>
  <c r="P4133" i="1"/>
  <c r="O4133" i="1"/>
  <c r="N4133" i="1"/>
  <c r="AE4132" i="1"/>
  <c r="Q4132" i="1"/>
  <c r="P4132" i="1"/>
  <c r="O4132" i="1"/>
  <c r="N4132" i="1"/>
  <c r="AE4131" i="1"/>
  <c r="Q4131" i="1"/>
  <c r="P4131" i="1"/>
  <c r="O4131" i="1"/>
  <c r="N4131" i="1"/>
  <c r="AE4130" i="1"/>
  <c r="Q4130" i="1"/>
  <c r="P4130" i="1"/>
  <c r="O4130" i="1"/>
  <c r="N4130" i="1"/>
  <c r="AE4129" i="1"/>
  <c r="Q4129" i="1"/>
  <c r="P4129" i="1"/>
  <c r="O4129" i="1"/>
  <c r="N4129" i="1"/>
  <c r="AE4128" i="1"/>
  <c r="Q4128" i="1"/>
  <c r="P4128" i="1"/>
  <c r="O4128" i="1"/>
  <c r="N4128" i="1"/>
  <c r="AE4127" i="1"/>
  <c r="Q4127" i="1"/>
  <c r="P4127" i="1"/>
  <c r="O4127" i="1"/>
  <c r="N4127" i="1"/>
  <c r="AE4126" i="1"/>
  <c r="Q4126" i="1"/>
  <c r="P4126" i="1"/>
  <c r="O4126" i="1"/>
  <c r="N4126" i="1"/>
  <c r="AE4125" i="1"/>
  <c r="Q4125" i="1"/>
  <c r="P4125" i="1"/>
  <c r="O4125" i="1"/>
  <c r="N4125" i="1"/>
  <c r="AE4124" i="1"/>
  <c r="Q4124" i="1"/>
  <c r="P4124" i="1"/>
  <c r="O4124" i="1"/>
  <c r="N4124" i="1"/>
  <c r="AE4123" i="1"/>
  <c r="Q4123" i="1"/>
  <c r="P4123" i="1"/>
  <c r="O4123" i="1"/>
  <c r="N4123" i="1"/>
  <c r="AE4122" i="1"/>
  <c r="Q4122" i="1"/>
  <c r="P4122" i="1"/>
  <c r="O4122" i="1"/>
  <c r="N4122" i="1"/>
  <c r="AE4121" i="1"/>
  <c r="Q4121" i="1"/>
  <c r="P4121" i="1"/>
  <c r="O4121" i="1"/>
  <c r="N4121" i="1"/>
  <c r="AE4120" i="1"/>
  <c r="Q4120" i="1"/>
  <c r="P4120" i="1"/>
  <c r="O4120" i="1"/>
  <c r="N4120" i="1"/>
  <c r="AE4119" i="1"/>
  <c r="Q4119" i="1"/>
  <c r="P4119" i="1"/>
  <c r="O4119" i="1"/>
  <c r="N4119" i="1"/>
  <c r="AE4118" i="1"/>
  <c r="Q4118" i="1"/>
  <c r="P4118" i="1"/>
  <c r="O4118" i="1"/>
  <c r="N4118" i="1"/>
  <c r="AE4117" i="1"/>
  <c r="Q4117" i="1"/>
  <c r="P4117" i="1"/>
  <c r="O4117" i="1"/>
  <c r="N4117" i="1"/>
  <c r="AE4116" i="1"/>
  <c r="Q4116" i="1"/>
  <c r="P4116" i="1"/>
  <c r="O4116" i="1"/>
  <c r="N4116" i="1"/>
  <c r="AE4115" i="1"/>
  <c r="Q4115" i="1"/>
  <c r="P4115" i="1"/>
  <c r="O4115" i="1"/>
  <c r="N4115" i="1"/>
  <c r="AE4114" i="1"/>
  <c r="Q4114" i="1"/>
  <c r="P4114" i="1"/>
  <c r="O4114" i="1"/>
  <c r="N4114" i="1"/>
  <c r="AE4113" i="1"/>
  <c r="AF4113" i="1" s="1"/>
  <c r="Q4113" i="1"/>
  <c r="P4113" i="1"/>
  <c r="O4113" i="1"/>
  <c r="N4113" i="1"/>
  <c r="AE4112" i="1"/>
  <c r="AF4112" i="1" s="1"/>
  <c r="Q4112" i="1"/>
  <c r="P4112" i="1"/>
  <c r="O4112" i="1"/>
  <c r="N4112" i="1"/>
  <c r="AE4111" i="1"/>
  <c r="AF4111" i="1" s="1"/>
  <c r="Q4111" i="1"/>
  <c r="P4111" i="1"/>
  <c r="O4111" i="1"/>
  <c r="N4111" i="1"/>
  <c r="AE4110" i="1"/>
  <c r="AF4110" i="1" s="1"/>
  <c r="Q4110" i="1"/>
  <c r="P4110" i="1"/>
  <c r="O4110" i="1"/>
  <c r="N4110" i="1"/>
  <c r="AE4109" i="1"/>
  <c r="AF4109" i="1" s="1"/>
  <c r="Q4109" i="1"/>
  <c r="P4109" i="1"/>
  <c r="O4109" i="1"/>
  <c r="N4109" i="1"/>
  <c r="AE4108" i="1"/>
  <c r="AF4108" i="1" s="1"/>
  <c r="Q4108" i="1"/>
  <c r="P4108" i="1"/>
  <c r="O4108" i="1"/>
  <c r="N4108" i="1"/>
  <c r="AE4107" i="1"/>
  <c r="AF4107" i="1" s="1"/>
  <c r="Q4107" i="1"/>
  <c r="P4107" i="1"/>
  <c r="O4107" i="1"/>
  <c r="N4107" i="1"/>
  <c r="AE4106" i="1"/>
  <c r="AF4106" i="1" s="1"/>
  <c r="Q4106" i="1"/>
  <c r="P4106" i="1"/>
  <c r="O4106" i="1"/>
  <c r="N4106" i="1"/>
  <c r="AE4105" i="1"/>
  <c r="AF4105" i="1" s="1"/>
  <c r="Q4105" i="1"/>
  <c r="P4105" i="1"/>
  <c r="O4105" i="1"/>
  <c r="N4105" i="1"/>
  <c r="AE4104" i="1"/>
  <c r="AF4104" i="1" s="1"/>
  <c r="Q4104" i="1"/>
  <c r="P4104" i="1"/>
  <c r="O4104" i="1"/>
  <c r="N4104" i="1"/>
  <c r="AE4103" i="1"/>
  <c r="AF4103" i="1" s="1"/>
  <c r="Q4103" i="1"/>
  <c r="P4103" i="1"/>
  <c r="O4103" i="1"/>
  <c r="N4103" i="1"/>
  <c r="AE4102" i="1"/>
  <c r="AF4102" i="1" s="1"/>
  <c r="Q4102" i="1"/>
  <c r="P4102" i="1"/>
  <c r="O4102" i="1"/>
  <c r="N4102" i="1"/>
  <c r="AE4101" i="1"/>
  <c r="AF4101" i="1" s="1"/>
  <c r="Q4101" i="1"/>
  <c r="P4101" i="1"/>
  <c r="O4101" i="1"/>
  <c r="N4101" i="1"/>
  <c r="AE4100" i="1"/>
  <c r="AF4100" i="1" s="1"/>
  <c r="Q4100" i="1"/>
  <c r="P4100" i="1"/>
  <c r="O4100" i="1"/>
  <c r="N4100" i="1"/>
  <c r="AE4099" i="1"/>
  <c r="AF4099" i="1" s="1"/>
  <c r="Q4099" i="1"/>
  <c r="P4099" i="1"/>
  <c r="O4099" i="1"/>
  <c r="N4099" i="1"/>
  <c r="AE4098" i="1"/>
  <c r="AF4098" i="1" s="1"/>
  <c r="Q4098" i="1"/>
  <c r="P4098" i="1"/>
  <c r="O4098" i="1"/>
  <c r="N4098" i="1"/>
  <c r="AE4097" i="1"/>
  <c r="AF4097" i="1" s="1"/>
  <c r="Q4097" i="1"/>
  <c r="P4097" i="1"/>
  <c r="O4097" i="1"/>
  <c r="N4097" i="1"/>
  <c r="AE4096" i="1"/>
  <c r="AF4096" i="1" s="1"/>
  <c r="Q4096" i="1"/>
  <c r="P4096" i="1"/>
  <c r="O4096" i="1"/>
  <c r="N4096" i="1"/>
  <c r="AE4095" i="1"/>
  <c r="AF4095" i="1" s="1"/>
  <c r="Q4095" i="1"/>
  <c r="P4095" i="1"/>
  <c r="O4095" i="1"/>
  <c r="N4095" i="1"/>
  <c r="AE4094" i="1"/>
  <c r="AF4094" i="1" s="1"/>
  <c r="Q4094" i="1"/>
  <c r="P4094" i="1"/>
  <c r="O4094" i="1"/>
  <c r="N4094" i="1"/>
  <c r="AE4093" i="1"/>
  <c r="AF4093" i="1" s="1"/>
  <c r="Q4093" i="1"/>
  <c r="P4093" i="1"/>
  <c r="O4093" i="1"/>
  <c r="N4093" i="1"/>
  <c r="AE4092" i="1"/>
  <c r="AF4092" i="1" s="1"/>
  <c r="Q4092" i="1"/>
  <c r="P4092" i="1"/>
  <c r="O4092" i="1"/>
  <c r="N4092" i="1"/>
  <c r="AE4091" i="1"/>
  <c r="AF4091" i="1" s="1"/>
  <c r="Q4091" i="1"/>
  <c r="P4091" i="1"/>
  <c r="O4091" i="1"/>
  <c r="N4091" i="1"/>
  <c r="AE4090" i="1"/>
  <c r="AF4090" i="1" s="1"/>
  <c r="Q4090" i="1"/>
  <c r="P4090" i="1"/>
  <c r="O4090" i="1"/>
  <c r="N4090" i="1"/>
  <c r="AE4089" i="1"/>
  <c r="AF4089" i="1" s="1"/>
  <c r="Q4089" i="1"/>
  <c r="P4089" i="1"/>
  <c r="O4089" i="1"/>
  <c r="N4089" i="1"/>
  <c r="AE4088" i="1"/>
  <c r="AF4088" i="1" s="1"/>
  <c r="Q4088" i="1"/>
  <c r="P4088" i="1"/>
  <c r="O4088" i="1"/>
  <c r="N4088" i="1"/>
  <c r="AE4087" i="1"/>
  <c r="AF4087" i="1" s="1"/>
  <c r="Q4087" i="1"/>
  <c r="P4087" i="1"/>
  <c r="O4087" i="1"/>
  <c r="N4087" i="1"/>
  <c r="AE4086" i="1"/>
  <c r="AF4086" i="1" s="1"/>
  <c r="Q4086" i="1"/>
  <c r="P4086" i="1"/>
  <c r="O4086" i="1"/>
  <c r="N4086" i="1"/>
  <c r="AE4085" i="1"/>
  <c r="AF4085" i="1" s="1"/>
  <c r="Q4085" i="1"/>
  <c r="P4085" i="1"/>
  <c r="O4085" i="1"/>
  <c r="N4085" i="1"/>
  <c r="AE4084" i="1"/>
  <c r="AF4084" i="1" s="1"/>
  <c r="Q4084" i="1"/>
  <c r="P4084" i="1"/>
  <c r="O4084" i="1"/>
  <c r="N4084" i="1"/>
  <c r="AE4083" i="1"/>
  <c r="AF4083" i="1" s="1"/>
  <c r="Q4083" i="1"/>
  <c r="P4083" i="1"/>
  <c r="O4083" i="1"/>
  <c r="N4083" i="1"/>
  <c r="AE4082" i="1"/>
  <c r="AF4082" i="1" s="1"/>
  <c r="Q4082" i="1"/>
  <c r="P4082" i="1"/>
  <c r="O4082" i="1"/>
  <c r="N4082" i="1"/>
  <c r="AE4081" i="1"/>
  <c r="AF4081" i="1" s="1"/>
  <c r="Q4081" i="1"/>
  <c r="P4081" i="1"/>
  <c r="O4081" i="1"/>
  <c r="N4081" i="1"/>
  <c r="AE4080" i="1"/>
  <c r="AF4080" i="1" s="1"/>
  <c r="Q4080" i="1"/>
  <c r="P4080" i="1"/>
  <c r="O4080" i="1"/>
  <c r="N4080" i="1"/>
  <c r="AE4079" i="1"/>
  <c r="AF4079" i="1" s="1"/>
  <c r="Q4079" i="1"/>
  <c r="P4079" i="1"/>
  <c r="O4079" i="1"/>
  <c r="N4079" i="1"/>
  <c r="AE4078" i="1"/>
  <c r="AF4078" i="1" s="1"/>
  <c r="Q4078" i="1"/>
  <c r="P4078" i="1"/>
  <c r="O4078" i="1"/>
  <c r="N4078" i="1"/>
  <c r="Q4077" i="1"/>
  <c r="P4077" i="1"/>
  <c r="Q4076" i="1"/>
  <c r="P4076" i="1"/>
  <c r="Q4075" i="1"/>
  <c r="P4075" i="1"/>
  <c r="Q4074" i="1"/>
  <c r="P4074" i="1"/>
  <c r="Q4073" i="1"/>
  <c r="P4073" i="1"/>
  <c r="Q4072" i="1"/>
  <c r="P4072" i="1"/>
  <c r="Q4071" i="1"/>
  <c r="P4071" i="1"/>
  <c r="Q4070" i="1"/>
  <c r="P4070" i="1"/>
  <c r="Q4069" i="1"/>
  <c r="P4069" i="1"/>
  <c r="Q4068" i="1"/>
  <c r="P4068" i="1"/>
  <c r="Q4067" i="1"/>
  <c r="P4067" i="1"/>
  <c r="Q4066" i="1"/>
  <c r="P4066" i="1"/>
  <c r="Q4065" i="1"/>
  <c r="P4065" i="1"/>
  <c r="Q4064" i="1"/>
  <c r="P4064" i="1"/>
  <c r="Q4063" i="1"/>
  <c r="P4063" i="1"/>
  <c r="Q4062" i="1"/>
  <c r="P4062" i="1"/>
  <c r="Q4061" i="1"/>
  <c r="P4061" i="1"/>
  <c r="Q4060" i="1"/>
  <c r="P4060" i="1"/>
  <c r="Q4059" i="1"/>
  <c r="P4059" i="1"/>
  <c r="Q4058" i="1"/>
  <c r="P4058" i="1"/>
  <c r="Q4057" i="1"/>
  <c r="P4057" i="1"/>
  <c r="Q4056" i="1"/>
  <c r="P4056" i="1"/>
  <c r="Q4055" i="1"/>
  <c r="P4055" i="1"/>
  <c r="Q4054" i="1"/>
  <c r="P4054" i="1"/>
  <c r="Q4053" i="1"/>
  <c r="P4053" i="1"/>
  <c r="Q4052" i="1"/>
  <c r="P4052" i="1"/>
  <c r="Q4051" i="1"/>
  <c r="P4051" i="1"/>
  <c r="Q4050" i="1"/>
  <c r="P4050" i="1"/>
  <c r="Q4049" i="1"/>
  <c r="P4049" i="1"/>
  <c r="Q4048" i="1"/>
  <c r="P4048" i="1"/>
  <c r="Q4047" i="1"/>
  <c r="P4047" i="1"/>
  <c r="Q4046" i="1"/>
  <c r="P4046" i="1"/>
  <c r="Q4045" i="1"/>
  <c r="P4045" i="1"/>
  <c r="Q4044" i="1"/>
  <c r="P4044" i="1"/>
  <c r="Q4043" i="1"/>
  <c r="P4043" i="1"/>
  <c r="Q4042" i="1"/>
  <c r="P4042" i="1"/>
  <c r="Q4041" i="1"/>
  <c r="P4041" i="1"/>
  <c r="Q4040" i="1"/>
  <c r="P4040" i="1"/>
  <c r="Q4039" i="1"/>
  <c r="P4039" i="1"/>
  <c r="Q4038" i="1"/>
  <c r="P4038" i="1"/>
  <c r="Q4037" i="1"/>
  <c r="P4037" i="1"/>
  <c r="Q4036" i="1"/>
  <c r="P4036" i="1"/>
  <c r="Q4035" i="1"/>
  <c r="P4035" i="1"/>
  <c r="Q4034" i="1"/>
  <c r="P4034" i="1"/>
  <c r="Q4033" i="1"/>
  <c r="P4033" i="1"/>
  <c r="Q4032" i="1"/>
  <c r="P4032" i="1"/>
  <c r="Q4031" i="1"/>
  <c r="P4031" i="1"/>
  <c r="Q4030" i="1"/>
  <c r="P4030" i="1"/>
  <c r="P3965" i="1"/>
  <c r="P3964" i="1"/>
  <c r="P3963" i="1"/>
  <c r="P3962" i="1"/>
  <c r="P3961" i="1"/>
  <c r="P3960" i="1"/>
  <c r="P3959" i="1"/>
  <c r="P3958" i="1"/>
  <c r="P3957" i="1"/>
  <c r="P3956" i="1"/>
  <c r="P3955" i="1"/>
  <c r="P3954" i="1"/>
  <c r="P3953" i="1"/>
  <c r="P3952" i="1"/>
  <c r="P3951" i="1"/>
  <c r="P3950" i="1"/>
  <c r="P3949" i="1"/>
  <c r="P3948" i="1"/>
  <c r="P3947" i="1"/>
  <c r="P3946" i="1"/>
  <c r="P3945" i="1"/>
  <c r="P3944" i="1"/>
  <c r="P3943" i="1"/>
  <c r="P3942" i="1"/>
  <c r="P3941" i="1"/>
  <c r="P3940" i="1"/>
  <c r="P3939" i="1"/>
  <c r="P3938" i="1"/>
  <c r="P3937" i="1"/>
  <c r="P3936" i="1"/>
  <c r="P3935" i="1"/>
  <c r="P3934" i="1"/>
  <c r="P3933" i="1"/>
  <c r="P3932" i="1"/>
  <c r="P3931" i="1"/>
  <c r="P3930" i="1"/>
  <c r="P3929" i="1"/>
  <c r="P3928" i="1"/>
  <c r="P3927" i="1"/>
  <c r="P3926" i="1"/>
  <c r="P3925" i="1"/>
  <c r="P3924" i="1"/>
  <c r="P3923" i="1"/>
  <c r="P3922" i="1"/>
  <c r="P3921" i="1"/>
  <c r="P3920" i="1"/>
  <c r="P3919" i="1"/>
  <c r="P3918" i="1"/>
  <c r="P3917" i="1"/>
  <c r="P3916" i="1"/>
  <c r="P3915" i="1"/>
  <c r="P3914" i="1"/>
  <c r="P3913" i="1"/>
  <c r="P3912" i="1"/>
  <c r="P3911" i="1"/>
  <c r="P3910" i="1"/>
  <c r="P3909" i="1"/>
  <c r="P3908" i="1"/>
  <c r="P3907" i="1"/>
  <c r="P3906" i="1"/>
  <c r="P3905" i="1"/>
  <c r="P3904" i="1"/>
  <c r="P3903" i="1"/>
  <c r="P3902" i="1"/>
  <c r="P3901" i="1"/>
  <c r="P3900" i="1"/>
  <c r="P3899" i="1"/>
  <c r="P3898" i="1"/>
  <c r="P3897" i="1"/>
  <c r="P3896" i="1"/>
  <c r="P3895" i="1"/>
  <c r="P3894" i="1"/>
  <c r="P3893" i="1"/>
  <c r="P3892" i="1"/>
  <c r="P3891" i="1"/>
  <c r="P3890" i="1"/>
  <c r="P3889" i="1"/>
  <c r="P3888" i="1"/>
  <c r="P3887" i="1"/>
  <c r="P3886" i="1"/>
  <c r="P3885" i="1"/>
  <c r="P3884" i="1"/>
  <c r="P3883" i="1"/>
  <c r="P3882" i="1"/>
  <c r="P3881" i="1"/>
  <c r="P3880" i="1"/>
  <c r="P3879" i="1"/>
  <c r="AE3878" i="1"/>
  <c r="AF3878" i="1" s="1"/>
  <c r="Q3878" i="1"/>
  <c r="P3878" i="1"/>
  <c r="O3878" i="1"/>
  <c r="N3878" i="1"/>
  <c r="AE3877" i="1"/>
  <c r="AF3877" i="1" s="1"/>
  <c r="Q3877" i="1"/>
  <c r="P3877" i="1"/>
  <c r="O3877" i="1"/>
  <c r="N3877" i="1"/>
  <c r="AE3876" i="1"/>
  <c r="AF3876" i="1" s="1"/>
  <c r="Q3876" i="1"/>
  <c r="P3876" i="1"/>
  <c r="O3876" i="1"/>
  <c r="N3876" i="1"/>
  <c r="AE3875" i="1"/>
  <c r="AF3875" i="1" s="1"/>
  <c r="Q3875" i="1"/>
  <c r="P3875" i="1"/>
  <c r="O3875" i="1"/>
  <c r="N3875" i="1"/>
  <c r="AE3874" i="1"/>
  <c r="AF3874" i="1" s="1"/>
  <c r="Q3874" i="1"/>
  <c r="P3874" i="1"/>
  <c r="O3874" i="1"/>
  <c r="N3874" i="1"/>
  <c r="AE3873" i="1"/>
  <c r="AF3873" i="1" s="1"/>
  <c r="Q3873" i="1"/>
  <c r="P3873" i="1"/>
  <c r="O3873" i="1"/>
  <c r="N3873" i="1"/>
  <c r="AE3872" i="1"/>
  <c r="AF3872" i="1" s="1"/>
  <c r="Q3872" i="1"/>
  <c r="P3872" i="1"/>
  <c r="O3872" i="1"/>
  <c r="N3872" i="1"/>
  <c r="AE3871" i="1"/>
  <c r="AF3871" i="1" s="1"/>
  <c r="Q3871" i="1"/>
  <c r="P3871" i="1"/>
  <c r="O3871" i="1"/>
  <c r="N3871" i="1"/>
  <c r="AE3870" i="1"/>
  <c r="AF3870" i="1" s="1"/>
  <c r="Q3870" i="1"/>
  <c r="P3870" i="1"/>
  <c r="O3870" i="1"/>
  <c r="N3870" i="1"/>
  <c r="AE3869" i="1"/>
  <c r="AF3869" i="1" s="1"/>
  <c r="Q3869" i="1"/>
  <c r="P3869" i="1"/>
  <c r="O3869" i="1"/>
  <c r="N3869" i="1"/>
  <c r="AE3868" i="1"/>
  <c r="AF3868" i="1" s="1"/>
  <c r="Q3868" i="1"/>
  <c r="P3868" i="1"/>
  <c r="O3868" i="1"/>
  <c r="N3868" i="1"/>
  <c r="AE3867" i="1"/>
  <c r="AF3867" i="1" s="1"/>
  <c r="Q3867" i="1"/>
  <c r="P3867" i="1"/>
  <c r="O3867" i="1"/>
  <c r="N3867" i="1"/>
  <c r="AE3866" i="1"/>
  <c r="AF3866" i="1" s="1"/>
  <c r="Q3866" i="1"/>
  <c r="P3866" i="1"/>
  <c r="O3866" i="1"/>
  <c r="N3866" i="1"/>
  <c r="AE3865" i="1"/>
  <c r="AF3865" i="1" s="1"/>
  <c r="Q3865" i="1"/>
  <c r="P3865" i="1"/>
  <c r="O3865" i="1"/>
  <c r="N3865" i="1"/>
  <c r="AE3864" i="1"/>
  <c r="AF3864" i="1" s="1"/>
  <c r="Q3864" i="1"/>
  <c r="P3864" i="1"/>
  <c r="O3864" i="1"/>
  <c r="N3864" i="1"/>
  <c r="AE3863" i="1"/>
  <c r="AF3863" i="1" s="1"/>
  <c r="Q3863" i="1"/>
  <c r="P3863" i="1"/>
  <c r="O3863" i="1"/>
  <c r="N3863" i="1"/>
  <c r="AE3862" i="1"/>
  <c r="AF3862" i="1" s="1"/>
  <c r="Q3862" i="1"/>
  <c r="P3862" i="1"/>
  <c r="O3862" i="1"/>
  <c r="N3862" i="1"/>
  <c r="AE3861" i="1"/>
  <c r="AF3861" i="1" s="1"/>
  <c r="Q3861" i="1"/>
  <c r="P3861" i="1"/>
  <c r="O3861" i="1"/>
  <c r="N3861" i="1"/>
  <c r="AE3860" i="1"/>
  <c r="AF3860" i="1" s="1"/>
  <c r="Q3860" i="1"/>
  <c r="P3860" i="1"/>
  <c r="O3860" i="1"/>
  <c r="N3860" i="1"/>
  <c r="AE3859" i="1"/>
  <c r="AF3859" i="1" s="1"/>
  <c r="Q3859" i="1"/>
  <c r="P3859" i="1"/>
  <c r="O3859" i="1"/>
  <c r="N3859" i="1"/>
  <c r="AE3858" i="1"/>
  <c r="AF3858" i="1" s="1"/>
  <c r="Q3858" i="1"/>
  <c r="P3858" i="1"/>
  <c r="O3858" i="1"/>
  <c r="N3858" i="1"/>
  <c r="AE3857" i="1"/>
  <c r="AF3857" i="1" s="1"/>
  <c r="Q3857" i="1"/>
  <c r="P3857" i="1"/>
  <c r="O3857" i="1"/>
  <c r="N3857" i="1"/>
  <c r="AE3856" i="1"/>
  <c r="AF3856" i="1" s="1"/>
  <c r="Q3856" i="1"/>
  <c r="P3856" i="1"/>
  <c r="O3856" i="1"/>
  <c r="N3856" i="1"/>
  <c r="AE3855" i="1"/>
  <c r="AF3855" i="1" s="1"/>
  <c r="Q3855" i="1"/>
  <c r="P3855" i="1"/>
  <c r="O3855" i="1"/>
  <c r="N3855" i="1"/>
  <c r="AE3854" i="1"/>
  <c r="AF3854" i="1" s="1"/>
  <c r="Q3854" i="1"/>
  <c r="P3854" i="1"/>
  <c r="O3854" i="1"/>
  <c r="N3854" i="1"/>
  <c r="AE3853" i="1"/>
  <c r="AF3853" i="1" s="1"/>
  <c r="Q3853" i="1"/>
  <c r="P3853" i="1"/>
  <c r="O3853" i="1"/>
  <c r="N3853" i="1"/>
  <c r="AE3852" i="1"/>
  <c r="AF3852" i="1" s="1"/>
  <c r="Q3852" i="1"/>
  <c r="P3852" i="1"/>
  <c r="O3852" i="1"/>
  <c r="N3852" i="1"/>
  <c r="AE3851" i="1"/>
  <c r="AF3851" i="1" s="1"/>
  <c r="Q3851" i="1"/>
  <c r="P3851" i="1"/>
  <c r="O3851" i="1"/>
  <c r="N3851" i="1"/>
  <c r="AE3850" i="1"/>
  <c r="AF3850" i="1" s="1"/>
  <c r="Q3850" i="1"/>
  <c r="P3850" i="1"/>
  <c r="O3850" i="1"/>
  <c r="N3850" i="1"/>
  <c r="AE3849" i="1"/>
  <c r="Z3849" i="1"/>
  <c r="Q3849" i="1"/>
  <c r="P3849" i="1"/>
  <c r="O3849" i="1"/>
  <c r="N3849" i="1"/>
  <c r="AE3848" i="1"/>
  <c r="Z3848" i="1"/>
  <c r="Q3848" i="1"/>
  <c r="P3848" i="1"/>
  <c r="O3848" i="1"/>
  <c r="N3848" i="1"/>
  <c r="AE3847" i="1"/>
  <c r="Z3847" i="1"/>
  <c r="Q3847" i="1"/>
  <c r="P3847" i="1"/>
  <c r="O3847" i="1"/>
  <c r="N3847" i="1"/>
  <c r="AE3846" i="1"/>
  <c r="Z3846" i="1"/>
  <c r="Q3846" i="1"/>
  <c r="P3846" i="1"/>
  <c r="O3846" i="1"/>
  <c r="N3846" i="1"/>
  <c r="AE3845" i="1"/>
  <c r="Z3845" i="1"/>
  <c r="Q3845" i="1"/>
  <c r="P3845" i="1"/>
  <c r="O3845" i="1"/>
  <c r="N3845" i="1"/>
  <c r="AE3844" i="1"/>
  <c r="Z3844" i="1"/>
  <c r="Q3844" i="1"/>
  <c r="P3844" i="1"/>
  <c r="O3844" i="1"/>
  <c r="N3844" i="1"/>
  <c r="AE3843" i="1"/>
  <c r="Z3843" i="1"/>
  <c r="Q3843" i="1"/>
  <c r="P3843" i="1"/>
  <c r="O3843" i="1"/>
  <c r="N3843" i="1"/>
  <c r="AE3842" i="1"/>
  <c r="Z3842" i="1"/>
  <c r="Q3842" i="1"/>
  <c r="P3842" i="1"/>
  <c r="O3842" i="1"/>
  <c r="N3842" i="1"/>
  <c r="AE3841" i="1"/>
  <c r="Z3841" i="1"/>
  <c r="Q3841" i="1"/>
  <c r="P3841" i="1"/>
  <c r="O3841" i="1"/>
  <c r="N3841" i="1"/>
  <c r="AE3840" i="1"/>
  <c r="Z3840" i="1"/>
  <c r="Q3840" i="1"/>
  <c r="P3840" i="1"/>
  <c r="O3840" i="1"/>
  <c r="N3840" i="1"/>
  <c r="AE3839" i="1"/>
  <c r="Z3839" i="1"/>
  <c r="Q3839" i="1"/>
  <c r="P3839" i="1"/>
  <c r="O3839" i="1"/>
  <c r="N3839" i="1"/>
  <c r="AE3838" i="1"/>
  <c r="Z3838" i="1"/>
  <c r="Q3838" i="1"/>
  <c r="P3838" i="1"/>
  <c r="O3838" i="1"/>
  <c r="N3838" i="1"/>
  <c r="AE3837" i="1"/>
  <c r="Z3837" i="1"/>
  <c r="Q3837" i="1"/>
  <c r="P3837" i="1"/>
  <c r="O3837" i="1"/>
  <c r="N3837" i="1"/>
  <c r="AE3836" i="1"/>
  <c r="Z3836" i="1"/>
  <c r="Q3836" i="1"/>
  <c r="P3836" i="1"/>
  <c r="O3836" i="1"/>
  <c r="N3836" i="1"/>
  <c r="AE3835" i="1"/>
  <c r="Z3835" i="1"/>
  <c r="Q3835" i="1"/>
  <c r="P3835" i="1"/>
  <c r="O3835" i="1"/>
  <c r="N3835" i="1"/>
  <c r="AE3834" i="1"/>
  <c r="Z3834" i="1"/>
  <c r="Q3834" i="1"/>
  <c r="P3834" i="1"/>
  <c r="O3834" i="1"/>
  <c r="N3834" i="1"/>
  <c r="AE3833" i="1"/>
  <c r="Z3833" i="1"/>
  <c r="Q3833" i="1"/>
  <c r="P3833" i="1"/>
  <c r="O3833" i="1"/>
  <c r="N3833" i="1"/>
  <c r="AE3832" i="1"/>
  <c r="Z3832" i="1"/>
  <c r="Q3832" i="1"/>
  <c r="P3832" i="1"/>
  <c r="O3832" i="1"/>
  <c r="N3832" i="1"/>
  <c r="AE3831" i="1"/>
  <c r="Z3831" i="1"/>
  <c r="Q3831" i="1"/>
  <c r="P3831" i="1"/>
  <c r="O3831" i="1"/>
  <c r="N3831" i="1"/>
  <c r="AE3830" i="1"/>
  <c r="Z3830" i="1"/>
  <c r="Q3830" i="1"/>
  <c r="P3830" i="1"/>
  <c r="O3830" i="1"/>
  <c r="N3830" i="1"/>
  <c r="AE3829" i="1"/>
  <c r="Z3829" i="1"/>
  <c r="Q3829" i="1"/>
  <c r="P3829" i="1"/>
  <c r="O3829" i="1"/>
  <c r="N3829" i="1"/>
  <c r="AE3828" i="1"/>
  <c r="Z3828" i="1"/>
  <c r="Q3828" i="1"/>
  <c r="P3828" i="1"/>
  <c r="O3828" i="1"/>
  <c r="N3828" i="1"/>
  <c r="AE3827" i="1"/>
  <c r="Z3827" i="1"/>
  <c r="Q3827" i="1"/>
  <c r="P3827" i="1"/>
  <c r="O3827" i="1"/>
  <c r="N3827" i="1"/>
  <c r="AE3826" i="1"/>
  <c r="Z3826" i="1"/>
  <c r="Q3826" i="1"/>
  <c r="P3826" i="1"/>
  <c r="O3826" i="1"/>
  <c r="N3826" i="1"/>
  <c r="AE3825" i="1"/>
  <c r="Z3825" i="1"/>
  <c r="Q3825" i="1"/>
  <c r="P3825" i="1"/>
  <c r="O3825" i="1"/>
  <c r="N3825" i="1"/>
  <c r="AE3824" i="1"/>
  <c r="Z3824" i="1"/>
  <c r="Q3824" i="1"/>
  <c r="P3824" i="1"/>
  <c r="O3824" i="1"/>
  <c r="N3824" i="1"/>
  <c r="AE3823" i="1"/>
  <c r="Z3823" i="1"/>
  <c r="Q3823" i="1"/>
  <c r="P3823" i="1"/>
  <c r="O3823" i="1"/>
  <c r="N3823" i="1"/>
  <c r="AE3822" i="1"/>
  <c r="Z3822" i="1"/>
  <c r="Q3822" i="1"/>
  <c r="P3822" i="1"/>
  <c r="O3822" i="1"/>
  <c r="N3822" i="1"/>
  <c r="AE3821" i="1"/>
  <c r="Z3821" i="1"/>
  <c r="Q3821" i="1"/>
  <c r="P3821" i="1"/>
  <c r="O3821" i="1"/>
  <c r="N3821" i="1"/>
  <c r="AE3820" i="1"/>
  <c r="Z3820" i="1"/>
  <c r="Q3820" i="1"/>
  <c r="P3820" i="1"/>
  <c r="O3820" i="1"/>
  <c r="N3820" i="1"/>
  <c r="AE3819" i="1"/>
  <c r="Z3819" i="1"/>
  <c r="Q3819" i="1"/>
  <c r="P3819" i="1"/>
  <c r="O3819" i="1"/>
  <c r="N3819" i="1"/>
  <c r="AE3818" i="1"/>
  <c r="Z3818" i="1"/>
  <c r="Q3818" i="1"/>
  <c r="P3818" i="1"/>
  <c r="O3818" i="1"/>
  <c r="N3818" i="1"/>
  <c r="AE3817" i="1"/>
  <c r="Z3817" i="1"/>
  <c r="Q3817" i="1"/>
  <c r="P3817" i="1"/>
  <c r="O3817" i="1"/>
  <c r="N3817" i="1"/>
  <c r="AE3816" i="1"/>
  <c r="Z3816" i="1"/>
  <c r="Q3816" i="1"/>
  <c r="P3816" i="1"/>
  <c r="O3816" i="1"/>
  <c r="N3816" i="1"/>
  <c r="AE3815" i="1"/>
  <c r="Z3815" i="1"/>
  <c r="Q3815" i="1"/>
  <c r="P3815" i="1"/>
  <c r="O3815" i="1"/>
  <c r="N3815" i="1"/>
  <c r="AE3814" i="1"/>
  <c r="Z3814" i="1"/>
  <c r="Q3814" i="1"/>
  <c r="P3814" i="1"/>
  <c r="O3814" i="1"/>
  <c r="N3814" i="1"/>
  <c r="AE3813" i="1"/>
  <c r="Z3813" i="1"/>
  <c r="Q3813" i="1"/>
  <c r="P3813" i="1"/>
  <c r="O3813" i="1"/>
  <c r="N3813" i="1"/>
  <c r="AE3812" i="1"/>
  <c r="Z3812" i="1"/>
  <c r="Q3812" i="1"/>
  <c r="P3812" i="1"/>
  <c r="O3812" i="1"/>
  <c r="N3812" i="1"/>
  <c r="AE3811" i="1"/>
  <c r="Z3811" i="1"/>
  <c r="Q3811" i="1"/>
  <c r="P3811" i="1"/>
  <c r="O3811" i="1"/>
  <c r="N3811" i="1"/>
  <c r="AE3810" i="1"/>
  <c r="Z3810" i="1"/>
  <c r="Q3810" i="1"/>
  <c r="P3810" i="1"/>
  <c r="O3810" i="1"/>
  <c r="N3810" i="1"/>
  <c r="AE3809" i="1"/>
  <c r="Z3809" i="1"/>
  <c r="Q3809" i="1"/>
  <c r="P3809" i="1"/>
  <c r="O3809" i="1"/>
  <c r="N3809" i="1"/>
  <c r="AE3808" i="1"/>
  <c r="Z3808" i="1"/>
  <c r="Q3808" i="1"/>
  <c r="P3808" i="1"/>
  <c r="O3808" i="1"/>
  <c r="N3808" i="1"/>
  <c r="AE3807" i="1"/>
  <c r="Z3807" i="1"/>
  <c r="Q3807" i="1"/>
  <c r="P3807" i="1"/>
  <c r="O3807" i="1"/>
  <c r="N3807" i="1"/>
  <c r="AE3806" i="1"/>
  <c r="Z3806" i="1"/>
  <c r="Q3806" i="1"/>
  <c r="P3806" i="1"/>
  <c r="O3806" i="1"/>
  <c r="N3806" i="1"/>
  <c r="AE3805" i="1"/>
  <c r="Z3805" i="1"/>
  <c r="Q3805" i="1"/>
  <c r="P3805" i="1"/>
  <c r="O3805" i="1"/>
  <c r="N3805" i="1"/>
  <c r="AE3804" i="1"/>
  <c r="Z3804" i="1"/>
  <c r="Q3804" i="1"/>
  <c r="P3804" i="1"/>
  <c r="O3804" i="1"/>
  <c r="N3804" i="1"/>
  <c r="AE3803" i="1"/>
  <c r="Z3803" i="1"/>
  <c r="Q3803" i="1"/>
  <c r="P3803" i="1"/>
  <c r="O3803" i="1"/>
  <c r="N3803" i="1"/>
  <c r="AE3802" i="1"/>
  <c r="Z3802" i="1"/>
  <c r="Q3802" i="1"/>
  <c r="P3802" i="1"/>
  <c r="O3802" i="1"/>
  <c r="N3802" i="1"/>
  <c r="Q3801" i="1"/>
  <c r="O3801" i="1"/>
  <c r="Q3800" i="1"/>
  <c r="O3800" i="1"/>
  <c r="Q3799" i="1"/>
  <c r="O3799" i="1"/>
  <c r="Q3798" i="1"/>
  <c r="O3798" i="1"/>
  <c r="Q3797" i="1"/>
  <c r="O3797" i="1"/>
  <c r="Q3796" i="1"/>
  <c r="O3796" i="1"/>
  <c r="Q3795" i="1"/>
  <c r="O3795" i="1"/>
  <c r="Q3794" i="1"/>
  <c r="O3794" i="1"/>
  <c r="Q3793" i="1"/>
  <c r="O3793" i="1"/>
  <c r="Q3792" i="1"/>
  <c r="O3792" i="1"/>
  <c r="Q3791" i="1"/>
  <c r="O3791" i="1"/>
  <c r="Q3790" i="1"/>
  <c r="O3790" i="1"/>
  <c r="Q3789" i="1"/>
  <c r="O3789" i="1"/>
  <c r="Q3788" i="1"/>
  <c r="O3788" i="1"/>
  <c r="Q3787" i="1"/>
  <c r="O3787" i="1"/>
  <c r="AC3786" i="1"/>
  <c r="AB3786" i="1"/>
  <c r="P3786" i="1"/>
  <c r="AC3785" i="1"/>
  <c r="AB3785" i="1"/>
  <c r="P3785" i="1"/>
  <c r="AC3784" i="1"/>
  <c r="AB3784" i="1"/>
  <c r="P3784" i="1"/>
  <c r="AC3783" i="1"/>
  <c r="AB3783" i="1"/>
  <c r="P3783" i="1"/>
  <c r="AC3782" i="1"/>
  <c r="AB3782" i="1"/>
  <c r="P3782" i="1"/>
  <c r="AC3781" i="1"/>
  <c r="AB3781" i="1"/>
  <c r="P3781" i="1"/>
  <c r="AC3780" i="1"/>
  <c r="AB3780" i="1"/>
  <c r="P3780" i="1"/>
  <c r="AC3779" i="1"/>
  <c r="AB3779" i="1"/>
  <c r="P3779" i="1"/>
  <c r="AC3778" i="1"/>
  <c r="AB3778" i="1"/>
  <c r="P3778" i="1"/>
  <c r="AC3777" i="1"/>
  <c r="AB3777" i="1"/>
  <c r="P3777" i="1"/>
  <c r="AC3776" i="1"/>
  <c r="P3776" i="1"/>
  <c r="AC3775" i="1"/>
  <c r="P3775" i="1"/>
  <c r="AC3774" i="1"/>
  <c r="P3774" i="1"/>
  <c r="AC3773" i="1"/>
  <c r="P3773" i="1"/>
  <c r="AC3772" i="1"/>
  <c r="P3772" i="1"/>
  <c r="AC3771" i="1"/>
  <c r="P3771" i="1"/>
  <c r="AC3770" i="1"/>
  <c r="P3770" i="1"/>
  <c r="AC3769" i="1"/>
  <c r="P3769" i="1"/>
  <c r="AC3768" i="1"/>
  <c r="P3768" i="1"/>
  <c r="AC3767" i="1"/>
  <c r="P3767" i="1"/>
  <c r="AC3766" i="1"/>
  <c r="P3766" i="1"/>
  <c r="AC3765" i="1"/>
  <c r="P3765" i="1"/>
  <c r="AC3764" i="1"/>
  <c r="P3764" i="1"/>
  <c r="AC3763" i="1"/>
  <c r="P3763" i="1"/>
  <c r="AC3762" i="1"/>
  <c r="P3762" i="1"/>
  <c r="AC3761" i="1"/>
  <c r="P3761" i="1"/>
  <c r="AC3760" i="1"/>
  <c r="P3760" i="1"/>
  <c r="AC3759" i="1"/>
  <c r="P3759" i="1"/>
  <c r="AC3758" i="1"/>
  <c r="P3758" i="1"/>
  <c r="AC3757" i="1"/>
  <c r="P3757" i="1"/>
  <c r="AC3756" i="1"/>
  <c r="P3756" i="1"/>
  <c r="AC3755" i="1"/>
  <c r="P3755" i="1"/>
  <c r="AC3754" i="1"/>
  <c r="P3754" i="1"/>
  <c r="AC3753" i="1"/>
  <c r="P3753" i="1"/>
  <c r="AC3752" i="1"/>
  <c r="P3752" i="1"/>
  <c r="AC3751" i="1"/>
  <c r="P3751" i="1"/>
  <c r="AC3750" i="1"/>
  <c r="P3750" i="1"/>
  <c r="AC3749" i="1"/>
  <c r="P3749" i="1"/>
  <c r="AC3748" i="1"/>
  <c r="P3748" i="1"/>
  <c r="AC3747" i="1"/>
  <c r="P3747" i="1"/>
  <c r="AC3746" i="1"/>
  <c r="P3746" i="1"/>
  <c r="AC3745" i="1"/>
  <c r="P3745" i="1"/>
  <c r="AC3744" i="1"/>
  <c r="P3744" i="1"/>
  <c r="AC3743" i="1"/>
  <c r="P3743" i="1"/>
  <c r="AC3742" i="1"/>
  <c r="P3742" i="1"/>
  <c r="AC3741" i="1"/>
  <c r="P3741" i="1"/>
  <c r="AC3740" i="1"/>
  <c r="P3740" i="1"/>
  <c r="AC3739" i="1"/>
  <c r="P3739" i="1"/>
  <c r="AC3738" i="1"/>
  <c r="P3738" i="1"/>
  <c r="AC3737" i="1"/>
  <c r="P3737" i="1"/>
  <c r="AC3736" i="1"/>
  <c r="P3736" i="1"/>
  <c r="AC3735" i="1"/>
  <c r="P3735" i="1"/>
  <c r="AC3734" i="1"/>
  <c r="P3734" i="1"/>
  <c r="AC3733" i="1"/>
  <c r="P3733" i="1"/>
  <c r="AC3732" i="1"/>
  <c r="P3732" i="1"/>
  <c r="AC3731" i="1"/>
  <c r="P3731" i="1"/>
  <c r="AC3730" i="1"/>
  <c r="P3730" i="1"/>
  <c r="AC3729" i="1"/>
  <c r="P3729" i="1"/>
  <c r="AC3728" i="1"/>
  <c r="P3728" i="1"/>
  <c r="AC3727" i="1"/>
  <c r="P3727" i="1"/>
  <c r="AC3726" i="1"/>
  <c r="P3726" i="1"/>
  <c r="AC3725" i="1"/>
  <c r="P3725" i="1"/>
  <c r="AC3724" i="1"/>
  <c r="P3724" i="1"/>
  <c r="AC3723" i="1"/>
  <c r="P3723" i="1"/>
  <c r="AC3722" i="1"/>
  <c r="P3722" i="1"/>
  <c r="AC3721" i="1"/>
  <c r="P3721" i="1"/>
  <c r="AC3720" i="1"/>
  <c r="P3720" i="1"/>
  <c r="AC3719" i="1"/>
  <c r="P3719" i="1"/>
  <c r="AC3718" i="1"/>
  <c r="P3718" i="1"/>
  <c r="AC3717" i="1"/>
  <c r="P3717" i="1"/>
  <c r="AC3716" i="1"/>
  <c r="P3716" i="1"/>
  <c r="AC3715" i="1"/>
  <c r="P3715" i="1"/>
  <c r="AC3714" i="1"/>
  <c r="P3714" i="1"/>
  <c r="AC3713" i="1"/>
  <c r="P3713" i="1"/>
  <c r="AC3712" i="1"/>
  <c r="P3712" i="1"/>
  <c r="AF4176" i="1" l="1"/>
  <c r="AF4188" i="1"/>
  <c r="AF4170" i="1"/>
  <c r="AF4186" i="1"/>
  <c r="AF4168" i="1"/>
  <c r="AF4184" i="1"/>
  <c r="AF4172" i="1"/>
  <c r="AF4191" i="1"/>
  <c r="AF4178" i="1"/>
  <c r="AF4194" i="1"/>
  <c r="AF4165" i="1"/>
  <c r="AF4189" i="1"/>
  <c r="AF4197" i="1"/>
  <c r="AF4171" i="1"/>
  <c r="AF4187" i="1"/>
  <c r="AF4174" i="1"/>
  <c r="AF4180" i="1"/>
  <c r="AF4167" i="1"/>
  <c r="AF4196" i="1"/>
  <c r="AF4175" i="1"/>
  <c r="AF4183" i="1"/>
  <c r="AF4166" i="1"/>
  <c r="AF4169" i="1"/>
  <c r="AF4190" i="1"/>
  <c r="AF4195" i="1"/>
  <c r="AF4177" i="1"/>
  <c r="AF4192" i="1"/>
  <c r="AF4179" i="1"/>
  <c r="AF4182" i="1"/>
  <c r="AF4185" i="1"/>
  <c r="AF4193" i="1"/>
  <c r="AF4173" i="1"/>
  <c r="AF4181" i="1"/>
  <c r="AF3826" i="1"/>
  <c r="AF3834" i="1"/>
  <c r="AF3832" i="1"/>
  <c r="AF3840" i="1"/>
  <c r="AF3848" i="1"/>
  <c r="AF3803" i="1"/>
  <c r="AF3811" i="1"/>
  <c r="AF3819" i="1"/>
  <c r="AF3805" i="1"/>
  <c r="AF3810" i="1"/>
  <c r="AF3842" i="1"/>
  <c r="AF3806" i="1"/>
  <c r="AF3827" i="1"/>
  <c r="AF3835" i="1"/>
  <c r="AF3822" i="1"/>
  <c r="AF3838" i="1"/>
  <c r="AF3817" i="1"/>
  <c r="AF3846" i="1"/>
  <c r="AF3804" i="1"/>
  <c r="AF3833" i="1"/>
  <c r="AF3841" i="1"/>
  <c r="AF3812" i="1"/>
  <c r="AF3820" i="1"/>
  <c r="AF3849" i="1"/>
  <c r="AF3807" i="1"/>
  <c r="AF3828" i="1"/>
  <c r="AF3836" i="1"/>
  <c r="AF3815" i="1"/>
  <c r="AF3823" i="1"/>
  <c r="AF3844" i="1"/>
  <c r="AF3802" i="1"/>
  <c r="AF3831" i="1"/>
  <c r="AF3839" i="1"/>
  <c r="AF3818" i="1"/>
  <c r="AF3847" i="1"/>
  <c r="AF3808" i="1"/>
  <c r="AF3829" i="1"/>
  <c r="AF3837" i="1"/>
  <c r="AF3816" i="1"/>
  <c r="AF3824" i="1"/>
  <c r="AF3845" i="1"/>
  <c r="AF3814" i="1"/>
  <c r="AF3843" i="1"/>
  <c r="AF3809" i="1"/>
  <c r="AF3830" i="1"/>
  <c r="AF3825" i="1"/>
  <c r="AF3813" i="1"/>
  <c r="AF3821" i="1"/>
  <c r="Z3680" i="1"/>
  <c r="Z3679" i="1"/>
  <c r="Z3678" i="1"/>
  <c r="Z3677" i="1"/>
  <c r="Z3676" i="1"/>
  <c r="Z3675" i="1"/>
  <c r="Z3674" i="1"/>
  <c r="Z3673" i="1"/>
  <c r="Z3672" i="1"/>
  <c r="Z3671" i="1"/>
  <c r="Z3670" i="1"/>
  <c r="Z3669" i="1"/>
  <c r="Z3668" i="1"/>
  <c r="Z3667" i="1"/>
  <c r="Z3666" i="1"/>
  <c r="Z3665" i="1"/>
  <c r="Z3664" i="1"/>
  <c r="Z3663" i="1"/>
  <c r="Z3662" i="1"/>
  <c r="Z3661" i="1"/>
  <c r="Z3660" i="1"/>
  <c r="Z3659" i="1"/>
  <c r="Z3658" i="1"/>
  <c r="Z3657" i="1"/>
  <c r="Z3656" i="1"/>
  <c r="Z3655" i="1"/>
  <c r="Z3654" i="1"/>
  <c r="Z3653" i="1"/>
  <c r="Z3652" i="1"/>
  <c r="Z3651" i="1"/>
  <c r="Z3650" i="1"/>
  <c r="Z3649" i="1"/>
  <c r="Z3648" i="1"/>
  <c r="Z3647" i="1"/>
  <c r="Z3646" i="1"/>
  <c r="Z3645" i="1"/>
  <c r="Z3644" i="1"/>
  <c r="Z3643" i="1"/>
  <c r="Z3642" i="1"/>
  <c r="Z3641" i="1"/>
  <c r="Z3640" i="1"/>
  <c r="Z3639" i="1"/>
  <c r="Z3638" i="1"/>
  <c r="Z3637" i="1"/>
  <c r="P3636" i="1"/>
  <c r="P3635" i="1"/>
  <c r="P3634" i="1"/>
  <c r="P3633" i="1"/>
  <c r="P3632" i="1"/>
  <c r="P3631" i="1"/>
  <c r="P3630" i="1"/>
  <c r="P3629" i="1"/>
  <c r="P3628" i="1"/>
  <c r="P3627" i="1"/>
  <c r="P3626" i="1"/>
  <c r="P3625" i="1"/>
  <c r="P3624" i="1"/>
  <c r="P3623" i="1"/>
  <c r="P3622" i="1"/>
  <c r="P3621" i="1"/>
  <c r="P3620" i="1"/>
  <c r="P3619" i="1"/>
  <c r="P3618" i="1"/>
  <c r="P3617" i="1"/>
  <c r="P3616" i="1"/>
  <c r="P3615" i="1"/>
  <c r="P3614" i="1"/>
  <c r="P3613" i="1"/>
  <c r="P3612" i="1"/>
  <c r="P3611" i="1"/>
  <c r="P3610" i="1"/>
  <c r="P3609" i="1"/>
  <c r="P3608" i="1"/>
  <c r="P3607" i="1"/>
  <c r="P3606" i="1"/>
  <c r="P3605" i="1"/>
  <c r="P3604" i="1"/>
  <c r="P3603" i="1"/>
  <c r="P3602" i="1"/>
  <c r="P3601" i="1"/>
  <c r="P3600" i="1"/>
  <c r="P3599" i="1"/>
  <c r="P3598" i="1"/>
  <c r="P3597" i="1"/>
  <c r="P3596" i="1"/>
  <c r="P3595" i="1"/>
  <c r="P3594" i="1"/>
  <c r="P3593" i="1"/>
  <c r="P3592" i="1"/>
  <c r="P3591" i="1"/>
  <c r="P3590" i="1"/>
  <c r="P3589" i="1"/>
  <c r="P3588" i="1"/>
  <c r="P3587" i="1"/>
  <c r="P3586" i="1"/>
  <c r="P3585" i="1"/>
  <c r="P3584" i="1"/>
  <c r="P3583" i="1"/>
  <c r="P3582" i="1"/>
  <c r="P3581" i="1"/>
  <c r="P3580" i="1"/>
  <c r="P3579" i="1"/>
  <c r="P3578" i="1"/>
  <c r="P3577" i="1"/>
  <c r="P3576" i="1"/>
  <c r="P3575" i="1"/>
  <c r="P3574" i="1"/>
  <c r="P3573" i="1"/>
  <c r="P3572" i="1"/>
  <c r="P3571" i="1"/>
  <c r="P3570" i="1"/>
  <c r="P3569" i="1"/>
  <c r="P3568" i="1"/>
  <c r="P3567" i="1"/>
  <c r="P3566" i="1"/>
  <c r="P3565" i="1"/>
  <c r="P3564" i="1"/>
  <c r="P3563" i="1"/>
  <c r="P3562" i="1"/>
  <c r="P3561" i="1"/>
  <c r="P3560" i="1"/>
  <c r="P3559" i="1"/>
  <c r="P3558" i="1"/>
  <c r="P3557" i="1"/>
  <c r="P3556" i="1"/>
  <c r="P3555" i="1"/>
  <c r="P3554" i="1"/>
  <c r="P3553" i="1"/>
  <c r="P3552" i="1"/>
  <c r="P3551" i="1"/>
  <c r="P3550" i="1"/>
  <c r="P3549" i="1"/>
  <c r="P3548" i="1"/>
  <c r="P3547" i="1"/>
  <c r="P3546" i="1"/>
  <c r="P3545" i="1"/>
  <c r="P3544" i="1"/>
  <c r="P3543" i="1"/>
  <c r="P3542" i="1"/>
  <c r="P3541" i="1"/>
  <c r="P3540" i="1"/>
  <c r="P3539" i="1"/>
  <c r="P3538" i="1"/>
  <c r="P3537" i="1"/>
  <c r="P3536" i="1"/>
  <c r="P3535" i="1"/>
  <c r="P3534" i="1"/>
  <c r="P3533" i="1"/>
  <c r="P3532" i="1"/>
  <c r="P3531" i="1"/>
  <c r="P3530" i="1"/>
  <c r="P3529" i="1"/>
  <c r="P3528" i="1"/>
  <c r="P3527" i="1"/>
  <c r="P3526" i="1"/>
  <c r="P3525" i="1"/>
  <c r="P3524" i="1"/>
  <c r="P3523" i="1"/>
  <c r="P3522" i="1"/>
  <c r="P3521" i="1"/>
  <c r="P3520" i="1"/>
  <c r="P3519" i="1"/>
  <c r="P3518" i="1"/>
  <c r="Z3517" i="1" l="1"/>
  <c r="U3517" i="1"/>
  <c r="Q3517" i="1"/>
  <c r="O3517" i="1"/>
  <c r="Z3516" i="1"/>
  <c r="Q3516" i="1"/>
  <c r="O3516" i="1"/>
  <c r="Z3515" i="1"/>
  <c r="U3515" i="1"/>
  <c r="Q3515" i="1"/>
  <c r="O3515" i="1"/>
  <c r="Z3514" i="1"/>
  <c r="Q3514" i="1"/>
  <c r="O3514" i="1"/>
  <c r="Z3513" i="1"/>
  <c r="U3513" i="1"/>
  <c r="Q3513" i="1"/>
  <c r="O3513" i="1"/>
  <c r="Z3512" i="1"/>
  <c r="Q3512" i="1"/>
  <c r="O3512" i="1"/>
  <c r="Z3511" i="1"/>
  <c r="U3511" i="1"/>
  <c r="Q3511" i="1"/>
  <c r="O3511" i="1"/>
  <c r="Z3510" i="1"/>
  <c r="Q3510" i="1"/>
  <c r="O3510" i="1"/>
  <c r="Z3509" i="1"/>
  <c r="U3509" i="1"/>
  <c r="Q3509" i="1"/>
  <c r="O3509" i="1"/>
  <c r="Z3508" i="1"/>
  <c r="Q3508" i="1"/>
  <c r="O3508" i="1"/>
  <c r="Z3507" i="1"/>
  <c r="U3507" i="1"/>
  <c r="Q3507" i="1"/>
  <c r="O3507" i="1"/>
  <c r="Z3506" i="1"/>
  <c r="Q3506" i="1"/>
  <c r="O3506" i="1"/>
  <c r="Z3505" i="1"/>
  <c r="U3505" i="1"/>
  <c r="Q3505" i="1"/>
  <c r="O3505" i="1"/>
  <c r="Z3504" i="1"/>
  <c r="Q3504" i="1"/>
  <c r="O3504" i="1"/>
  <c r="Z3503" i="1"/>
  <c r="U3503" i="1"/>
  <c r="Q3503" i="1"/>
  <c r="O3503" i="1"/>
  <c r="Z3502" i="1"/>
  <c r="Q3502" i="1"/>
  <c r="O3502" i="1"/>
  <c r="Z3501" i="1"/>
  <c r="U3501" i="1"/>
  <c r="Q3501" i="1"/>
  <c r="O3501" i="1"/>
  <c r="Z3500" i="1"/>
  <c r="Q3500" i="1"/>
  <c r="O3500" i="1"/>
  <c r="Z3499" i="1"/>
  <c r="U3499" i="1"/>
  <c r="Q3499" i="1"/>
  <c r="O3499" i="1"/>
  <c r="Z3498" i="1"/>
  <c r="Q3498" i="1"/>
  <c r="O3498" i="1"/>
  <c r="Z3497" i="1"/>
  <c r="U3497" i="1"/>
  <c r="Q3497" i="1"/>
  <c r="O3497" i="1"/>
  <c r="Z3496" i="1"/>
  <c r="Q3496" i="1"/>
  <c r="O3496" i="1"/>
  <c r="Z3495" i="1"/>
  <c r="U3495" i="1"/>
  <c r="Q3495" i="1"/>
  <c r="O3495" i="1"/>
  <c r="Z3494" i="1"/>
  <c r="Q3494" i="1"/>
  <c r="O3494" i="1"/>
  <c r="Z3493" i="1"/>
  <c r="U3493" i="1"/>
  <c r="Q3493" i="1"/>
  <c r="O3493" i="1"/>
  <c r="Z3492" i="1"/>
  <c r="Q3492" i="1"/>
  <c r="O3492" i="1"/>
  <c r="Z3491" i="1"/>
  <c r="U3491" i="1"/>
  <c r="Q3491" i="1"/>
  <c r="O3491" i="1"/>
  <c r="U3490" i="1"/>
  <c r="Q3490" i="1"/>
  <c r="O3490" i="1"/>
  <c r="U3489" i="1"/>
  <c r="Q3489" i="1"/>
  <c r="O3489" i="1"/>
  <c r="U3488" i="1"/>
  <c r="Q3488" i="1"/>
  <c r="O3488" i="1"/>
  <c r="U3487" i="1"/>
  <c r="Q3487" i="1"/>
  <c r="O3487" i="1"/>
  <c r="U3486" i="1"/>
  <c r="Q3486" i="1"/>
  <c r="O3486" i="1"/>
  <c r="U3485" i="1"/>
  <c r="Q3485" i="1"/>
  <c r="O3485" i="1"/>
  <c r="U3484" i="1"/>
  <c r="Q3484" i="1"/>
  <c r="O3484" i="1"/>
  <c r="U3483" i="1"/>
  <c r="Q3483" i="1"/>
  <c r="O3483" i="1"/>
  <c r="U3482" i="1"/>
  <c r="Q3482" i="1"/>
  <c r="O3482" i="1"/>
  <c r="U3481" i="1"/>
  <c r="Q3481" i="1"/>
  <c r="O3481" i="1"/>
  <c r="U3480" i="1"/>
  <c r="Q3480" i="1"/>
  <c r="O3480" i="1"/>
  <c r="U3479" i="1"/>
  <c r="Q3479" i="1"/>
  <c r="O3479" i="1"/>
  <c r="U3478" i="1"/>
  <c r="Q3478" i="1"/>
  <c r="O3478" i="1"/>
  <c r="U3477" i="1"/>
  <c r="Q3477" i="1"/>
  <c r="O3477" i="1"/>
  <c r="U3476" i="1"/>
  <c r="Q3476" i="1"/>
  <c r="O3476" i="1"/>
  <c r="U3475" i="1"/>
  <c r="Q3475" i="1"/>
  <c r="O3475" i="1"/>
  <c r="U3474" i="1"/>
  <c r="Q3474" i="1"/>
  <c r="O3474" i="1"/>
  <c r="U3473" i="1"/>
  <c r="Q3473" i="1"/>
  <c r="O3473" i="1"/>
  <c r="U3472" i="1"/>
  <c r="Q3472" i="1"/>
  <c r="O3472" i="1"/>
  <c r="U3471" i="1"/>
  <c r="Q3471" i="1"/>
  <c r="O3471" i="1"/>
  <c r="U3470" i="1"/>
  <c r="Q3470" i="1"/>
  <c r="O3470" i="1"/>
  <c r="U3469" i="1"/>
  <c r="Q3469" i="1"/>
  <c r="O3469" i="1"/>
  <c r="U3468" i="1"/>
  <c r="Q3468" i="1"/>
  <c r="O3468" i="1"/>
  <c r="U3467" i="1"/>
  <c r="Q3467" i="1"/>
  <c r="O3467" i="1"/>
  <c r="Q3466" i="1"/>
  <c r="O3466" i="1"/>
  <c r="Q3465" i="1"/>
  <c r="O3465" i="1"/>
  <c r="Q3464" i="1"/>
  <c r="O3464" i="1"/>
  <c r="Q3463" i="1"/>
  <c r="O3463" i="1"/>
  <c r="Q3462" i="1"/>
  <c r="O3462" i="1"/>
  <c r="Q3461" i="1"/>
  <c r="O3461" i="1"/>
  <c r="Q3460" i="1"/>
  <c r="O3460" i="1"/>
  <c r="Q3459" i="1"/>
  <c r="O3459" i="1"/>
  <c r="Q3458" i="1"/>
  <c r="O3458" i="1"/>
  <c r="Q3457" i="1"/>
  <c r="O3457" i="1"/>
  <c r="Q3456" i="1"/>
  <c r="O3456" i="1"/>
  <c r="Q3455" i="1"/>
  <c r="O3455" i="1"/>
  <c r="Q3454" i="1"/>
  <c r="O3454" i="1"/>
  <c r="Q3453" i="1"/>
  <c r="O3453" i="1"/>
  <c r="Q3452" i="1"/>
  <c r="O3452" i="1"/>
  <c r="Q3451" i="1"/>
  <c r="O3451" i="1"/>
  <c r="Q3450" i="1"/>
  <c r="O3450" i="1"/>
  <c r="Q3449" i="1"/>
  <c r="O3449" i="1"/>
  <c r="Q3448" i="1"/>
  <c r="O3448" i="1"/>
  <c r="Q3447" i="1"/>
  <c r="O3447" i="1"/>
  <c r="Q3446" i="1"/>
  <c r="O3446" i="1"/>
  <c r="Q3445" i="1"/>
  <c r="O3445" i="1"/>
  <c r="Q3444" i="1"/>
  <c r="O3444" i="1"/>
  <c r="Q3443" i="1"/>
  <c r="O3443" i="1"/>
  <c r="Q3442" i="1"/>
  <c r="O3442" i="1"/>
  <c r="Q3441" i="1"/>
  <c r="O3441" i="1"/>
  <c r="Q3440" i="1"/>
  <c r="O3440" i="1"/>
  <c r="Q3439" i="1"/>
  <c r="O3439" i="1"/>
  <c r="Q3438" i="1"/>
  <c r="O3438" i="1"/>
  <c r="Q3437" i="1"/>
  <c r="O3437" i="1"/>
  <c r="Q3436" i="1"/>
  <c r="O3436" i="1"/>
  <c r="Q3435" i="1"/>
  <c r="O3435" i="1"/>
  <c r="Q3434" i="1"/>
  <c r="O3434" i="1"/>
  <c r="Q3433" i="1"/>
  <c r="O3433" i="1"/>
  <c r="AA3432" i="1"/>
  <c r="U3432" i="1"/>
  <c r="Q3432" i="1"/>
  <c r="O3432" i="1"/>
  <c r="N3432" i="1"/>
  <c r="AA3431" i="1"/>
  <c r="U3431" i="1"/>
  <c r="Q3431" i="1"/>
  <c r="O3431" i="1"/>
  <c r="N3431" i="1"/>
  <c r="AA3430" i="1"/>
  <c r="U3430" i="1"/>
  <c r="Q3430" i="1"/>
  <c r="O3430" i="1"/>
  <c r="N3430" i="1"/>
  <c r="AA3429" i="1"/>
  <c r="U3429" i="1"/>
  <c r="Q3429" i="1"/>
  <c r="O3429" i="1"/>
  <c r="N3429" i="1"/>
  <c r="AA3428" i="1"/>
  <c r="U3428" i="1"/>
  <c r="Q3428" i="1"/>
  <c r="O3428" i="1"/>
  <c r="N3428" i="1"/>
  <c r="AA3427" i="1"/>
  <c r="U3427" i="1"/>
  <c r="Q3427" i="1"/>
  <c r="O3427" i="1"/>
  <c r="N3427" i="1"/>
  <c r="AA3426" i="1"/>
  <c r="U3426" i="1"/>
  <c r="Q3426" i="1"/>
  <c r="O3426" i="1"/>
  <c r="N3426" i="1"/>
  <c r="AA3425" i="1"/>
  <c r="U3425" i="1"/>
  <c r="Q3425" i="1"/>
  <c r="O3425" i="1"/>
  <c r="N3425" i="1"/>
  <c r="AA3424" i="1"/>
  <c r="U3424" i="1"/>
  <c r="Q3424" i="1"/>
  <c r="O3424" i="1"/>
  <c r="N3424" i="1"/>
  <c r="AA3423" i="1"/>
  <c r="Q3423" i="1"/>
  <c r="O3423" i="1"/>
  <c r="N3423" i="1"/>
  <c r="AA3422" i="1"/>
  <c r="Q3422" i="1"/>
  <c r="O3422" i="1"/>
  <c r="N3422" i="1"/>
  <c r="AA3421" i="1"/>
  <c r="Q3421" i="1"/>
  <c r="O3421" i="1"/>
  <c r="N3421" i="1"/>
  <c r="AA3420" i="1"/>
  <c r="Q3420" i="1"/>
  <c r="O3420" i="1"/>
  <c r="N3420" i="1"/>
  <c r="AA3419" i="1"/>
  <c r="Q3419" i="1"/>
  <c r="O3419" i="1"/>
  <c r="N3419" i="1"/>
  <c r="AA3418" i="1"/>
  <c r="Q3418" i="1"/>
  <c r="O3418" i="1"/>
  <c r="N3418" i="1"/>
  <c r="AA3417" i="1"/>
  <c r="Q3417" i="1"/>
  <c r="O3417" i="1"/>
  <c r="N3417" i="1"/>
  <c r="AA3416" i="1"/>
  <c r="Q3416" i="1"/>
  <c r="O3416" i="1"/>
  <c r="N3416" i="1"/>
  <c r="AA3415" i="1"/>
  <c r="Q3415" i="1"/>
  <c r="O3415" i="1"/>
  <c r="N3415" i="1"/>
  <c r="AA3414" i="1"/>
  <c r="Q3414" i="1"/>
  <c r="O3414" i="1"/>
  <c r="N3414" i="1"/>
  <c r="AA3413" i="1"/>
  <c r="U3413" i="1"/>
  <c r="Q3413" i="1"/>
  <c r="O3413" i="1"/>
  <c r="N3413" i="1"/>
  <c r="AA3412" i="1"/>
  <c r="U3412" i="1"/>
  <c r="Q3412" i="1"/>
  <c r="O3412" i="1"/>
  <c r="N3412" i="1"/>
  <c r="AA3411" i="1"/>
  <c r="U3411" i="1"/>
  <c r="Q3411" i="1"/>
  <c r="O3411" i="1"/>
  <c r="N3411" i="1"/>
  <c r="AA3410" i="1"/>
  <c r="U3410" i="1"/>
  <c r="Q3410" i="1"/>
  <c r="O3410" i="1"/>
  <c r="N3410" i="1"/>
  <c r="AA3409" i="1"/>
  <c r="U3409" i="1"/>
  <c r="Q3409" i="1"/>
  <c r="O3409" i="1"/>
  <c r="N3409" i="1"/>
  <c r="Z3408" i="1" l="1"/>
  <c r="Q3408" i="1"/>
  <c r="P3408" i="1"/>
  <c r="Z3407" i="1"/>
  <c r="Q3407" i="1"/>
  <c r="P3407" i="1"/>
  <c r="Z3406" i="1"/>
  <c r="Q3406" i="1"/>
  <c r="P3406" i="1"/>
  <c r="Z3405" i="1"/>
  <c r="Q3405" i="1"/>
  <c r="P3405" i="1"/>
  <c r="Z3404" i="1"/>
  <c r="Q3404" i="1"/>
  <c r="P3404" i="1"/>
  <c r="Z3403" i="1"/>
  <c r="Q3403" i="1"/>
  <c r="P3403" i="1"/>
  <c r="Z3402" i="1"/>
  <c r="Q3402" i="1"/>
  <c r="P3402" i="1"/>
  <c r="Z3401" i="1"/>
  <c r="Q3401" i="1"/>
  <c r="P3401" i="1"/>
  <c r="Z3400" i="1"/>
  <c r="Q3400" i="1"/>
  <c r="P3400" i="1"/>
  <c r="Z3399" i="1"/>
  <c r="Q3399" i="1"/>
  <c r="P3399" i="1"/>
  <c r="Z3398" i="1"/>
  <c r="Q3398" i="1"/>
  <c r="P3398" i="1"/>
  <c r="Z3397" i="1"/>
  <c r="Q3397" i="1"/>
  <c r="P3397" i="1"/>
  <c r="Z3396" i="1"/>
  <c r="Q3396" i="1"/>
  <c r="P3396" i="1"/>
  <c r="Z3395" i="1"/>
  <c r="Q3395" i="1"/>
  <c r="P3395" i="1"/>
  <c r="Z3394" i="1"/>
  <c r="Q3394" i="1"/>
  <c r="P3394" i="1"/>
  <c r="Z3393" i="1"/>
  <c r="Q3393" i="1"/>
  <c r="P3393" i="1"/>
  <c r="Z3392" i="1"/>
  <c r="Q3392" i="1"/>
  <c r="P3392" i="1"/>
  <c r="Z3391" i="1"/>
  <c r="Q3391" i="1"/>
  <c r="P3391" i="1"/>
  <c r="Z3390" i="1"/>
  <c r="Q3390" i="1"/>
  <c r="P3390" i="1"/>
  <c r="Z3389" i="1"/>
  <c r="Q3389" i="1"/>
  <c r="P3389" i="1"/>
  <c r="Z3388" i="1"/>
  <c r="Q3388" i="1"/>
  <c r="P3388" i="1"/>
  <c r="Z3387" i="1"/>
  <c r="Q3387" i="1"/>
  <c r="P3387" i="1"/>
  <c r="Z3386" i="1"/>
  <c r="Q3386" i="1"/>
  <c r="P3386" i="1"/>
  <c r="Z3385" i="1"/>
  <c r="Q3385" i="1"/>
  <c r="P3385" i="1"/>
  <c r="Z3384" i="1"/>
  <c r="Q3384" i="1"/>
  <c r="P3384" i="1"/>
  <c r="Z3383" i="1"/>
  <c r="Q3383" i="1"/>
  <c r="P3383" i="1"/>
  <c r="Z3382" i="1"/>
  <c r="Q3382" i="1"/>
  <c r="P3382" i="1"/>
  <c r="Z3381" i="1"/>
  <c r="Q3381" i="1"/>
  <c r="P3381" i="1"/>
  <c r="Z3380" i="1"/>
  <c r="Q3380" i="1"/>
  <c r="P3380" i="1"/>
  <c r="Z3379" i="1"/>
  <c r="Q3379" i="1"/>
  <c r="P3379" i="1"/>
  <c r="Z3378" i="1"/>
  <c r="Q3378" i="1"/>
  <c r="P3378" i="1"/>
  <c r="Z3377" i="1"/>
  <c r="Q3377" i="1"/>
  <c r="P3377" i="1"/>
  <c r="Z3376" i="1"/>
  <c r="Q3376" i="1"/>
  <c r="P3376" i="1"/>
  <c r="Z3375" i="1"/>
  <c r="Q3375" i="1"/>
  <c r="P3375" i="1"/>
  <c r="Z3374" i="1"/>
  <c r="Q3374" i="1"/>
  <c r="P3374" i="1"/>
  <c r="Z3373" i="1"/>
  <c r="Q3373" i="1"/>
  <c r="P3373" i="1"/>
  <c r="Z3372" i="1"/>
  <c r="Q3372" i="1"/>
  <c r="P3372" i="1"/>
  <c r="Z3371" i="1"/>
  <c r="Q3371" i="1"/>
  <c r="P3371" i="1"/>
  <c r="Z3370" i="1"/>
  <c r="Q3370" i="1"/>
  <c r="P3370" i="1"/>
  <c r="Z3369" i="1"/>
  <c r="Q3369" i="1"/>
  <c r="P3369" i="1"/>
  <c r="Z3368" i="1"/>
  <c r="Q3368" i="1"/>
  <c r="P3368" i="1"/>
  <c r="Z3367" i="1"/>
  <c r="Q3367" i="1"/>
  <c r="P3367" i="1"/>
  <c r="Z3366" i="1"/>
  <c r="Q3366" i="1"/>
  <c r="P3366" i="1"/>
  <c r="Z3365" i="1"/>
  <c r="Q3365" i="1"/>
  <c r="P3365" i="1"/>
  <c r="Z3364" i="1"/>
  <c r="Q3364" i="1"/>
  <c r="P3364" i="1"/>
  <c r="Z3363" i="1"/>
  <c r="Q3363" i="1"/>
  <c r="P3363" i="1"/>
  <c r="Z3362" i="1"/>
  <c r="Q3362" i="1"/>
  <c r="P3362" i="1"/>
  <c r="Z3361" i="1"/>
  <c r="Q3361" i="1"/>
  <c r="P3361" i="1"/>
  <c r="Z3360" i="1"/>
  <c r="Q3360" i="1"/>
  <c r="P3360" i="1"/>
  <c r="Z3359" i="1"/>
  <c r="Q3359" i="1"/>
  <c r="P3359" i="1"/>
  <c r="Z3358" i="1"/>
  <c r="Q3358" i="1"/>
  <c r="P3358" i="1"/>
  <c r="Z3357" i="1"/>
  <c r="Q3357" i="1"/>
  <c r="P3357" i="1"/>
  <c r="Z3356" i="1"/>
  <c r="Q3356" i="1"/>
  <c r="P3356" i="1"/>
  <c r="Z3355" i="1"/>
  <c r="Q3355" i="1"/>
  <c r="P3355" i="1"/>
  <c r="Z3354" i="1"/>
  <c r="Q3354" i="1"/>
  <c r="P3354" i="1"/>
  <c r="Z3353" i="1"/>
  <c r="Q3353" i="1"/>
  <c r="P3353" i="1"/>
  <c r="Z3352" i="1"/>
  <c r="Q3352" i="1"/>
  <c r="P3352" i="1"/>
  <c r="Z3351" i="1"/>
  <c r="Q3351" i="1"/>
  <c r="P3351" i="1"/>
  <c r="Z3350" i="1"/>
  <c r="Q3350" i="1"/>
  <c r="P3350" i="1"/>
  <c r="Z3349" i="1"/>
  <c r="Q3349" i="1"/>
  <c r="P3349" i="1"/>
  <c r="Z3348" i="1"/>
  <c r="Q3348" i="1"/>
  <c r="P3348" i="1"/>
  <c r="Z3347" i="1"/>
  <c r="Q3347" i="1"/>
  <c r="P3347" i="1"/>
  <c r="Z3346" i="1"/>
  <c r="Q3346" i="1"/>
  <c r="P3346" i="1"/>
  <c r="Z3345" i="1"/>
  <c r="Q3345" i="1"/>
  <c r="P3345" i="1"/>
  <c r="Z3344" i="1"/>
  <c r="Q3344" i="1"/>
  <c r="P3344" i="1"/>
  <c r="Z3343" i="1"/>
  <c r="Q3343" i="1"/>
  <c r="P3343" i="1"/>
  <c r="Z3342" i="1"/>
  <c r="Q3342" i="1"/>
  <c r="P3342" i="1"/>
  <c r="Z3341" i="1"/>
  <c r="Q3341" i="1"/>
  <c r="P3341" i="1"/>
  <c r="Z3340" i="1"/>
  <c r="Q3340" i="1"/>
  <c r="P3340" i="1"/>
  <c r="Z3339" i="1"/>
  <c r="Q3339" i="1"/>
  <c r="P3339" i="1"/>
  <c r="Z3338" i="1"/>
  <c r="Q3338" i="1"/>
  <c r="P3338" i="1"/>
  <c r="Z3337" i="1"/>
  <c r="Q3337" i="1"/>
  <c r="P3337" i="1"/>
  <c r="Z3336" i="1"/>
  <c r="Q3336" i="1"/>
  <c r="P3336" i="1"/>
  <c r="Z3335" i="1"/>
  <c r="Q3335" i="1"/>
  <c r="P3335" i="1"/>
  <c r="Z3334" i="1"/>
  <c r="Q3334" i="1"/>
  <c r="P3334" i="1"/>
  <c r="Z3333" i="1"/>
  <c r="Q3333" i="1"/>
  <c r="P3333" i="1"/>
  <c r="Z3332" i="1"/>
  <c r="Q3332" i="1"/>
  <c r="P3332" i="1"/>
  <c r="Z3331" i="1"/>
  <c r="Q3331" i="1"/>
  <c r="P3331" i="1"/>
  <c r="Z3330" i="1"/>
  <c r="Q3330" i="1"/>
  <c r="P3330" i="1"/>
  <c r="Z3329" i="1"/>
  <c r="Q3329" i="1"/>
  <c r="P3329" i="1"/>
  <c r="Z3328" i="1"/>
  <c r="Q3328" i="1"/>
  <c r="P3328" i="1"/>
  <c r="Z3327" i="1"/>
  <c r="Q3327" i="1"/>
  <c r="P3327" i="1"/>
  <c r="Z3326" i="1"/>
  <c r="Q3326" i="1"/>
  <c r="P3326" i="1"/>
  <c r="Z3325" i="1"/>
  <c r="Q3325" i="1"/>
  <c r="P3325" i="1"/>
  <c r="Z3324" i="1"/>
  <c r="Q3324" i="1"/>
  <c r="P3324" i="1"/>
  <c r="Z3323" i="1"/>
  <c r="Q3323" i="1"/>
  <c r="P3323" i="1"/>
  <c r="Z3322" i="1"/>
  <c r="Q3322" i="1"/>
  <c r="P3322" i="1"/>
  <c r="Z3321" i="1"/>
  <c r="Q3321" i="1"/>
  <c r="P3321" i="1"/>
  <c r="Z3320" i="1"/>
  <c r="Q3320" i="1"/>
  <c r="P3320" i="1"/>
  <c r="Z3319" i="1"/>
  <c r="Q3319" i="1"/>
  <c r="P3319" i="1"/>
  <c r="Z3318" i="1"/>
  <c r="Q3318" i="1"/>
  <c r="P3318" i="1"/>
  <c r="Z3317" i="1"/>
  <c r="Q3317" i="1"/>
  <c r="P3317" i="1"/>
  <c r="Z3316" i="1"/>
  <c r="Q3316" i="1"/>
  <c r="P3316" i="1"/>
  <c r="Z3315" i="1"/>
  <c r="Q3315" i="1"/>
  <c r="P3315" i="1"/>
  <c r="Z3314" i="1"/>
  <c r="Q3314" i="1"/>
  <c r="P3314" i="1"/>
  <c r="Z3313" i="1"/>
  <c r="Q3313" i="1"/>
  <c r="P3313" i="1"/>
  <c r="Z3312" i="1"/>
  <c r="Q3312" i="1"/>
  <c r="P3312" i="1"/>
  <c r="Z3311" i="1"/>
  <c r="Q3311" i="1"/>
  <c r="P3311" i="1"/>
  <c r="Z3310" i="1"/>
  <c r="Q3310" i="1"/>
  <c r="P3310" i="1"/>
  <c r="Z3309" i="1"/>
  <c r="Q3309" i="1"/>
  <c r="P3309" i="1"/>
  <c r="Z3308" i="1"/>
  <c r="Q3308" i="1"/>
  <c r="P3308" i="1"/>
  <c r="Z3307" i="1"/>
  <c r="Q3307" i="1"/>
  <c r="P3307" i="1"/>
  <c r="Z3306" i="1"/>
  <c r="Q3306" i="1"/>
  <c r="P3306" i="1"/>
  <c r="Z3305" i="1"/>
  <c r="Q3305" i="1"/>
  <c r="P3305" i="1"/>
  <c r="Z3304" i="1"/>
  <c r="Q3304" i="1"/>
  <c r="P3304" i="1"/>
  <c r="Z3303" i="1"/>
  <c r="Q3303" i="1"/>
  <c r="P3303" i="1"/>
  <c r="Z3302" i="1"/>
  <c r="Q3302" i="1"/>
  <c r="P3302" i="1"/>
  <c r="AB3179" i="1" l="1"/>
  <c r="AB3178" i="1"/>
  <c r="AB3177" i="1"/>
  <c r="AB3176" i="1"/>
  <c r="AB3175" i="1"/>
  <c r="AB3174" i="1"/>
  <c r="AB3173" i="1"/>
  <c r="AB3172" i="1"/>
  <c r="AB3171" i="1"/>
  <c r="AB3170" i="1"/>
  <c r="AB3169" i="1"/>
  <c r="AB3168" i="1"/>
  <c r="AB3167" i="1"/>
  <c r="AB3166" i="1"/>
  <c r="AB3165" i="1"/>
  <c r="AB3164" i="1"/>
  <c r="AB3163" i="1"/>
  <c r="AB3162" i="1"/>
  <c r="AB3161" i="1"/>
  <c r="AB3160" i="1"/>
  <c r="AB3159" i="1"/>
  <c r="AB3158" i="1"/>
  <c r="AB3157" i="1"/>
  <c r="AB3156" i="1"/>
  <c r="AB3155" i="1"/>
  <c r="AB3154" i="1"/>
  <c r="AB3153" i="1"/>
  <c r="AB3152" i="1"/>
  <c r="AB3151" i="1"/>
  <c r="AB3150" i="1"/>
  <c r="AB3149" i="1"/>
  <c r="AB3148" i="1"/>
  <c r="AB3147" i="1"/>
  <c r="AB3146" i="1"/>
  <c r="AB3145" i="1"/>
  <c r="AB3144" i="1"/>
  <c r="AB3143" i="1"/>
  <c r="AB3142" i="1"/>
  <c r="AB3141" i="1"/>
  <c r="AB3140" i="1"/>
  <c r="AB3139" i="1"/>
  <c r="AB3138" i="1"/>
  <c r="AB3137" i="1"/>
  <c r="AB3136" i="1"/>
  <c r="AB3135" i="1"/>
  <c r="AB3134" i="1"/>
  <c r="AB3133" i="1"/>
  <c r="AB3132" i="1"/>
  <c r="AB3131" i="1"/>
  <c r="AB3130" i="1"/>
  <c r="AB3129" i="1"/>
  <c r="AB3128" i="1"/>
  <c r="AB3127" i="1"/>
  <c r="AB3126" i="1"/>
  <c r="AB3125" i="1"/>
  <c r="AB3124" i="1"/>
  <c r="AB3123" i="1"/>
  <c r="AB3122" i="1"/>
  <c r="AB3121" i="1"/>
  <c r="AB3120" i="1"/>
  <c r="AB3119" i="1"/>
  <c r="AB3118" i="1"/>
  <c r="AB3117" i="1"/>
  <c r="AB3116" i="1"/>
  <c r="AB3115" i="1"/>
  <c r="AB3114" i="1"/>
  <c r="AB3113" i="1"/>
  <c r="AB3112" i="1"/>
  <c r="AB3111" i="1"/>
  <c r="AB3110" i="1"/>
  <c r="AB3109" i="1"/>
  <c r="AB3108" i="1"/>
  <c r="AB3107" i="1"/>
  <c r="AB3106" i="1"/>
  <c r="AB3105" i="1"/>
  <c r="AB3104" i="1"/>
  <c r="AB3103" i="1"/>
  <c r="AB3102" i="1"/>
  <c r="AB3101" i="1"/>
  <c r="AB3100" i="1"/>
  <c r="AB3099" i="1"/>
  <c r="AB3098" i="1"/>
  <c r="AB3097" i="1"/>
  <c r="AB3096" i="1"/>
  <c r="AB3095" i="1"/>
  <c r="AB3094" i="1"/>
  <c r="AB3093" i="1"/>
  <c r="AB3092" i="1"/>
  <c r="AB3091" i="1"/>
  <c r="AB3090" i="1"/>
  <c r="AB3089" i="1"/>
  <c r="AB3088" i="1"/>
  <c r="AB3087" i="1"/>
  <c r="AB3086" i="1"/>
  <c r="AB3085" i="1"/>
  <c r="AB3084" i="1"/>
  <c r="AB3083" i="1"/>
  <c r="AB3082" i="1"/>
  <c r="AB3081" i="1"/>
  <c r="AB3080" i="1"/>
  <c r="AB3079" i="1"/>
  <c r="AB3078" i="1"/>
  <c r="AB3077" i="1"/>
  <c r="AB3076" i="1"/>
  <c r="AB3075" i="1"/>
  <c r="AB3074" i="1"/>
  <c r="AB3073" i="1"/>
  <c r="AB3072" i="1"/>
  <c r="AB3071" i="1"/>
  <c r="AB3070" i="1"/>
  <c r="AB3069" i="1"/>
  <c r="AB3068" i="1"/>
  <c r="AB3067" i="1"/>
  <c r="AB3066" i="1"/>
  <c r="AB3065" i="1"/>
  <c r="AB3064" i="1"/>
  <c r="AB3063" i="1"/>
  <c r="AB3062" i="1"/>
  <c r="AB3061" i="1"/>
  <c r="AB3060" i="1"/>
  <c r="AB3059" i="1"/>
  <c r="AB3058" i="1"/>
  <c r="AB3057" i="1"/>
  <c r="AB3056" i="1"/>
  <c r="AB3055" i="1"/>
  <c r="Q3054" i="1"/>
  <c r="P3054" i="1"/>
  <c r="O3054" i="1"/>
  <c r="N3054" i="1"/>
  <c r="U3053" i="1"/>
  <c r="Q3053" i="1"/>
  <c r="P3053" i="1"/>
  <c r="O3053" i="1"/>
  <c r="N3053" i="1"/>
  <c r="Q3052" i="1"/>
  <c r="P3052" i="1"/>
  <c r="O3052" i="1"/>
  <c r="N3052" i="1"/>
  <c r="U3051" i="1"/>
  <c r="Q3051" i="1"/>
  <c r="P3051" i="1"/>
  <c r="O3051" i="1"/>
  <c r="N3051" i="1"/>
  <c r="Q3050" i="1"/>
  <c r="P3050" i="1"/>
  <c r="O3050" i="1"/>
  <c r="N3050" i="1"/>
  <c r="Q3049" i="1"/>
  <c r="P3049" i="1"/>
  <c r="O3049" i="1"/>
  <c r="N3049" i="1"/>
  <c r="U3048" i="1"/>
  <c r="Q3048" i="1"/>
  <c r="P3048" i="1"/>
  <c r="O3048" i="1"/>
  <c r="N3048" i="1"/>
  <c r="Q3047" i="1"/>
  <c r="P3047" i="1"/>
  <c r="O3047" i="1"/>
  <c r="N3047" i="1"/>
  <c r="U3046" i="1"/>
  <c r="Q3046" i="1"/>
  <c r="P3046" i="1"/>
  <c r="O3046" i="1"/>
  <c r="N3046" i="1"/>
  <c r="Q3045" i="1"/>
  <c r="P3045" i="1"/>
  <c r="O3045" i="1"/>
  <c r="N3045" i="1"/>
  <c r="Q3044" i="1"/>
  <c r="P3044" i="1"/>
  <c r="O3044" i="1"/>
  <c r="N3044" i="1"/>
  <c r="U3043" i="1"/>
  <c r="Q3043" i="1"/>
  <c r="P3043" i="1"/>
  <c r="O3043" i="1"/>
  <c r="N3043" i="1"/>
  <c r="Q3042" i="1"/>
  <c r="P3042" i="1"/>
  <c r="O3042" i="1"/>
  <c r="N3042" i="1"/>
  <c r="U3041" i="1"/>
  <c r="Q3041" i="1"/>
  <c r="P3041" i="1"/>
  <c r="O3041" i="1"/>
  <c r="N3041" i="1"/>
  <c r="Q3040" i="1"/>
  <c r="P3040" i="1"/>
  <c r="O3040" i="1"/>
  <c r="N3040" i="1"/>
  <c r="U3039" i="1"/>
  <c r="Q3039" i="1"/>
  <c r="P3039" i="1"/>
  <c r="O3039" i="1"/>
  <c r="N3039" i="1"/>
  <c r="Q3038" i="1"/>
  <c r="P3038" i="1"/>
  <c r="O3038" i="1"/>
  <c r="N3038" i="1"/>
  <c r="U3037" i="1"/>
  <c r="Q3037" i="1"/>
  <c r="P3037" i="1"/>
  <c r="O3037" i="1"/>
  <c r="N3037" i="1"/>
  <c r="Q3036" i="1"/>
  <c r="P3036" i="1"/>
  <c r="O3036" i="1"/>
  <c r="N3036" i="1"/>
  <c r="U3035" i="1"/>
  <c r="Q3035" i="1"/>
  <c r="P3035" i="1"/>
  <c r="O3035" i="1"/>
  <c r="N3035" i="1"/>
  <c r="Q3034" i="1"/>
  <c r="P3034" i="1"/>
  <c r="O3034" i="1"/>
  <c r="N3034" i="1"/>
  <c r="U3033" i="1"/>
  <c r="Q3033" i="1"/>
  <c r="P3033" i="1"/>
  <c r="O3033" i="1"/>
  <c r="N3033" i="1"/>
  <c r="Q3032" i="1"/>
  <c r="P3032" i="1"/>
  <c r="O3032" i="1"/>
  <c r="N3032" i="1"/>
  <c r="U3031" i="1"/>
  <c r="Q3031" i="1"/>
  <c r="P3031" i="1"/>
  <c r="O3031" i="1"/>
  <c r="N3031" i="1"/>
  <c r="Q3030" i="1"/>
  <c r="P3030" i="1"/>
  <c r="O3030" i="1"/>
  <c r="N3030" i="1"/>
  <c r="U3029" i="1"/>
  <c r="Q3029" i="1"/>
  <c r="P3029" i="1"/>
  <c r="O3029" i="1"/>
  <c r="N3029" i="1"/>
  <c r="Q3028" i="1"/>
  <c r="P3028" i="1"/>
  <c r="O3028" i="1"/>
  <c r="N3028" i="1"/>
  <c r="U3027" i="1"/>
  <c r="Q3027" i="1"/>
  <c r="P3027" i="1"/>
  <c r="O3027" i="1"/>
  <c r="N3027" i="1"/>
  <c r="Q3026" i="1"/>
  <c r="P3026" i="1"/>
  <c r="O3026" i="1"/>
  <c r="N3026" i="1"/>
  <c r="U3025" i="1"/>
  <c r="Q3025" i="1"/>
  <c r="P3025" i="1"/>
  <c r="O3025" i="1"/>
  <c r="N3025" i="1"/>
  <c r="Q3024" i="1"/>
  <c r="P3024" i="1"/>
  <c r="O3024" i="1"/>
  <c r="N3024" i="1"/>
  <c r="U3023" i="1"/>
  <c r="Q3023" i="1"/>
  <c r="P3023" i="1"/>
  <c r="O3023" i="1"/>
  <c r="N3023" i="1"/>
  <c r="Q3022" i="1"/>
  <c r="P3022" i="1"/>
  <c r="O3022" i="1"/>
  <c r="N3022" i="1"/>
  <c r="U3021" i="1"/>
  <c r="Q3021" i="1"/>
  <c r="P3021" i="1"/>
  <c r="O3021" i="1"/>
  <c r="N3021" i="1"/>
  <c r="Q3020" i="1"/>
  <c r="P3020" i="1"/>
  <c r="O3020" i="1"/>
  <c r="N3020" i="1"/>
  <c r="Q3019" i="1"/>
  <c r="P3019" i="1"/>
  <c r="O3019" i="1"/>
  <c r="N3019" i="1"/>
  <c r="Q3018" i="1"/>
  <c r="P3018" i="1"/>
  <c r="O3018" i="1"/>
  <c r="N3018" i="1"/>
  <c r="Q3017" i="1"/>
  <c r="P3017" i="1"/>
  <c r="O3017" i="1"/>
  <c r="N3017" i="1"/>
  <c r="Q3016" i="1"/>
  <c r="P3016" i="1"/>
  <c r="O3016" i="1"/>
  <c r="N3016" i="1"/>
  <c r="Q3015" i="1"/>
  <c r="P3015" i="1"/>
  <c r="O3015" i="1"/>
  <c r="N3015" i="1"/>
  <c r="Q3014" i="1"/>
  <c r="P3014" i="1"/>
  <c r="O3014" i="1"/>
  <c r="N3014" i="1"/>
  <c r="Q3013" i="1"/>
  <c r="P3013" i="1"/>
  <c r="O3013" i="1"/>
  <c r="N3013" i="1"/>
  <c r="Q3012" i="1"/>
  <c r="P3012" i="1"/>
  <c r="O3012" i="1"/>
  <c r="N3012" i="1"/>
  <c r="Q3011" i="1"/>
  <c r="P3011" i="1"/>
  <c r="O3011" i="1"/>
  <c r="N3011" i="1"/>
  <c r="Q3010" i="1"/>
  <c r="P3010" i="1"/>
  <c r="O3010" i="1"/>
  <c r="N3010" i="1"/>
  <c r="Q3009" i="1"/>
  <c r="P3009" i="1"/>
  <c r="O3009" i="1"/>
  <c r="N3009" i="1"/>
  <c r="Q3008" i="1"/>
  <c r="P3008" i="1"/>
  <c r="O3008" i="1"/>
  <c r="N3008" i="1"/>
  <c r="Q3007" i="1"/>
  <c r="P3007" i="1"/>
  <c r="O3007" i="1"/>
  <c r="N3007" i="1"/>
  <c r="Q3006" i="1"/>
  <c r="P3006" i="1"/>
  <c r="O3006" i="1"/>
  <c r="N3006" i="1"/>
  <c r="Q3005" i="1"/>
  <c r="P3005" i="1"/>
  <c r="O3005" i="1"/>
  <c r="N3005" i="1"/>
  <c r="Q3004" i="1"/>
  <c r="P3004" i="1"/>
  <c r="O3004" i="1"/>
  <c r="N3004" i="1"/>
  <c r="Q3003" i="1"/>
  <c r="P3003" i="1"/>
  <c r="O3003" i="1"/>
  <c r="N3003" i="1"/>
  <c r="Q3002" i="1"/>
  <c r="P3002" i="1"/>
  <c r="O3002" i="1"/>
  <c r="N3002" i="1"/>
  <c r="Q3001" i="1"/>
  <c r="P3001" i="1"/>
  <c r="O3001" i="1"/>
  <c r="N3001" i="1"/>
  <c r="AC2913" i="1" l="1"/>
  <c r="AC2912" i="1"/>
  <c r="AC2911" i="1"/>
  <c r="AC2910" i="1"/>
  <c r="U2496" i="1"/>
  <c r="U2492" i="1"/>
  <c r="U2488" i="1"/>
  <c r="U2484" i="1"/>
  <c r="U2480" i="1"/>
  <c r="U2476" i="1"/>
  <c r="U2472" i="1"/>
  <c r="U2468" i="1"/>
  <c r="O1609" i="1"/>
  <c r="O1608" i="1"/>
  <c r="O1607" i="1"/>
  <c r="O1606" i="1"/>
  <c r="O1605" i="1"/>
  <c r="O1604" i="1"/>
  <c r="O1603" i="1"/>
  <c r="O1602" i="1"/>
  <c r="O1601" i="1"/>
  <c r="O1600" i="1"/>
  <c r="O1599" i="1"/>
  <c r="O1598" i="1"/>
  <c r="O1597" i="1"/>
  <c r="O1596" i="1"/>
  <c r="O1595" i="1"/>
  <c r="O1594" i="1"/>
  <c r="O1593" i="1"/>
  <c r="O1592" i="1"/>
  <c r="O1591" i="1"/>
  <c r="O1590" i="1"/>
  <c r="O1589" i="1"/>
  <c r="O1588" i="1"/>
  <c r="O1587" i="1"/>
  <c r="O1586" i="1"/>
  <c r="O1585" i="1"/>
  <c r="O1584" i="1"/>
  <c r="O1583" i="1"/>
  <c r="O1582" i="1"/>
  <c r="O1581" i="1"/>
  <c r="O1580" i="1"/>
  <c r="O1579" i="1"/>
  <c r="O1578" i="1"/>
  <c r="O1577" i="1"/>
  <c r="O1576" i="1"/>
  <c r="O1575" i="1"/>
  <c r="O1574" i="1"/>
  <c r="O1573" i="1"/>
  <c r="O1572" i="1"/>
  <c r="O1571" i="1"/>
  <c r="O1570" i="1"/>
  <c r="O1569" i="1"/>
  <c r="O1568" i="1"/>
  <c r="O1567" i="1"/>
  <c r="O1566" i="1"/>
  <c r="O1565" i="1"/>
  <c r="O1564" i="1"/>
  <c r="O1563" i="1"/>
  <c r="O1562" i="1"/>
  <c r="O1561" i="1"/>
  <c r="O1560" i="1"/>
  <c r="Z1559" i="1"/>
  <c r="Z1558" i="1"/>
  <c r="Z1557" i="1"/>
  <c r="Z1556" i="1"/>
  <c r="AC1555" i="1"/>
  <c r="Z1555" i="1"/>
  <c r="AC1554" i="1"/>
  <c r="Z1554" i="1"/>
  <c r="Z1553" i="1"/>
  <c r="AC1552" i="1"/>
  <c r="Z1552" i="1"/>
  <c r="AC1551" i="1"/>
  <c r="Z1551" i="1"/>
  <c r="Z1550" i="1"/>
  <c r="AC1549" i="1"/>
  <c r="Z1549" i="1"/>
  <c r="AC1548" i="1"/>
  <c r="Z1548" i="1"/>
  <c r="Z1547" i="1"/>
  <c r="AC1546" i="1"/>
  <c r="Z1546" i="1"/>
  <c r="AC1545" i="1"/>
  <c r="Z1545" i="1"/>
  <c r="Z1544" i="1"/>
  <c r="Z1543" i="1"/>
  <c r="Z1542" i="1"/>
  <c r="Z1541" i="1"/>
  <c r="Z1540" i="1"/>
  <c r="Z1539" i="1"/>
  <c r="Z1538" i="1"/>
  <c r="Z1537" i="1"/>
  <c r="Z1536" i="1"/>
  <c r="Z1535" i="1"/>
  <c r="Z1534" i="1"/>
  <c r="Z1533" i="1"/>
  <c r="Z1532" i="1"/>
  <c r="Z1531" i="1"/>
  <c r="Z1530" i="1"/>
  <c r="Z1529" i="1"/>
  <c r="Z1528" i="1"/>
  <c r="Z1527" i="1"/>
  <c r="Z1526" i="1"/>
  <c r="Z1525" i="1"/>
  <c r="Z1524" i="1"/>
  <c r="Z1523" i="1"/>
  <c r="Z1522" i="1"/>
  <c r="Z1521" i="1"/>
  <c r="Z1520" i="1"/>
  <c r="Z1519" i="1"/>
  <c r="Z1518" i="1"/>
  <c r="Z1517" i="1"/>
  <c r="Z1516" i="1"/>
  <c r="Z1515" i="1"/>
  <c r="Z1514" i="1"/>
  <c r="Z1513" i="1"/>
  <c r="Z1512" i="1"/>
  <c r="Z1511" i="1"/>
  <c r="Z1510" i="1"/>
  <c r="Z1509" i="1"/>
  <c r="Z1508" i="1"/>
  <c r="Z1507" i="1"/>
  <c r="Z1506" i="1"/>
  <c r="Z1505" i="1"/>
  <c r="Z1504" i="1"/>
  <c r="Z1503" i="1"/>
  <c r="Z1502" i="1"/>
  <c r="Z1501" i="1"/>
  <c r="Z1500" i="1"/>
  <c r="Z1499" i="1"/>
  <c r="Z1498" i="1"/>
  <c r="Z1497" i="1"/>
  <c r="Z1496" i="1"/>
  <c r="Z1495" i="1"/>
  <c r="Z1494" i="1"/>
  <c r="Z1493" i="1"/>
  <c r="Z1492" i="1"/>
  <c r="Z1491" i="1"/>
  <c r="Z1490" i="1"/>
  <c r="Z1489" i="1"/>
  <c r="Z1488" i="1"/>
  <c r="Z1487" i="1"/>
  <c r="Z1486" i="1"/>
  <c r="Z1485" i="1"/>
  <c r="Z1484" i="1"/>
  <c r="Z1483" i="1"/>
  <c r="Z1482" i="1"/>
  <c r="Z1481" i="1"/>
  <c r="Z1480" i="1"/>
  <c r="Z1479" i="1"/>
  <c r="Z1478" i="1"/>
  <c r="Z1477" i="1"/>
  <c r="Z1476" i="1"/>
  <c r="Z1475" i="1"/>
  <c r="Z1474" i="1"/>
  <c r="Z1473" i="1"/>
  <c r="Z1472" i="1"/>
  <c r="Z1471" i="1"/>
  <c r="U1470" i="1"/>
  <c r="U1469" i="1"/>
  <c r="U1468" i="1"/>
  <c r="U1467" i="1"/>
  <c r="U1466" i="1"/>
  <c r="U1465" i="1"/>
  <c r="U1464" i="1"/>
  <c r="U1463" i="1"/>
  <c r="U1462" i="1"/>
  <c r="U1461" i="1"/>
  <c r="U1460" i="1"/>
  <c r="U1459" i="1"/>
  <c r="U1458" i="1"/>
  <c r="U1457" i="1"/>
  <c r="U1456" i="1"/>
  <c r="U1455" i="1"/>
  <c r="U1454" i="1"/>
  <c r="U1453" i="1"/>
  <c r="U1452" i="1"/>
  <c r="U1451" i="1"/>
  <c r="U1450" i="1"/>
  <c r="U1449" i="1"/>
  <c r="U1448" i="1"/>
  <c r="U1447" i="1"/>
  <c r="U1446" i="1"/>
  <c r="U1445" i="1"/>
  <c r="U1444" i="1"/>
  <c r="U1443" i="1"/>
  <c r="U1442" i="1"/>
  <c r="U1441" i="1"/>
  <c r="U1440" i="1"/>
  <c r="U1439" i="1"/>
  <c r="U1438" i="1"/>
  <c r="U1437" i="1"/>
  <c r="U1436" i="1"/>
  <c r="U1435" i="1"/>
  <c r="U1434" i="1"/>
  <c r="U1433" i="1"/>
  <c r="U1432" i="1"/>
  <c r="U1431" i="1"/>
  <c r="U1430" i="1"/>
  <c r="U1429" i="1"/>
  <c r="U1428" i="1"/>
  <c r="U1427" i="1"/>
  <c r="U1426" i="1"/>
  <c r="Q1123" i="1"/>
  <c r="P1123" i="1"/>
  <c r="O1123" i="1"/>
  <c r="N1123" i="1"/>
  <c r="Q1122" i="1"/>
  <c r="P1122" i="1"/>
  <c r="O1122" i="1"/>
  <c r="N1122" i="1"/>
  <c r="Q1121" i="1"/>
  <c r="P1121" i="1"/>
  <c r="O1121" i="1"/>
  <c r="N1121" i="1"/>
  <c r="Q1120" i="1"/>
  <c r="P1120" i="1"/>
  <c r="O1120" i="1"/>
  <c r="N1120" i="1"/>
  <c r="Q1119" i="1"/>
  <c r="P1119" i="1"/>
  <c r="O1119" i="1"/>
  <c r="N1119" i="1"/>
  <c r="Q1118" i="1"/>
  <c r="P1118" i="1"/>
  <c r="O1118" i="1"/>
  <c r="N1118" i="1"/>
  <c r="Q1117" i="1"/>
  <c r="P1117" i="1"/>
  <c r="O1117" i="1"/>
  <c r="N1117" i="1"/>
  <c r="Q1116" i="1"/>
  <c r="P1116" i="1"/>
  <c r="O1116" i="1"/>
  <c r="N1116" i="1"/>
  <c r="Q1115" i="1"/>
  <c r="P1115" i="1"/>
  <c r="O1115" i="1"/>
  <c r="N1115" i="1"/>
  <c r="Q1114" i="1"/>
  <c r="P1114" i="1"/>
  <c r="O1114" i="1"/>
  <c r="N1114" i="1"/>
  <c r="Q1113" i="1"/>
  <c r="P1113" i="1"/>
  <c r="O1113" i="1"/>
  <c r="N1113" i="1"/>
  <c r="Q1112" i="1"/>
  <c r="P1112" i="1"/>
  <c r="O1112" i="1"/>
  <c r="N1112" i="1"/>
  <c r="Q1111" i="1"/>
  <c r="P1111" i="1"/>
  <c r="O1111" i="1"/>
  <c r="N1111" i="1"/>
  <c r="Q1110" i="1"/>
  <c r="P1110" i="1"/>
  <c r="O1110" i="1"/>
  <c r="N1110" i="1"/>
  <c r="Q1109" i="1"/>
  <c r="P1109" i="1"/>
  <c r="O1109" i="1"/>
  <c r="N1109" i="1"/>
  <c r="Q1108" i="1"/>
  <c r="P1108" i="1"/>
  <c r="O1108" i="1"/>
  <c r="N1108" i="1"/>
  <c r="Q1107" i="1"/>
  <c r="P1107" i="1"/>
  <c r="O1107" i="1"/>
  <c r="N1107" i="1"/>
  <c r="Q1106" i="1"/>
  <c r="P1106" i="1"/>
  <c r="O1106" i="1"/>
  <c r="N1106" i="1"/>
  <c r="Q1105" i="1"/>
  <c r="P1105" i="1"/>
  <c r="O1105" i="1"/>
  <c r="N1105" i="1"/>
  <c r="Q1104" i="1"/>
  <c r="P1104" i="1"/>
  <c r="O1104" i="1"/>
  <c r="N1104" i="1"/>
  <c r="Q1103" i="1"/>
  <c r="P1103" i="1"/>
  <c r="O1103" i="1"/>
  <c r="N1103" i="1"/>
  <c r="Q1102" i="1"/>
  <c r="P1102" i="1"/>
  <c r="O1102" i="1"/>
  <c r="N1102" i="1"/>
  <c r="Y1063" i="1"/>
  <c r="Q1063" i="1"/>
  <c r="P1063" i="1"/>
  <c r="O1063" i="1"/>
  <c r="N1063" i="1"/>
  <c r="Y1062" i="1"/>
  <c r="Q1062" i="1"/>
  <c r="P1062" i="1"/>
  <c r="O1062" i="1"/>
  <c r="N1062" i="1"/>
  <c r="Y1061" i="1"/>
  <c r="Q1061" i="1"/>
  <c r="P1061" i="1"/>
  <c r="O1061" i="1"/>
  <c r="N1061" i="1"/>
  <c r="Y1060" i="1"/>
  <c r="Q1060" i="1"/>
  <c r="P1060" i="1"/>
  <c r="O1060" i="1"/>
  <c r="N1060" i="1"/>
  <c r="Y1059" i="1"/>
  <c r="Q1059" i="1"/>
  <c r="P1059" i="1"/>
  <c r="O1059" i="1"/>
  <c r="N1059" i="1"/>
  <c r="Y1058" i="1"/>
  <c r="Q1058" i="1"/>
  <c r="P1058" i="1"/>
  <c r="O1058" i="1"/>
  <c r="N1058" i="1"/>
  <c r="Y1057" i="1"/>
  <c r="Q1057" i="1"/>
  <c r="P1057" i="1"/>
  <c r="O1057" i="1"/>
  <c r="N1057" i="1"/>
  <c r="Y1056" i="1"/>
  <c r="Q1056" i="1"/>
  <c r="P1056" i="1"/>
  <c r="O1056" i="1"/>
  <c r="N1056" i="1"/>
  <c r="Y1055" i="1"/>
  <c r="Q1055" i="1"/>
  <c r="P1055" i="1"/>
  <c r="O1055" i="1"/>
  <c r="N1055" i="1"/>
  <c r="Y1054" i="1"/>
  <c r="Q1054" i="1"/>
  <c r="P1054" i="1"/>
  <c r="O1054" i="1"/>
  <c r="N1054" i="1"/>
  <c r="Y1053" i="1"/>
  <c r="Q1053" i="1"/>
  <c r="P1053" i="1"/>
  <c r="O1053" i="1"/>
  <c r="N1053" i="1"/>
  <c r="Y1052" i="1"/>
  <c r="Q1052" i="1"/>
  <c r="P1052" i="1"/>
  <c r="O1052" i="1"/>
  <c r="N1052" i="1"/>
  <c r="Y1051" i="1"/>
  <c r="Q1051" i="1"/>
  <c r="P1051" i="1"/>
  <c r="O1051" i="1"/>
  <c r="N1051" i="1"/>
  <c r="Y1050" i="1"/>
  <c r="Q1050" i="1"/>
  <c r="P1050" i="1"/>
  <c r="O1050" i="1"/>
  <c r="N1050" i="1"/>
  <c r="Y1049" i="1"/>
  <c r="Q1049" i="1"/>
  <c r="P1049" i="1"/>
  <c r="O1049" i="1"/>
  <c r="N1049" i="1"/>
  <c r="Y1048" i="1"/>
  <c r="Q1048" i="1"/>
  <c r="P1048" i="1"/>
  <c r="O1048" i="1"/>
  <c r="N1048" i="1"/>
  <c r="Y1047" i="1"/>
  <c r="Q1047" i="1"/>
  <c r="P1047" i="1"/>
  <c r="O1047" i="1"/>
  <c r="N1047" i="1"/>
  <c r="Y1046" i="1"/>
  <c r="Q1046" i="1"/>
  <c r="P1046" i="1"/>
  <c r="O1046" i="1"/>
  <c r="N1046" i="1"/>
  <c r="AB1045" i="1"/>
  <c r="Y1045" i="1"/>
  <c r="Q1045" i="1"/>
  <c r="P1045" i="1"/>
  <c r="O1045" i="1"/>
  <c r="N1045" i="1"/>
  <c r="AB1044" i="1"/>
  <c r="Y1044" i="1"/>
  <c r="Q1044" i="1"/>
  <c r="P1044" i="1"/>
  <c r="O1044" i="1"/>
  <c r="N1044" i="1"/>
  <c r="AB1043" i="1"/>
  <c r="Y1043" i="1"/>
  <c r="Q1043" i="1"/>
  <c r="P1043" i="1"/>
  <c r="O1043" i="1"/>
  <c r="N1043" i="1"/>
  <c r="AB1042" i="1"/>
  <c r="Y1042" i="1"/>
  <c r="Q1042" i="1"/>
  <c r="P1042" i="1"/>
  <c r="O1042" i="1"/>
  <c r="N1042" i="1"/>
  <c r="AB1041" i="1"/>
  <c r="Y1041" i="1"/>
  <c r="Q1041" i="1"/>
  <c r="P1041" i="1"/>
  <c r="O1041" i="1"/>
  <c r="N1041" i="1"/>
  <c r="AB1040" i="1"/>
  <c r="Y1040" i="1"/>
  <c r="Q1040" i="1"/>
  <c r="P1040" i="1"/>
  <c r="O1040" i="1"/>
  <c r="N1040" i="1"/>
  <c r="AB1039" i="1"/>
  <c r="Y1039" i="1"/>
  <c r="Q1039" i="1"/>
  <c r="P1039" i="1"/>
  <c r="O1039" i="1"/>
  <c r="N1039" i="1"/>
  <c r="AB1038" i="1"/>
  <c r="Y1038" i="1"/>
  <c r="Q1038" i="1"/>
  <c r="P1038" i="1"/>
  <c r="O1038" i="1"/>
  <c r="N1038" i="1"/>
  <c r="AB1037" i="1"/>
  <c r="Y1037" i="1"/>
  <c r="Q1037" i="1"/>
  <c r="P1037" i="1"/>
  <c r="O1037" i="1"/>
  <c r="N1037" i="1"/>
  <c r="AB1036" i="1"/>
  <c r="Y1036" i="1"/>
  <c r="Q1036" i="1"/>
  <c r="P1036" i="1"/>
  <c r="O1036" i="1"/>
  <c r="N1036" i="1"/>
  <c r="AB1035" i="1"/>
  <c r="Y1035" i="1"/>
  <c r="Q1035" i="1"/>
  <c r="P1035" i="1"/>
  <c r="O1035" i="1"/>
  <c r="N1035" i="1"/>
  <c r="AB1034" i="1"/>
  <c r="Y1034" i="1"/>
  <c r="Q1034" i="1"/>
  <c r="P1034" i="1"/>
  <c r="O1034" i="1"/>
  <c r="N1034" i="1"/>
  <c r="Y1033" i="1"/>
  <c r="Q1033" i="1"/>
  <c r="P1033" i="1"/>
  <c r="O1033" i="1"/>
  <c r="N1033" i="1"/>
  <c r="Y1032" i="1"/>
  <c r="Q1032" i="1"/>
  <c r="P1032" i="1"/>
  <c r="O1032" i="1"/>
  <c r="N1032" i="1"/>
  <c r="Y1031" i="1"/>
  <c r="Q1031" i="1"/>
  <c r="P1031" i="1"/>
  <c r="O1031" i="1"/>
  <c r="N1031" i="1"/>
  <c r="Y1030" i="1"/>
  <c r="Q1030" i="1"/>
  <c r="P1030" i="1"/>
  <c r="O1030" i="1"/>
  <c r="N1030" i="1"/>
  <c r="AB1029" i="1"/>
  <c r="Y1029" i="1"/>
  <c r="Q1029" i="1"/>
  <c r="P1029" i="1"/>
  <c r="O1029" i="1"/>
  <c r="N1029" i="1"/>
  <c r="Y1028" i="1"/>
  <c r="Q1028" i="1"/>
  <c r="P1028" i="1"/>
  <c r="O1028" i="1"/>
  <c r="N1028" i="1"/>
  <c r="Y1027" i="1"/>
  <c r="Q1027" i="1"/>
  <c r="P1027" i="1"/>
  <c r="O1027" i="1"/>
  <c r="N1027" i="1"/>
  <c r="AB1026" i="1"/>
  <c r="Y1026" i="1"/>
  <c r="Q1026" i="1"/>
  <c r="P1026" i="1"/>
  <c r="O1026" i="1"/>
  <c r="N1026" i="1"/>
  <c r="U900" i="1"/>
  <c r="U858" i="1"/>
  <c r="U857" i="1"/>
  <c r="U856" i="1"/>
  <c r="U855" i="1"/>
  <c r="O854" i="1"/>
  <c r="N854" i="1"/>
  <c r="O853" i="1"/>
  <c r="N853" i="1"/>
  <c r="O852" i="1"/>
  <c r="N852" i="1"/>
  <c r="O851" i="1"/>
  <c r="N851" i="1"/>
  <c r="O850" i="1"/>
  <c r="N850" i="1"/>
  <c r="O849" i="1"/>
  <c r="N849" i="1"/>
  <c r="O848" i="1"/>
  <c r="N848" i="1"/>
  <c r="O847" i="1"/>
  <c r="N847" i="1"/>
  <c r="O846" i="1"/>
  <c r="N846" i="1"/>
  <c r="O845" i="1"/>
  <c r="N845" i="1"/>
  <c r="O844" i="1"/>
  <c r="N844" i="1"/>
  <c r="O843" i="1"/>
  <c r="N843" i="1"/>
  <c r="O842" i="1"/>
  <c r="N842" i="1"/>
  <c r="O841" i="1"/>
  <c r="N841" i="1"/>
  <c r="O840" i="1"/>
  <c r="N840" i="1"/>
  <c r="O839" i="1"/>
  <c r="N839" i="1"/>
  <c r="O838" i="1"/>
  <c r="N838" i="1"/>
  <c r="O837" i="1"/>
  <c r="N837" i="1"/>
  <c r="O836" i="1"/>
  <c r="N836" i="1"/>
  <c r="O835" i="1"/>
  <c r="N835" i="1"/>
  <c r="O834" i="1"/>
  <c r="N834" i="1"/>
  <c r="O833" i="1"/>
  <c r="N833" i="1"/>
  <c r="O832" i="1"/>
  <c r="N832" i="1"/>
  <c r="O831" i="1"/>
  <c r="N831" i="1"/>
  <c r="O830" i="1"/>
  <c r="N830" i="1"/>
  <c r="O829" i="1"/>
  <c r="N829" i="1"/>
  <c r="O828" i="1"/>
  <c r="N828" i="1"/>
  <c r="O827" i="1"/>
  <c r="N827" i="1"/>
  <c r="O826" i="1"/>
  <c r="N826" i="1"/>
  <c r="O825" i="1"/>
  <c r="N825" i="1"/>
  <c r="O824" i="1"/>
  <c r="N824" i="1"/>
  <c r="O823" i="1"/>
  <c r="N823" i="1"/>
  <c r="O822" i="1"/>
  <c r="N822" i="1"/>
  <c r="O821" i="1"/>
  <c r="N821" i="1"/>
  <c r="O820" i="1"/>
  <c r="N820" i="1"/>
  <c r="O819" i="1"/>
  <c r="N819" i="1"/>
  <c r="O818" i="1"/>
  <c r="N818" i="1"/>
  <c r="O817" i="1"/>
  <c r="N817" i="1"/>
  <c r="O816" i="1"/>
  <c r="N816" i="1"/>
  <c r="O815" i="1"/>
  <c r="N815" i="1"/>
  <c r="O814" i="1"/>
  <c r="N814" i="1"/>
  <c r="O813" i="1"/>
  <c r="N813" i="1"/>
  <c r="O812" i="1"/>
  <c r="N812" i="1"/>
  <c r="O811" i="1"/>
  <c r="N811" i="1"/>
  <c r="O810" i="1"/>
  <c r="N810" i="1"/>
  <c r="O809" i="1"/>
  <c r="N809" i="1"/>
  <c r="O808" i="1"/>
  <c r="N808" i="1"/>
  <c r="O807" i="1"/>
  <c r="N807" i="1"/>
  <c r="O806" i="1"/>
  <c r="N806" i="1"/>
  <c r="O805" i="1"/>
  <c r="N805" i="1"/>
  <c r="O804" i="1"/>
  <c r="N804" i="1"/>
  <c r="O803" i="1"/>
  <c r="N803" i="1"/>
  <c r="O802" i="1"/>
  <c r="N802" i="1"/>
  <c r="O801" i="1"/>
  <c r="N801" i="1"/>
  <c r="O800" i="1"/>
  <c r="N800" i="1"/>
  <c r="O799" i="1"/>
  <c r="N799" i="1"/>
  <c r="O798" i="1"/>
  <c r="N798" i="1"/>
  <c r="O797" i="1"/>
  <c r="N797" i="1"/>
  <c r="O796" i="1"/>
  <c r="N796" i="1"/>
  <c r="O795" i="1"/>
  <c r="N795" i="1"/>
  <c r="O794" i="1"/>
  <c r="N794" i="1"/>
  <c r="O793" i="1"/>
  <c r="N793" i="1"/>
  <c r="O792" i="1"/>
  <c r="N792" i="1"/>
  <c r="O791" i="1"/>
  <c r="N791" i="1"/>
  <c r="O790" i="1"/>
  <c r="N790" i="1"/>
  <c r="O789" i="1"/>
  <c r="N789" i="1"/>
  <c r="O788" i="1"/>
  <c r="N788" i="1"/>
  <c r="O787" i="1"/>
  <c r="N787" i="1"/>
  <c r="O786" i="1"/>
  <c r="N786" i="1"/>
  <c r="O785" i="1"/>
  <c r="N785" i="1"/>
  <c r="O784" i="1"/>
  <c r="N784" i="1"/>
  <c r="O783" i="1"/>
  <c r="N783" i="1"/>
  <c r="O782" i="1"/>
  <c r="N782" i="1"/>
  <c r="O781" i="1"/>
  <c r="N781" i="1"/>
  <c r="O780" i="1"/>
  <c r="N780" i="1"/>
  <c r="O779" i="1"/>
  <c r="N779" i="1"/>
  <c r="O778" i="1"/>
  <c r="N778" i="1"/>
  <c r="O777" i="1"/>
  <c r="N777" i="1"/>
  <c r="O776" i="1"/>
  <c r="N776" i="1"/>
  <c r="O775" i="1"/>
  <c r="N775" i="1"/>
  <c r="O774" i="1"/>
  <c r="N774" i="1"/>
  <c r="O773" i="1"/>
  <c r="N773" i="1"/>
  <c r="O772" i="1"/>
  <c r="N772" i="1"/>
  <c r="O771" i="1"/>
  <c r="N771" i="1"/>
  <c r="O770" i="1"/>
  <c r="N770" i="1"/>
  <c r="O769" i="1"/>
  <c r="N769" i="1"/>
  <c r="O768" i="1"/>
  <c r="N768" i="1"/>
  <c r="O767" i="1"/>
  <c r="N767" i="1"/>
  <c r="O766" i="1"/>
  <c r="N766" i="1"/>
  <c r="O765" i="1"/>
  <c r="N765" i="1"/>
  <c r="O764" i="1"/>
  <c r="N764" i="1"/>
  <c r="O763" i="1"/>
  <c r="N763" i="1"/>
  <c r="O762" i="1"/>
  <c r="N762" i="1"/>
  <c r="O761" i="1"/>
  <c r="N761" i="1"/>
  <c r="O760" i="1"/>
  <c r="N760" i="1"/>
  <c r="O759" i="1"/>
  <c r="N759" i="1"/>
  <c r="O758" i="1"/>
  <c r="N758" i="1"/>
  <c r="O757" i="1"/>
  <c r="N757" i="1"/>
  <c r="O756" i="1"/>
  <c r="N756" i="1"/>
  <c r="O755" i="1"/>
  <c r="N755" i="1"/>
  <c r="O754" i="1"/>
  <c r="N754" i="1"/>
  <c r="O753" i="1"/>
  <c r="N753" i="1"/>
  <c r="O752" i="1"/>
  <c r="N752" i="1"/>
  <c r="O751" i="1"/>
  <c r="N751" i="1"/>
  <c r="O750" i="1"/>
  <c r="N750" i="1"/>
  <c r="O749" i="1"/>
  <c r="N749" i="1"/>
  <c r="O748" i="1"/>
  <c r="N748" i="1"/>
  <c r="O747" i="1"/>
  <c r="N747" i="1"/>
  <c r="O746" i="1"/>
  <c r="N746" i="1"/>
  <c r="O745" i="1"/>
  <c r="N745" i="1"/>
  <c r="O744" i="1"/>
  <c r="N744" i="1"/>
  <c r="O743" i="1"/>
  <c r="N743" i="1"/>
  <c r="O742" i="1"/>
  <c r="N742" i="1"/>
  <c r="O741" i="1"/>
  <c r="N741" i="1"/>
  <c r="O740" i="1"/>
  <c r="N740" i="1"/>
  <c r="O739" i="1"/>
  <c r="N739" i="1"/>
  <c r="O738" i="1"/>
  <c r="N738" i="1"/>
  <c r="O737" i="1"/>
  <c r="N737" i="1"/>
  <c r="O736" i="1"/>
  <c r="N736" i="1"/>
  <c r="O735" i="1"/>
  <c r="N735" i="1"/>
  <c r="O734" i="1"/>
  <c r="N734" i="1"/>
  <c r="O733" i="1"/>
  <c r="N733" i="1"/>
  <c r="O732" i="1"/>
  <c r="N732" i="1"/>
  <c r="O731" i="1"/>
  <c r="N731" i="1"/>
  <c r="O730" i="1"/>
  <c r="N730" i="1"/>
  <c r="O729" i="1"/>
  <c r="N729" i="1"/>
  <c r="O728" i="1"/>
  <c r="N728" i="1"/>
  <c r="O727" i="1"/>
  <c r="N727" i="1"/>
  <c r="O726" i="1"/>
  <c r="N726" i="1"/>
  <c r="O725" i="1"/>
  <c r="N725" i="1"/>
  <c r="O724" i="1"/>
  <c r="N724" i="1"/>
  <c r="O723" i="1"/>
  <c r="N723" i="1"/>
  <c r="O722" i="1"/>
  <c r="N722" i="1"/>
  <c r="O721" i="1"/>
  <c r="N721" i="1"/>
  <c r="O720" i="1"/>
  <c r="N720" i="1"/>
  <c r="O719" i="1"/>
  <c r="N719" i="1"/>
  <c r="O718" i="1"/>
  <c r="N718" i="1"/>
  <c r="O717" i="1"/>
  <c r="N717" i="1"/>
  <c r="O716" i="1"/>
  <c r="N716" i="1"/>
  <c r="O715" i="1"/>
  <c r="N715" i="1"/>
  <c r="O714" i="1"/>
  <c r="N714" i="1"/>
  <c r="O713" i="1"/>
  <c r="N713" i="1"/>
  <c r="O712" i="1"/>
  <c r="N712" i="1"/>
  <c r="O711" i="1"/>
  <c r="N711" i="1"/>
  <c r="O710" i="1"/>
  <c r="N710" i="1"/>
  <c r="O709" i="1"/>
  <c r="N709" i="1"/>
  <c r="O708" i="1"/>
  <c r="N708" i="1"/>
  <c r="O707" i="1"/>
  <c r="N707" i="1"/>
  <c r="O706" i="1"/>
  <c r="N706" i="1"/>
  <c r="O705" i="1"/>
  <c r="N705" i="1"/>
  <c r="O704" i="1"/>
  <c r="N704" i="1"/>
  <c r="O703" i="1"/>
  <c r="N703" i="1"/>
  <c r="O702" i="1"/>
  <c r="N702" i="1"/>
  <c r="Y701" i="1"/>
  <c r="Y700" i="1"/>
  <c r="Y699" i="1"/>
  <c r="Y698" i="1"/>
  <c r="Y697" i="1"/>
  <c r="Y696" i="1"/>
  <c r="Y695" i="1"/>
  <c r="Y694" i="1"/>
  <c r="Y693" i="1"/>
  <c r="Y692" i="1"/>
  <c r="Y691" i="1"/>
  <c r="Y690" i="1"/>
  <c r="Y689" i="1"/>
  <c r="Y688" i="1"/>
  <c r="Y687" i="1"/>
  <c r="Y686" i="1"/>
  <c r="Y685" i="1"/>
  <c r="Y684" i="1"/>
  <c r="Y683" i="1"/>
  <c r="Y682" i="1"/>
  <c r="Y681" i="1"/>
  <c r="Y680" i="1"/>
  <c r="Y679" i="1"/>
  <c r="Y678" i="1"/>
  <c r="Y677" i="1"/>
  <c r="Y676" i="1"/>
  <c r="Y675" i="1"/>
  <c r="Y674" i="1"/>
  <c r="Y673" i="1"/>
  <c r="Y672" i="1"/>
  <c r="Y671" i="1"/>
  <c r="Y670" i="1"/>
  <c r="Y669" i="1"/>
  <c r="Y668" i="1"/>
  <c r="Y667" i="1"/>
  <c r="Y666" i="1"/>
  <c r="Y665" i="1"/>
  <c r="Y664" i="1"/>
  <c r="Y663" i="1"/>
  <c r="Y662" i="1"/>
  <c r="Y661" i="1"/>
  <c r="Y660" i="1"/>
  <c r="Y659" i="1"/>
  <c r="Y658" i="1"/>
  <c r="Y657" i="1"/>
  <c r="Y656" i="1"/>
  <c r="Y655" i="1"/>
  <c r="Y654" i="1"/>
  <c r="Y653" i="1"/>
  <c r="Y652" i="1"/>
  <c r="Y651" i="1"/>
  <c r="Y650" i="1"/>
  <c r="Y649" i="1"/>
  <c r="Y648" i="1"/>
  <c r="Y647" i="1"/>
  <c r="Y646" i="1"/>
  <c r="Y645" i="1"/>
  <c r="Y644" i="1"/>
  <c r="Y643" i="1"/>
  <c r="Y642" i="1"/>
  <c r="Y641" i="1"/>
  <c r="Y640" i="1"/>
  <c r="Y639" i="1"/>
  <c r="Y638" i="1"/>
  <c r="Y637" i="1"/>
  <c r="Y636" i="1"/>
  <c r="Y635" i="1"/>
  <c r="Y634" i="1"/>
  <c r="Y633" i="1"/>
  <c r="Y632" i="1"/>
  <c r="Y631" i="1"/>
  <c r="Y630" i="1"/>
  <c r="Y629" i="1"/>
  <c r="Y628" i="1"/>
  <c r="Y627" i="1"/>
  <c r="Y626" i="1"/>
  <c r="Y625" i="1"/>
  <c r="Y624" i="1"/>
  <c r="Y623" i="1"/>
  <c r="Y622" i="1"/>
  <c r="Y621" i="1"/>
  <c r="Y620" i="1"/>
  <c r="Y619" i="1"/>
  <c r="Y618" i="1"/>
  <c r="Y617" i="1"/>
  <c r="Y616" i="1"/>
  <c r="Y615" i="1"/>
  <c r="U614" i="1"/>
  <c r="U613" i="1"/>
  <c r="U612" i="1"/>
  <c r="U611" i="1"/>
  <c r="U610" i="1"/>
  <c r="U609" i="1"/>
  <c r="U608" i="1"/>
  <c r="U607" i="1"/>
  <c r="U606" i="1"/>
  <c r="U605" i="1"/>
  <c r="U604" i="1"/>
  <c r="U603" i="1"/>
  <c r="U602" i="1"/>
  <c r="U601" i="1"/>
  <c r="U600" i="1"/>
  <c r="U599" i="1"/>
  <c r="U598" i="1"/>
  <c r="U597" i="1"/>
  <c r="U596" i="1"/>
  <c r="U595" i="1"/>
  <c r="P595" i="1"/>
  <c r="N595" i="1"/>
  <c r="U594" i="1"/>
  <c r="P594" i="1"/>
  <c r="N594" i="1"/>
  <c r="U593" i="1"/>
  <c r="P593" i="1"/>
  <c r="N593" i="1"/>
  <c r="Z523" i="1"/>
  <c r="AF523" i="1" s="1"/>
  <c r="Q523" i="1"/>
  <c r="P523" i="1"/>
  <c r="Z522" i="1"/>
  <c r="AF522" i="1" s="1"/>
  <c r="Q522" i="1"/>
  <c r="P522" i="1"/>
  <c r="Z521" i="1"/>
  <c r="AF521" i="1" s="1"/>
  <c r="Q521" i="1"/>
  <c r="P521" i="1"/>
  <c r="Z520" i="1"/>
  <c r="AF520" i="1" s="1"/>
  <c r="Q520" i="1"/>
  <c r="P520" i="1"/>
  <c r="Z519" i="1"/>
  <c r="AF519" i="1" s="1"/>
  <c r="Q519" i="1"/>
  <c r="P519" i="1"/>
  <c r="Z518" i="1"/>
  <c r="AF518" i="1" s="1"/>
  <c r="Q518" i="1"/>
  <c r="P518" i="1"/>
  <c r="Z517" i="1"/>
  <c r="AF517" i="1" s="1"/>
  <c r="Q517" i="1"/>
  <c r="P517" i="1"/>
  <c r="Z516" i="1"/>
  <c r="AF516" i="1" s="1"/>
  <c r="Q516" i="1"/>
  <c r="P516" i="1"/>
  <c r="Z515" i="1"/>
  <c r="AF515" i="1" s="1"/>
  <c r="Q515" i="1"/>
  <c r="P515" i="1"/>
  <c r="Z514" i="1"/>
  <c r="AF514" i="1" s="1"/>
  <c r="Q514" i="1"/>
  <c r="P514" i="1"/>
  <c r="Z513" i="1"/>
  <c r="AF513" i="1" s="1"/>
  <c r="Q513" i="1"/>
  <c r="P513" i="1"/>
  <c r="Z512" i="1"/>
  <c r="AF512" i="1" s="1"/>
  <c r="Q512" i="1"/>
  <c r="P512" i="1"/>
  <c r="Z511" i="1"/>
  <c r="AF511" i="1" s="1"/>
  <c r="Q511" i="1"/>
  <c r="P511" i="1"/>
  <c r="Z510" i="1"/>
  <c r="AF510" i="1" s="1"/>
  <c r="Q510" i="1"/>
  <c r="P510" i="1"/>
  <c r="Z509" i="1"/>
  <c r="AF509" i="1" s="1"/>
  <c r="Q509" i="1"/>
  <c r="P509" i="1"/>
  <c r="Z508" i="1"/>
  <c r="AF508" i="1" s="1"/>
  <c r="Q508" i="1"/>
  <c r="P508" i="1"/>
  <c r="Z507" i="1"/>
  <c r="AF507" i="1" s="1"/>
  <c r="Q507" i="1"/>
  <c r="P507" i="1"/>
  <c r="Z506" i="1"/>
  <c r="AF506" i="1" s="1"/>
  <c r="Q506" i="1"/>
  <c r="P506" i="1"/>
  <c r="Z505" i="1"/>
  <c r="AF505" i="1" s="1"/>
  <c r="Q505" i="1"/>
  <c r="P505" i="1"/>
  <c r="Z504" i="1"/>
  <c r="AF504" i="1" s="1"/>
  <c r="Q504" i="1"/>
  <c r="P504" i="1"/>
  <c r="Z503" i="1"/>
  <c r="AF503" i="1" s="1"/>
  <c r="Q503" i="1"/>
  <c r="P503" i="1"/>
  <c r="Z502" i="1"/>
  <c r="AF502" i="1" s="1"/>
  <c r="Q502" i="1"/>
  <c r="P502" i="1"/>
  <c r="Z501" i="1"/>
  <c r="AF501" i="1" s="1"/>
  <c r="Q501" i="1"/>
  <c r="P501" i="1"/>
  <c r="Z500" i="1"/>
  <c r="AF500" i="1" s="1"/>
  <c r="Q500" i="1"/>
  <c r="P500" i="1"/>
  <c r="Z499" i="1"/>
  <c r="AF499" i="1" s="1"/>
  <c r="Q499" i="1"/>
  <c r="P499" i="1"/>
  <c r="Z498" i="1"/>
  <c r="AF498" i="1" s="1"/>
  <c r="Q498" i="1"/>
  <c r="P498" i="1"/>
  <c r="Z497" i="1"/>
  <c r="AF497" i="1" s="1"/>
  <c r="Q497" i="1"/>
  <c r="P497" i="1"/>
  <c r="Z496" i="1"/>
  <c r="AF496" i="1" s="1"/>
  <c r="Q496" i="1"/>
  <c r="P496" i="1"/>
  <c r="Z495" i="1"/>
  <c r="AF495" i="1" s="1"/>
  <c r="Q495" i="1"/>
  <c r="P495" i="1"/>
  <c r="Z494" i="1"/>
  <c r="AF494" i="1" s="1"/>
  <c r="Q494" i="1"/>
  <c r="P494" i="1"/>
  <c r="Z493" i="1"/>
  <c r="AF493" i="1" s="1"/>
  <c r="Q493" i="1"/>
  <c r="P493" i="1"/>
  <c r="Z492" i="1"/>
  <c r="AF492" i="1" s="1"/>
  <c r="Q492" i="1"/>
  <c r="P492" i="1"/>
  <c r="Z491" i="1"/>
  <c r="AF491" i="1" s="1"/>
  <c r="Q491" i="1"/>
  <c r="P491" i="1"/>
  <c r="Z490" i="1"/>
  <c r="AF490" i="1" s="1"/>
  <c r="Q490" i="1"/>
  <c r="P490" i="1"/>
  <c r="Z489" i="1"/>
  <c r="AF489" i="1" s="1"/>
  <c r="Q489" i="1"/>
  <c r="P489" i="1"/>
  <c r="Z488" i="1"/>
  <c r="AF488" i="1" s="1"/>
  <c r="Q488" i="1"/>
  <c r="P488" i="1"/>
  <c r="Z487" i="1"/>
  <c r="AF487" i="1" s="1"/>
  <c r="Q487" i="1"/>
  <c r="P487" i="1"/>
  <c r="Z486" i="1"/>
  <c r="AF486" i="1" s="1"/>
  <c r="Q486" i="1"/>
  <c r="P486" i="1"/>
  <c r="Z485" i="1"/>
  <c r="AF485" i="1" s="1"/>
  <c r="Q485" i="1"/>
  <c r="P485" i="1"/>
  <c r="Z484" i="1"/>
  <c r="AF484" i="1" s="1"/>
  <c r="Q484" i="1"/>
  <c r="P484" i="1"/>
  <c r="Z483" i="1"/>
  <c r="AF483" i="1" s="1"/>
  <c r="Q483" i="1"/>
  <c r="P483" i="1"/>
  <c r="Z482" i="1"/>
  <c r="AF482" i="1" s="1"/>
  <c r="Q482" i="1"/>
  <c r="P482" i="1"/>
  <c r="Z481" i="1"/>
  <c r="AF481" i="1" s="1"/>
  <c r="Q481" i="1"/>
  <c r="P481" i="1"/>
  <c r="Z480" i="1"/>
  <c r="AF480" i="1" s="1"/>
  <c r="Q480" i="1"/>
  <c r="P480" i="1"/>
  <c r="Z479" i="1"/>
  <c r="AF479" i="1" s="1"/>
  <c r="Q479" i="1"/>
  <c r="P479" i="1"/>
  <c r="Z478" i="1"/>
  <c r="AF478" i="1" s="1"/>
  <c r="Q478" i="1"/>
  <c r="P478" i="1"/>
  <c r="Z477" i="1"/>
  <c r="AF477" i="1" s="1"/>
  <c r="Q477" i="1"/>
  <c r="P477" i="1"/>
  <c r="Z476" i="1"/>
  <c r="AF476" i="1" s="1"/>
  <c r="Q476" i="1"/>
  <c r="P476" i="1"/>
  <c r="Z475" i="1"/>
  <c r="AF475" i="1" s="1"/>
  <c r="Q475" i="1"/>
  <c r="P475" i="1"/>
  <c r="Z474" i="1"/>
  <c r="AF474" i="1" s="1"/>
  <c r="Q474" i="1"/>
  <c r="P474" i="1"/>
  <c r="Z473" i="1"/>
  <c r="AF473" i="1" s="1"/>
  <c r="Q473" i="1"/>
  <c r="P473" i="1"/>
  <c r="Z472" i="1"/>
  <c r="AF472" i="1" s="1"/>
  <c r="Q472" i="1"/>
  <c r="P472" i="1"/>
  <c r="Z471" i="1"/>
  <c r="AF471" i="1" s="1"/>
  <c r="Q471" i="1"/>
  <c r="P471" i="1"/>
  <c r="Z470" i="1"/>
  <c r="AF470" i="1" s="1"/>
  <c r="Q470" i="1"/>
  <c r="P470" i="1"/>
  <c r="Z469" i="1"/>
  <c r="AF469" i="1" s="1"/>
  <c r="Q469" i="1"/>
  <c r="P469" i="1"/>
  <c r="Z468" i="1"/>
  <c r="AF468" i="1" s="1"/>
  <c r="Q468" i="1"/>
  <c r="P468" i="1"/>
  <c r="Z467" i="1"/>
  <c r="AF467" i="1" s="1"/>
  <c r="Q467" i="1"/>
  <c r="P467" i="1"/>
  <c r="Z466" i="1"/>
  <c r="AF466" i="1" s="1"/>
  <c r="Q466" i="1"/>
  <c r="P466" i="1"/>
  <c r="Z465" i="1"/>
  <c r="AF465" i="1" s="1"/>
  <c r="Q465" i="1"/>
  <c r="P465" i="1"/>
  <c r="Z464" i="1"/>
  <c r="AF464" i="1" s="1"/>
  <c r="Q464" i="1"/>
  <c r="P464" i="1"/>
  <c r="Z463" i="1"/>
  <c r="AF463" i="1" s="1"/>
  <c r="Q463" i="1"/>
  <c r="P463" i="1"/>
  <c r="Z462" i="1"/>
  <c r="AF462" i="1" s="1"/>
  <c r="Q462" i="1"/>
  <c r="P462" i="1"/>
  <c r="Z461" i="1"/>
  <c r="AF461" i="1" s="1"/>
  <c r="Q461" i="1"/>
  <c r="P461" i="1"/>
  <c r="Z460" i="1"/>
  <c r="AF460" i="1" s="1"/>
  <c r="Q460" i="1"/>
  <c r="P460" i="1"/>
  <c r="Z459" i="1"/>
  <c r="AF459" i="1" s="1"/>
  <c r="Q459" i="1"/>
  <c r="P459" i="1"/>
  <c r="Z458" i="1"/>
  <c r="AF458" i="1" s="1"/>
  <c r="Q458" i="1"/>
  <c r="P458" i="1"/>
  <c r="Z457" i="1"/>
  <c r="AF457" i="1" s="1"/>
  <c r="Q457" i="1"/>
  <c r="P457" i="1"/>
  <c r="Z456" i="1"/>
  <c r="AF456" i="1" s="1"/>
  <c r="Q456" i="1"/>
  <c r="P456" i="1"/>
  <c r="Z455" i="1"/>
  <c r="AF455" i="1" s="1"/>
  <c r="Q455" i="1"/>
  <c r="P455" i="1"/>
  <c r="Z454" i="1"/>
  <c r="AF454" i="1" s="1"/>
  <c r="Q454" i="1"/>
  <c r="P454" i="1"/>
  <c r="Z453" i="1"/>
  <c r="AF453" i="1" s="1"/>
  <c r="Q453" i="1"/>
  <c r="P453" i="1"/>
  <c r="Z452" i="1"/>
  <c r="AF452" i="1" s="1"/>
  <c r="Q452" i="1"/>
  <c r="P452" i="1"/>
  <c r="Z451" i="1"/>
  <c r="AF451" i="1" s="1"/>
  <c r="Q451" i="1"/>
  <c r="P451" i="1"/>
  <c r="Z450" i="1"/>
  <c r="AF450" i="1" s="1"/>
  <c r="Q450" i="1"/>
  <c r="P450" i="1"/>
  <c r="Z449" i="1"/>
  <c r="AF449" i="1" s="1"/>
  <c r="Q449" i="1"/>
  <c r="P449" i="1"/>
  <c r="Z448" i="1"/>
  <c r="AF448" i="1" s="1"/>
  <c r="Q448" i="1"/>
  <c r="P448" i="1"/>
  <c r="Z447" i="1"/>
  <c r="AF447" i="1" s="1"/>
  <c r="Q447" i="1"/>
  <c r="P447" i="1"/>
  <c r="Z446" i="1"/>
  <c r="AF446" i="1" s="1"/>
  <c r="Q446" i="1"/>
  <c r="P446" i="1"/>
  <c r="Z445" i="1"/>
  <c r="AF445" i="1" s="1"/>
  <c r="Q445" i="1"/>
  <c r="P445" i="1"/>
  <c r="Z444" i="1"/>
  <c r="AF444" i="1" s="1"/>
  <c r="Q444" i="1"/>
  <c r="P444" i="1"/>
  <c r="Z443" i="1"/>
  <c r="AF443" i="1" s="1"/>
  <c r="Q443" i="1"/>
  <c r="P443" i="1"/>
  <c r="Z442" i="1"/>
  <c r="AF442" i="1" s="1"/>
  <c r="Q442" i="1"/>
  <c r="P442" i="1"/>
  <c r="Z441" i="1"/>
  <c r="AF441" i="1" s="1"/>
  <c r="Q441" i="1"/>
  <c r="P441" i="1"/>
  <c r="Z440" i="1"/>
  <c r="AF440" i="1" s="1"/>
  <c r="Q440" i="1"/>
  <c r="P440" i="1"/>
  <c r="Z439" i="1"/>
  <c r="AF439" i="1" s="1"/>
  <c r="Q439" i="1"/>
  <c r="P439" i="1"/>
  <c r="Z438" i="1"/>
  <c r="AF438" i="1" s="1"/>
  <c r="Q438" i="1"/>
  <c r="P438" i="1"/>
  <c r="Z437" i="1"/>
  <c r="AF437" i="1" s="1"/>
  <c r="Q437" i="1"/>
  <c r="P437" i="1"/>
  <c r="Z436" i="1"/>
  <c r="AF436" i="1" s="1"/>
  <c r="Q436" i="1"/>
  <c r="P436" i="1"/>
  <c r="Z435" i="1"/>
  <c r="AF435" i="1" s="1"/>
  <c r="Q435" i="1"/>
  <c r="P435" i="1"/>
  <c r="Z434" i="1"/>
  <c r="AF434" i="1" s="1"/>
  <c r="Q434" i="1"/>
  <c r="P434" i="1"/>
  <c r="Z433" i="1"/>
  <c r="AF433" i="1" s="1"/>
  <c r="Q433" i="1"/>
  <c r="P433" i="1"/>
  <c r="Z432" i="1"/>
  <c r="AF432" i="1" s="1"/>
  <c r="Q432" i="1"/>
  <c r="P432" i="1"/>
  <c r="Z431" i="1"/>
  <c r="AF431" i="1" s="1"/>
  <c r="Q431" i="1"/>
  <c r="P431" i="1"/>
  <c r="Z430" i="1"/>
  <c r="AF430" i="1" s="1"/>
  <c r="Q430" i="1"/>
  <c r="P430" i="1"/>
  <c r="Z429" i="1"/>
  <c r="AF429" i="1" s="1"/>
  <c r="Q429" i="1"/>
  <c r="P429" i="1"/>
  <c r="Z428" i="1"/>
  <c r="AF428" i="1" s="1"/>
  <c r="Q428" i="1"/>
  <c r="P428" i="1"/>
  <c r="Z427" i="1"/>
  <c r="AF427" i="1" s="1"/>
  <c r="Q427" i="1"/>
  <c r="P427" i="1"/>
  <c r="Z426" i="1"/>
  <c r="AF426" i="1" s="1"/>
  <c r="Q426" i="1"/>
  <c r="P426" i="1"/>
  <c r="Z425" i="1"/>
  <c r="AF425" i="1" s="1"/>
  <c r="Q425" i="1"/>
  <c r="P425" i="1"/>
  <c r="Z424" i="1"/>
  <c r="AF424" i="1" s="1"/>
  <c r="Q424" i="1"/>
  <c r="P424" i="1"/>
  <c r="Z423" i="1"/>
  <c r="AF423" i="1" s="1"/>
  <c r="Q423" i="1"/>
  <c r="P423" i="1"/>
  <c r="Z422" i="1"/>
  <c r="AF422" i="1" s="1"/>
  <c r="Q422" i="1"/>
  <c r="P422" i="1"/>
  <c r="Z421" i="1"/>
  <c r="AF421" i="1" s="1"/>
  <c r="Q421" i="1"/>
  <c r="P421" i="1"/>
  <c r="Z420" i="1"/>
  <c r="AF420" i="1" s="1"/>
  <c r="Q420" i="1"/>
  <c r="P420" i="1"/>
  <c r="Z419" i="1"/>
  <c r="AF419" i="1" s="1"/>
  <c r="Q419" i="1"/>
  <c r="P419" i="1"/>
  <c r="Z418" i="1"/>
  <c r="AF418" i="1" s="1"/>
  <c r="Q418" i="1"/>
  <c r="P418" i="1"/>
  <c r="Z417" i="1"/>
  <c r="AF417" i="1" s="1"/>
  <c r="Q417" i="1"/>
  <c r="P417" i="1"/>
  <c r="Z416" i="1"/>
  <c r="AF416" i="1" s="1"/>
  <c r="Q416" i="1"/>
  <c r="P416" i="1"/>
  <c r="Z415" i="1"/>
  <c r="AF415" i="1" s="1"/>
  <c r="Q415" i="1"/>
  <c r="P415" i="1"/>
  <c r="Z414" i="1"/>
  <c r="AF414" i="1" s="1"/>
  <c r="Q414" i="1"/>
  <c r="P414" i="1"/>
  <c r="Z413" i="1"/>
  <c r="AF413" i="1" s="1"/>
  <c r="Q413" i="1"/>
  <c r="P413" i="1"/>
  <c r="Z412" i="1"/>
  <c r="AF412" i="1" s="1"/>
  <c r="Q412" i="1"/>
  <c r="P412" i="1"/>
  <c r="Z411" i="1"/>
  <c r="AF411" i="1" s="1"/>
  <c r="Q411" i="1"/>
  <c r="P411" i="1"/>
  <c r="Z410" i="1"/>
  <c r="AF410" i="1" s="1"/>
  <c r="Q410" i="1"/>
  <c r="P410" i="1"/>
  <c r="Z409" i="1"/>
  <c r="AF409" i="1" s="1"/>
  <c r="Q409" i="1"/>
  <c r="P409" i="1"/>
  <c r="Z408" i="1"/>
  <c r="AF408" i="1" s="1"/>
  <c r="Q408" i="1"/>
  <c r="P408" i="1"/>
  <c r="Z407" i="1"/>
  <c r="AF407" i="1" s="1"/>
  <c r="Q407" i="1"/>
  <c r="P407" i="1"/>
  <c r="Z406" i="1"/>
  <c r="AF406" i="1" s="1"/>
  <c r="Q406" i="1"/>
  <c r="P406" i="1"/>
  <c r="Z405" i="1"/>
  <c r="AF405" i="1" s="1"/>
  <c r="Q405" i="1"/>
  <c r="P405" i="1"/>
  <c r="Z404" i="1"/>
  <c r="AF404" i="1" s="1"/>
  <c r="Q404" i="1"/>
  <c r="P404" i="1"/>
  <c r="Z403" i="1"/>
  <c r="AF403" i="1" s="1"/>
  <c r="Q403" i="1"/>
  <c r="P403" i="1"/>
  <c r="Z402" i="1"/>
  <c r="AF402" i="1" s="1"/>
  <c r="Q402" i="1"/>
  <c r="P402" i="1"/>
  <c r="Z401" i="1"/>
  <c r="AF401" i="1" s="1"/>
  <c r="Q401" i="1"/>
  <c r="P401" i="1"/>
  <c r="Z400" i="1"/>
  <c r="AF400" i="1" s="1"/>
  <c r="Q400" i="1"/>
  <c r="P400" i="1"/>
  <c r="Z399" i="1"/>
  <c r="AF399" i="1" s="1"/>
  <c r="Q399" i="1"/>
  <c r="P399" i="1"/>
  <c r="Z398" i="1"/>
  <c r="AF398" i="1" s="1"/>
  <c r="Q398" i="1"/>
  <c r="P398" i="1"/>
  <c r="Z397" i="1"/>
  <c r="AF397" i="1" s="1"/>
  <c r="Q397" i="1"/>
  <c r="P397" i="1"/>
  <c r="Z396" i="1"/>
  <c r="AF396" i="1" s="1"/>
  <c r="Q396" i="1"/>
  <c r="P396" i="1"/>
  <c r="Z395" i="1"/>
  <c r="AF395" i="1" s="1"/>
  <c r="Q395" i="1"/>
  <c r="P395" i="1"/>
  <c r="Z394" i="1"/>
  <c r="AF394" i="1" s="1"/>
  <c r="Q394" i="1"/>
  <c r="P394" i="1"/>
  <c r="Z393" i="1"/>
  <c r="AF393" i="1" s="1"/>
  <c r="Q393" i="1"/>
  <c r="P393" i="1"/>
  <c r="Z392" i="1"/>
  <c r="AF392" i="1" s="1"/>
  <c r="Q392" i="1"/>
  <c r="P392" i="1"/>
  <c r="Z391" i="1"/>
  <c r="AF391" i="1" s="1"/>
  <c r="Q391" i="1"/>
  <c r="P391" i="1"/>
  <c r="Z390" i="1"/>
  <c r="AF390" i="1" s="1"/>
  <c r="Q390" i="1"/>
  <c r="P390" i="1"/>
  <c r="Z389" i="1"/>
  <c r="AF389" i="1" s="1"/>
  <c r="Q389" i="1"/>
  <c r="P389" i="1"/>
  <c r="Z388" i="1"/>
  <c r="AF388" i="1" s="1"/>
  <c r="Q388" i="1"/>
  <c r="P388" i="1"/>
  <c r="Z387" i="1"/>
  <c r="AF387" i="1" s="1"/>
  <c r="Q387" i="1"/>
  <c r="P387" i="1"/>
  <c r="Z386" i="1"/>
  <c r="AF386" i="1" s="1"/>
  <c r="Q386" i="1"/>
  <c r="P386" i="1"/>
  <c r="Z385" i="1"/>
  <c r="AF385" i="1" s="1"/>
  <c r="Q385" i="1"/>
  <c r="P385" i="1"/>
  <c r="Z384" i="1"/>
  <c r="AF384" i="1" s="1"/>
  <c r="Q384" i="1"/>
  <c r="P384" i="1"/>
  <c r="Z383" i="1"/>
  <c r="AF383" i="1" s="1"/>
  <c r="Q383" i="1"/>
  <c r="P383" i="1"/>
  <c r="Z382" i="1"/>
  <c r="AF382" i="1" s="1"/>
  <c r="Q382" i="1"/>
  <c r="P382" i="1"/>
  <c r="Z381" i="1"/>
  <c r="AF381" i="1" s="1"/>
  <c r="Q381" i="1"/>
  <c r="P381" i="1"/>
  <c r="Z380" i="1"/>
  <c r="AF380" i="1" s="1"/>
  <c r="Q380" i="1"/>
  <c r="P380" i="1"/>
  <c r="Z379" i="1"/>
  <c r="AF379" i="1" s="1"/>
  <c r="Q379" i="1"/>
  <c r="P379" i="1"/>
  <c r="Z378" i="1"/>
  <c r="AF378" i="1" s="1"/>
  <c r="Q378" i="1"/>
  <c r="P378" i="1"/>
  <c r="Z377" i="1"/>
  <c r="AF377" i="1" s="1"/>
  <c r="Q377" i="1"/>
  <c r="P377" i="1"/>
  <c r="Z376" i="1"/>
  <c r="AF376" i="1" s="1"/>
  <c r="Q376" i="1"/>
  <c r="P376" i="1"/>
  <c r="Z375" i="1"/>
  <c r="AF375" i="1" s="1"/>
  <c r="Q375" i="1"/>
  <c r="P375" i="1"/>
  <c r="Z374" i="1"/>
  <c r="AF374" i="1" s="1"/>
  <c r="Q374" i="1"/>
  <c r="P374" i="1"/>
  <c r="Z373" i="1"/>
  <c r="AF373" i="1" s="1"/>
  <c r="Q373" i="1"/>
  <c r="P373" i="1"/>
  <c r="Z372" i="1"/>
  <c r="AF372" i="1" s="1"/>
  <c r="Q372" i="1"/>
  <c r="P372" i="1"/>
  <c r="Z371" i="1"/>
  <c r="AF371" i="1" s="1"/>
  <c r="Q371" i="1"/>
  <c r="P371" i="1"/>
  <c r="Z370" i="1"/>
  <c r="AF370" i="1" s="1"/>
  <c r="Q370" i="1"/>
  <c r="P370" i="1"/>
  <c r="Z369" i="1"/>
  <c r="AF369" i="1" s="1"/>
  <c r="Q369" i="1"/>
  <c r="P369" i="1"/>
  <c r="Z368" i="1"/>
  <c r="AF368" i="1" s="1"/>
  <c r="Q368" i="1"/>
  <c r="P368" i="1"/>
  <c r="Z367" i="1"/>
  <c r="AF367" i="1" s="1"/>
  <c r="Q367" i="1"/>
  <c r="P367" i="1"/>
  <c r="Z366" i="1"/>
  <c r="AF366" i="1" s="1"/>
  <c r="Q366" i="1"/>
  <c r="P366" i="1"/>
  <c r="Z365" i="1"/>
  <c r="AF365" i="1" s="1"/>
  <c r="Q365" i="1"/>
  <c r="P365" i="1"/>
  <c r="Z364" i="1"/>
  <c r="AF364" i="1" s="1"/>
  <c r="Q364" i="1"/>
  <c r="P364" i="1"/>
  <c r="Z363" i="1"/>
  <c r="AF363" i="1" s="1"/>
  <c r="Q363" i="1"/>
  <c r="P363" i="1"/>
  <c r="Z362" i="1"/>
  <c r="AF362" i="1" s="1"/>
  <c r="Q362" i="1"/>
  <c r="P362" i="1"/>
  <c r="Z361" i="1"/>
  <c r="AF361" i="1" s="1"/>
  <c r="Q361" i="1"/>
  <c r="P361" i="1"/>
  <c r="Z360" i="1"/>
  <c r="AF360" i="1" s="1"/>
  <c r="Q360" i="1"/>
  <c r="P360" i="1"/>
  <c r="Z359" i="1"/>
  <c r="AF359" i="1" s="1"/>
  <c r="Q359" i="1"/>
  <c r="P359" i="1"/>
  <c r="Z358" i="1"/>
  <c r="AF358" i="1" s="1"/>
  <c r="Q358" i="1"/>
  <c r="P358" i="1"/>
  <c r="Z357" i="1"/>
  <c r="AF357" i="1" s="1"/>
  <c r="Q357" i="1"/>
  <c r="P357" i="1"/>
  <c r="Z356" i="1"/>
  <c r="AF356" i="1" s="1"/>
  <c r="Q356" i="1"/>
  <c r="P356" i="1"/>
  <c r="Z355" i="1"/>
  <c r="AF355" i="1" s="1"/>
  <c r="Q355" i="1"/>
  <c r="P355" i="1"/>
  <c r="Z354" i="1"/>
  <c r="AF354" i="1" s="1"/>
  <c r="Q354" i="1"/>
  <c r="P354" i="1"/>
  <c r="Z353" i="1"/>
  <c r="AF353" i="1" s="1"/>
  <c r="Q353" i="1"/>
  <c r="P353" i="1"/>
  <c r="Z352" i="1"/>
  <c r="AF352" i="1" s="1"/>
  <c r="Q352" i="1"/>
  <c r="P352" i="1"/>
  <c r="Z351" i="1"/>
  <c r="AF351" i="1" s="1"/>
  <c r="Q351" i="1"/>
  <c r="P351" i="1"/>
  <c r="Z350" i="1"/>
  <c r="AF350" i="1" s="1"/>
  <c r="Q350" i="1"/>
  <c r="P350" i="1"/>
  <c r="Z349" i="1"/>
  <c r="AF349" i="1" s="1"/>
  <c r="Q349" i="1"/>
  <c r="P349" i="1"/>
  <c r="Z348" i="1"/>
  <c r="AF348" i="1" s="1"/>
  <c r="Q348" i="1"/>
  <c r="P348" i="1"/>
  <c r="Z347" i="1"/>
  <c r="AF347" i="1" s="1"/>
  <c r="Q347" i="1"/>
  <c r="P347" i="1"/>
  <c r="Z346" i="1"/>
  <c r="AF346" i="1" s="1"/>
  <c r="Q346" i="1"/>
  <c r="P346" i="1"/>
  <c r="Z345" i="1"/>
  <c r="AF345" i="1" s="1"/>
  <c r="Q345" i="1"/>
  <c r="P345" i="1"/>
  <c r="Z344" i="1"/>
  <c r="AF344" i="1" s="1"/>
  <c r="Q344" i="1"/>
  <c r="P344" i="1"/>
  <c r="Z343" i="1"/>
  <c r="AF343" i="1" s="1"/>
  <c r="Q343" i="1"/>
  <c r="P343" i="1"/>
  <c r="Z342" i="1"/>
  <c r="AF342" i="1" s="1"/>
  <c r="Q342" i="1"/>
  <c r="P342" i="1"/>
  <c r="Z341" i="1"/>
  <c r="AF341" i="1" s="1"/>
  <c r="Q341" i="1"/>
  <c r="P341" i="1"/>
  <c r="Z340" i="1"/>
  <c r="AF340" i="1" s="1"/>
  <c r="Q340" i="1"/>
  <c r="P340" i="1"/>
  <c r="Z339" i="1"/>
  <c r="AF339" i="1" s="1"/>
  <c r="Q339" i="1"/>
  <c r="P339" i="1"/>
  <c r="Z338" i="1"/>
  <c r="AF338" i="1" s="1"/>
  <c r="Q338" i="1"/>
  <c r="P338" i="1"/>
  <c r="Z337" i="1"/>
  <c r="AF337" i="1" s="1"/>
  <c r="Q337" i="1"/>
  <c r="P337" i="1"/>
  <c r="Z336" i="1"/>
  <c r="AF336" i="1" s="1"/>
  <c r="Q336" i="1"/>
  <c r="P336" i="1"/>
  <c r="Z335" i="1"/>
  <c r="AF335" i="1" s="1"/>
  <c r="Q335" i="1"/>
  <c r="P335" i="1"/>
  <c r="Z334" i="1"/>
  <c r="AF334" i="1" s="1"/>
  <c r="Q334" i="1"/>
  <c r="P334" i="1"/>
  <c r="Z333" i="1"/>
  <c r="AF333" i="1" s="1"/>
  <c r="Q333" i="1"/>
  <c r="P333" i="1"/>
  <c r="Z332" i="1"/>
  <c r="AF332" i="1" s="1"/>
  <c r="Q332" i="1"/>
  <c r="P332" i="1"/>
  <c r="Z331" i="1"/>
  <c r="AF331" i="1" s="1"/>
  <c r="Q331" i="1"/>
  <c r="P331" i="1"/>
  <c r="Z330" i="1"/>
  <c r="AF330" i="1" s="1"/>
  <c r="Q330" i="1"/>
  <c r="P330" i="1"/>
  <c r="Z329" i="1"/>
  <c r="AF329" i="1" s="1"/>
  <c r="Q329" i="1"/>
  <c r="P329" i="1"/>
  <c r="Z328" i="1"/>
  <c r="AF328" i="1" s="1"/>
  <c r="Q328" i="1"/>
  <c r="P328" i="1"/>
  <c r="Z327" i="1"/>
  <c r="AF327" i="1" s="1"/>
  <c r="Q327" i="1"/>
  <c r="P327" i="1"/>
  <c r="Z326" i="1"/>
  <c r="AF326" i="1" s="1"/>
  <c r="Q326" i="1"/>
  <c r="P326" i="1"/>
  <c r="Z325" i="1"/>
  <c r="AF325" i="1" s="1"/>
  <c r="Q325" i="1"/>
  <c r="P325" i="1"/>
  <c r="Z324" i="1"/>
  <c r="AF324" i="1" s="1"/>
  <c r="Q324" i="1"/>
  <c r="P324" i="1"/>
  <c r="Z323" i="1"/>
  <c r="AF323" i="1" s="1"/>
  <c r="Q323" i="1"/>
  <c r="P323" i="1"/>
  <c r="Z322" i="1"/>
  <c r="AF322" i="1" s="1"/>
  <c r="Q322" i="1"/>
  <c r="P322" i="1"/>
  <c r="Z321" i="1"/>
  <c r="AF321" i="1" s="1"/>
  <c r="Q321" i="1"/>
  <c r="P321" i="1"/>
  <c r="Z320" i="1"/>
  <c r="AF320" i="1" s="1"/>
  <c r="Q320" i="1"/>
  <c r="P320" i="1"/>
  <c r="Z319" i="1"/>
  <c r="AF319" i="1" s="1"/>
  <c r="Q319" i="1"/>
  <c r="P319" i="1"/>
  <c r="Z318" i="1"/>
  <c r="AF318" i="1" s="1"/>
  <c r="Q318" i="1"/>
  <c r="P318" i="1"/>
  <c r="Z317" i="1"/>
  <c r="AF317" i="1" s="1"/>
  <c r="Q317" i="1"/>
  <c r="P317" i="1"/>
  <c r="Z316" i="1"/>
  <c r="AF316" i="1" s="1"/>
  <c r="Q316" i="1"/>
  <c r="P316" i="1"/>
  <c r="Z315" i="1"/>
  <c r="AF315" i="1" s="1"/>
  <c r="Q315" i="1"/>
  <c r="P315" i="1"/>
  <c r="Z314" i="1"/>
  <c r="AF314" i="1" s="1"/>
  <c r="Q314" i="1"/>
  <c r="P314" i="1"/>
  <c r="Z313" i="1"/>
  <c r="AF313" i="1" s="1"/>
  <c r="Q313" i="1"/>
  <c r="P313" i="1"/>
  <c r="Z312" i="1"/>
  <c r="AF312" i="1" s="1"/>
  <c r="Q312" i="1"/>
  <c r="P312" i="1"/>
  <c r="Z311" i="1"/>
  <c r="AF311" i="1" s="1"/>
  <c r="Q311" i="1"/>
  <c r="P311" i="1"/>
  <c r="Z310" i="1"/>
  <c r="AF310" i="1" s="1"/>
  <c r="Q310" i="1"/>
  <c r="P310" i="1"/>
  <c r="Z309" i="1"/>
  <c r="AF309" i="1" s="1"/>
  <c r="Q309" i="1"/>
  <c r="P309" i="1"/>
  <c r="Z308" i="1"/>
  <c r="AF308" i="1" s="1"/>
  <c r="Q308" i="1"/>
  <c r="P308" i="1"/>
  <c r="Z307" i="1"/>
  <c r="AF307" i="1" s="1"/>
  <c r="Q307" i="1"/>
  <c r="P307" i="1"/>
  <c r="Z306" i="1"/>
  <c r="AF306" i="1" s="1"/>
  <c r="Q306" i="1"/>
  <c r="P306" i="1"/>
  <c r="Z305" i="1"/>
  <c r="AF305" i="1" s="1"/>
  <c r="Q305" i="1"/>
  <c r="P305" i="1"/>
  <c r="Z304" i="1"/>
  <c r="AF304" i="1" s="1"/>
  <c r="Q304" i="1"/>
  <c r="P304" i="1"/>
  <c r="Z303" i="1"/>
  <c r="AF303" i="1" s="1"/>
  <c r="Q303" i="1"/>
  <c r="P303" i="1"/>
  <c r="Z302" i="1"/>
  <c r="AF302" i="1" s="1"/>
  <c r="Q302" i="1"/>
  <c r="P302" i="1"/>
  <c r="Z301" i="1"/>
  <c r="AF301" i="1" s="1"/>
  <c r="Q301" i="1"/>
  <c r="P301" i="1"/>
  <c r="Z300" i="1"/>
  <c r="AF300" i="1" s="1"/>
  <c r="Q300" i="1"/>
  <c r="P300" i="1"/>
  <c r="Z299" i="1"/>
  <c r="AF299" i="1" s="1"/>
  <c r="Q299" i="1"/>
  <c r="P299" i="1"/>
  <c r="Z298" i="1"/>
  <c r="AF298" i="1" s="1"/>
  <c r="Q298" i="1"/>
  <c r="P298" i="1"/>
  <c r="Z297" i="1"/>
  <c r="AF297" i="1" s="1"/>
  <c r="Q297" i="1"/>
  <c r="P297" i="1"/>
  <c r="Z296" i="1"/>
  <c r="AF296" i="1" s="1"/>
  <c r="Q296" i="1"/>
  <c r="P296" i="1"/>
  <c r="Z295" i="1"/>
  <c r="AF295" i="1" s="1"/>
  <c r="Q295" i="1"/>
  <c r="P295" i="1"/>
  <c r="Z294" i="1"/>
  <c r="AF294" i="1" s="1"/>
  <c r="Q294" i="1"/>
  <c r="P294" i="1"/>
  <c r="Z293" i="1"/>
  <c r="AF293" i="1" s="1"/>
  <c r="Q293" i="1"/>
  <c r="P293" i="1"/>
  <c r="Z292" i="1"/>
  <c r="AF292" i="1" s="1"/>
  <c r="Q292" i="1"/>
  <c r="P292" i="1"/>
  <c r="Z291" i="1"/>
  <c r="AF291" i="1" s="1"/>
  <c r="Q291" i="1"/>
  <c r="P291" i="1"/>
  <c r="Z290" i="1"/>
  <c r="AF290" i="1" s="1"/>
  <c r="Q290" i="1"/>
  <c r="P290" i="1"/>
  <c r="Z289" i="1"/>
  <c r="AF289" i="1" s="1"/>
  <c r="Q289" i="1"/>
  <c r="P289" i="1"/>
  <c r="Z288" i="1"/>
  <c r="AF288" i="1" s="1"/>
  <c r="Q288" i="1"/>
  <c r="P288" i="1"/>
  <c r="Z287" i="1"/>
  <c r="AF287" i="1" s="1"/>
  <c r="Q287" i="1"/>
  <c r="P287" i="1"/>
  <c r="Z286" i="1"/>
  <c r="AF286" i="1" s="1"/>
  <c r="Q286" i="1"/>
  <c r="P286" i="1"/>
  <c r="Z285" i="1"/>
  <c r="AF285" i="1" s="1"/>
  <c r="Q285" i="1"/>
  <c r="P285" i="1"/>
  <c r="Z284" i="1"/>
  <c r="AF284" i="1" s="1"/>
  <c r="Q284" i="1"/>
  <c r="P284" i="1"/>
  <c r="Z283" i="1"/>
  <c r="AF283" i="1" s="1"/>
  <c r="Q283" i="1"/>
  <c r="P283" i="1"/>
  <c r="Z282" i="1"/>
  <c r="AF282" i="1" s="1"/>
  <c r="Q282" i="1"/>
  <c r="P282" i="1"/>
  <c r="Z281" i="1"/>
  <c r="AF281" i="1" s="1"/>
  <c r="Q281" i="1"/>
  <c r="P281" i="1"/>
  <c r="Z280" i="1"/>
  <c r="AF280" i="1" s="1"/>
  <c r="Q280" i="1"/>
  <c r="P280" i="1"/>
  <c r="Z279" i="1"/>
  <c r="AF279" i="1" s="1"/>
  <c r="Q279" i="1"/>
  <c r="P279" i="1"/>
  <c r="Z278" i="1"/>
  <c r="AF278" i="1" s="1"/>
  <c r="Q278" i="1"/>
  <c r="P278" i="1"/>
  <c r="Z277" i="1"/>
  <c r="AF277" i="1" s="1"/>
  <c r="Q277" i="1"/>
  <c r="P277" i="1"/>
  <c r="Z276" i="1"/>
  <c r="AF276" i="1" s="1"/>
  <c r="Q276" i="1"/>
  <c r="P276" i="1"/>
  <c r="Z275" i="1"/>
  <c r="AF275" i="1" s="1"/>
  <c r="Q275" i="1"/>
  <c r="P275" i="1"/>
  <c r="Z274" i="1"/>
  <c r="AF274" i="1" s="1"/>
  <c r="Q274" i="1"/>
  <c r="P274" i="1"/>
  <c r="Z273" i="1"/>
  <c r="AF273" i="1" s="1"/>
  <c r="Q273" i="1"/>
  <c r="P273" i="1"/>
  <c r="Z272" i="1"/>
  <c r="AF272" i="1" s="1"/>
  <c r="Q272" i="1"/>
  <c r="P272" i="1"/>
  <c r="Z271" i="1"/>
  <c r="AF271" i="1" s="1"/>
  <c r="Q271" i="1"/>
  <c r="P271" i="1"/>
  <c r="Z270" i="1"/>
  <c r="AF270" i="1" s="1"/>
  <c r="Q270" i="1"/>
  <c r="P270" i="1"/>
  <c r="Z269" i="1"/>
  <c r="AF269" i="1" s="1"/>
  <c r="Q269" i="1"/>
  <c r="P269" i="1"/>
  <c r="Z268" i="1"/>
  <c r="AF268" i="1" s="1"/>
  <c r="Q268" i="1"/>
  <c r="P268" i="1"/>
  <c r="Z267" i="1"/>
  <c r="AF267" i="1" s="1"/>
  <c r="Q267" i="1"/>
  <c r="P267" i="1"/>
  <c r="Z266" i="1"/>
  <c r="AF266" i="1" s="1"/>
  <c r="Q266" i="1"/>
  <c r="P266" i="1"/>
  <c r="Z265" i="1"/>
  <c r="AF265" i="1" s="1"/>
  <c r="Q265" i="1"/>
  <c r="P265" i="1"/>
  <c r="Z264" i="1"/>
  <c r="AF264" i="1" s="1"/>
  <c r="Q264" i="1"/>
  <c r="P264" i="1"/>
  <c r="Z263" i="1"/>
  <c r="AF263" i="1" s="1"/>
  <c r="Q263" i="1"/>
  <c r="P263" i="1"/>
  <c r="Z262" i="1"/>
  <c r="AF262" i="1" s="1"/>
  <c r="Q262" i="1"/>
  <c r="P262" i="1"/>
  <c r="Z261" i="1"/>
  <c r="AF261" i="1" s="1"/>
  <c r="Q261" i="1"/>
  <c r="P261" i="1"/>
  <c r="Z260" i="1"/>
  <c r="AF260" i="1" s="1"/>
  <c r="Q260" i="1"/>
  <c r="P260" i="1"/>
  <c r="Z259" i="1"/>
  <c r="AF259" i="1" s="1"/>
  <c r="Q259" i="1"/>
  <c r="P259" i="1"/>
  <c r="Z258" i="1"/>
  <c r="AF258" i="1" s="1"/>
  <c r="Q258" i="1"/>
  <c r="P258" i="1"/>
  <c r="Z257" i="1"/>
  <c r="AF257" i="1" s="1"/>
  <c r="Q257" i="1"/>
  <c r="P257" i="1"/>
  <c r="Z256" i="1"/>
  <c r="AF256" i="1" s="1"/>
  <c r="Q256" i="1"/>
  <c r="P256" i="1"/>
  <c r="Z255" i="1"/>
  <c r="AF255" i="1" s="1"/>
  <c r="Q255" i="1"/>
  <c r="P255" i="1"/>
  <c r="Z254" i="1"/>
  <c r="AF254" i="1" s="1"/>
  <c r="Q254" i="1"/>
  <c r="P254" i="1"/>
  <c r="Z253" i="1"/>
  <c r="AF253" i="1" s="1"/>
  <c r="Q253" i="1"/>
  <c r="P253" i="1"/>
  <c r="Z252" i="1"/>
  <c r="AF252" i="1" s="1"/>
  <c r="Q252" i="1"/>
  <c r="P252" i="1"/>
  <c r="Z251" i="1"/>
  <c r="AF251" i="1" s="1"/>
  <c r="Q251" i="1"/>
  <c r="P251" i="1"/>
  <c r="Z250" i="1"/>
  <c r="AF250" i="1" s="1"/>
  <c r="Q250" i="1"/>
  <c r="P250" i="1"/>
  <c r="Z249" i="1"/>
  <c r="AF249" i="1" s="1"/>
  <c r="Q249" i="1"/>
  <c r="P249" i="1"/>
  <c r="Z248" i="1"/>
  <c r="AF248" i="1" s="1"/>
  <c r="Q248" i="1"/>
  <c r="P248" i="1"/>
  <c r="Z247" i="1"/>
  <c r="AF247" i="1" s="1"/>
  <c r="Q247" i="1"/>
  <c r="P247" i="1"/>
  <c r="Z246" i="1"/>
  <c r="AF246" i="1" s="1"/>
  <c r="Q246" i="1"/>
  <c r="P246" i="1"/>
  <c r="Z245" i="1"/>
  <c r="AF245" i="1" s="1"/>
  <c r="Q245" i="1"/>
  <c r="P245" i="1"/>
  <c r="Z244" i="1"/>
  <c r="AF244" i="1" s="1"/>
  <c r="Q244" i="1"/>
  <c r="P244" i="1"/>
  <c r="Z243" i="1"/>
  <c r="AF243" i="1" s="1"/>
  <c r="Q243" i="1"/>
  <c r="P243" i="1"/>
  <c r="Z242" i="1"/>
  <c r="AF242" i="1" s="1"/>
  <c r="Q242" i="1"/>
  <c r="P242" i="1"/>
  <c r="Z241" i="1"/>
  <c r="AF241" i="1" s="1"/>
  <c r="Q241" i="1"/>
  <c r="P241" i="1"/>
  <c r="Z240" i="1"/>
  <c r="AF240" i="1" s="1"/>
  <c r="Q240" i="1"/>
  <c r="P240" i="1"/>
  <c r="Z239" i="1"/>
  <c r="AF239" i="1" s="1"/>
  <c r="Q239" i="1"/>
  <c r="P239" i="1"/>
  <c r="Z238" i="1"/>
  <c r="AF238" i="1" s="1"/>
  <c r="Q238" i="1"/>
  <c r="P238" i="1"/>
  <c r="Z237" i="1"/>
  <c r="AF237" i="1" s="1"/>
  <c r="Q237" i="1"/>
  <c r="P237" i="1"/>
  <c r="Z236" i="1"/>
  <c r="AF236" i="1" s="1"/>
  <c r="Q236" i="1"/>
  <c r="P236" i="1"/>
  <c r="Z235" i="1"/>
  <c r="AF235" i="1" s="1"/>
  <c r="Q235" i="1"/>
  <c r="P235" i="1"/>
  <c r="Z234" i="1"/>
  <c r="AF234" i="1" s="1"/>
  <c r="Q234" i="1"/>
  <c r="P234" i="1"/>
  <c r="Z233" i="1"/>
  <c r="AF233" i="1" s="1"/>
  <c r="Q233" i="1"/>
  <c r="P233" i="1"/>
  <c r="Z232" i="1"/>
  <c r="AF232" i="1" s="1"/>
  <c r="Q232" i="1"/>
  <c r="P232" i="1"/>
  <c r="Z231" i="1"/>
  <c r="AF231" i="1" s="1"/>
  <c r="Q231" i="1"/>
  <c r="P231" i="1"/>
  <c r="Z230" i="1"/>
  <c r="AF230" i="1" s="1"/>
  <c r="Q230" i="1"/>
  <c r="P230" i="1"/>
  <c r="Z229" i="1"/>
  <c r="AF229" i="1" s="1"/>
  <c r="Q229" i="1"/>
  <c r="P229" i="1"/>
  <c r="Z228" i="1"/>
  <c r="AF228" i="1" s="1"/>
  <c r="Q228" i="1"/>
  <c r="P228" i="1"/>
  <c r="Z227" i="1"/>
  <c r="AF227" i="1" s="1"/>
  <c r="Q227" i="1"/>
  <c r="P227" i="1"/>
  <c r="Z226" i="1"/>
  <c r="AF226" i="1" s="1"/>
  <c r="Q226" i="1"/>
  <c r="P226" i="1"/>
  <c r="Z225" i="1"/>
  <c r="AF225" i="1" s="1"/>
  <c r="Q225" i="1"/>
  <c r="P225" i="1"/>
  <c r="Z224" i="1"/>
  <c r="AF224" i="1" s="1"/>
  <c r="Q224" i="1"/>
  <c r="P224" i="1"/>
  <c r="Z223" i="1"/>
  <c r="AF223" i="1" s="1"/>
  <c r="Q223" i="1"/>
  <c r="P223" i="1"/>
  <c r="Z222" i="1"/>
  <c r="AF222" i="1" s="1"/>
  <c r="Q222" i="1"/>
  <c r="P222" i="1"/>
  <c r="Z221" i="1"/>
  <c r="AF221" i="1" s="1"/>
  <c r="Q221" i="1"/>
  <c r="P221" i="1"/>
  <c r="Z220" i="1"/>
  <c r="AF220" i="1" s="1"/>
  <c r="Q220" i="1"/>
  <c r="P220" i="1"/>
  <c r="Z219" i="1"/>
  <c r="AF219" i="1" s="1"/>
  <c r="Q219" i="1"/>
  <c r="P219" i="1"/>
  <c r="Z218" i="1"/>
  <c r="AF218" i="1" s="1"/>
  <c r="Q218" i="1"/>
  <c r="P218" i="1"/>
  <c r="Z217" i="1"/>
  <c r="AF217" i="1" s="1"/>
  <c r="Q217" i="1"/>
  <c r="P217" i="1"/>
  <c r="Z216" i="1"/>
  <c r="AF216" i="1" s="1"/>
  <c r="Q216" i="1"/>
  <c r="P216" i="1"/>
  <c r="Z215" i="1"/>
  <c r="AF215" i="1" s="1"/>
  <c r="Q215" i="1"/>
  <c r="P215" i="1"/>
  <c r="Z214" i="1"/>
  <c r="AF214" i="1" s="1"/>
  <c r="Q214" i="1"/>
  <c r="P214" i="1"/>
  <c r="Z213" i="1"/>
  <c r="AF213" i="1" s="1"/>
  <c r="Q213" i="1"/>
  <c r="P213" i="1"/>
  <c r="Z212" i="1"/>
  <c r="AF212" i="1" s="1"/>
  <c r="Q212" i="1"/>
  <c r="P212" i="1"/>
  <c r="Z211" i="1"/>
  <c r="AF211" i="1" s="1"/>
  <c r="Q211" i="1"/>
  <c r="P211" i="1"/>
  <c r="Z210" i="1"/>
  <c r="AF210" i="1" s="1"/>
  <c r="Q210" i="1"/>
  <c r="P210" i="1"/>
  <c r="Z209" i="1"/>
  <c r="AF209" i="1" s="1"/>
  <c r="Q209" i="1"/>
  <c r="P209" i="1"/>
  <c r="Z208" i="1"/>
  <c r="AF208" i="1" s="1"/>
  <c r="Q208" i="1"/>
  <c r="P208" i="1"/>
  <c r="Z207" i="1"/>
  <c r="AF207" i="1" s="1"/>
  <c r="Q207" i="1"/>
  <c r="P207" i="1"/>
  <c r="Z206" i="1"/>
  <c r="AF206" i="1" s="1"/>
  <c r="Q206" i="1"/>
  <c r="P206" i="1"/>
  <c r="Z205" i="1"/>
  <c r="AF205" i="1" s="1"/>
  <c r="Q205" i="1"/>
  <c r="P205" i="1"/>
  <c r="Z204" i="1"/>
  <c r="AF204" i="1" s="1"/>
  <c r="Q204" i="1"/>
  <c r="P204" i="1"/>
  <c r="Z203" i="1"/>
  <c r="AF203" i="1" s="1"/>
  <c r="Q203" i="1"/>
  <c r="P203" i="1"/>
  <c r="Z202" i="1"/>
  <c r="AF202" i="1" s="1"/>
  <c r="Q202" i="1"/>
  <c r="P202" i="1"/>
  <c r="Z201" i="1"/>
  <c r="AF201" i="1" s="1"/>
  <c r="Q201" i="1"/>
  <c r="P201" i="1"/>
  <c r="Z200" i="1"/>
  <c r="AF200" i="1" s="1"/>
  <c r="Q200" i="1"/>
  <c r="P200" i="1"/>
  <c r="Z199" i="1"/>
  <c r="AF199" i="1" s="1"/>
  <c r="Q199" i="1"/>
  <c r="P199" i="1"/>
  <c r="Z198" i="1"/>
  <c r="AF198" i="1" s="1"/>
  <c r="Q198" i="1"/>
  <c r="P198" i="1"/>
  <c r="Z197" i="1"/>
  <c r="AF197" i="1" s="1"/>
  <c r="Q197" i="1"/>
  <c r="P197" i="1"/>
  <c r="Z196" i="1"/>
  <c r="AF196" i="1" s="1"/>
  <c r="Q196" i="1"/>
  <c r="P196" i="1"/>
  <c r="Z195" i="1"/>
  <c r="AF195" i="1" s="1"/>
  <c r="Q195" i="1"/>
  <c r="P195" i="1"/>
  <c r="Z194" i="1"/>
  <c r="AF194" i="1" s="1"/>
  <c r="Q194" i="1"/>
  <c r="P194" i="1"/>
  <c r="Z193" i="1"/>
  <c r="AF193" i="1" s="1"/>
  <c r="Q193" i="1"/>
  <c r="P193" i="1"/>
  <c r="Z192" i="1"/>
  <c r="AF192" i="1" s="1"/>
  <c r="Q192" i="1"/>
  <c r="P192" i="1"/>
  <c r="Z191" i="1"/>
  <c r="AF191" i="1" s="1"/>
  <c r="Q191" i="1"/>
  <c r="P191" i="1"/>
  <c r="Z190" i="1"/>
  <c r="AF190" i="1" s="1"/>
  <c r="Q190" i="1"/>
  <c r="P190" i="1"/>
  <c r="Z189" i="1"/>
  <c r="AF189" i="1" s="1"/>
  <c r="Q189" i="1"/>
  <c r="P189" i="1"/>
  <c r="Z188" i="1"/>
  <c r="AF188" i="1" s="1"/>
  <c r="Q188" i="1"/>
  <c r="P188" i="1"/>
  <c r="Z187" i="1"/>
  <c r="AF187" i="1" s="1"/>
  <c r="Q187" i="1"/>
  <c r="P187" i="1"/>
  <c r="Z186" i="1"/>
  <c r="AF186" i="1" s="1"/>
  <c r="Q186" i="1"/>
  <c r="P186" i="1"/>
  <c r="Z185" i="1"/>
  <c r="AF185" i="1" s="1"/>
  <c r="Q185" i="1"/>
  <c r="P185" i="1"/>
  <c r="Z184" i="1"/>
  <c r="AF184" i="1" s="1"/>
  <c r="Q184" i="1"/>
  <c r="P184" i="1"/>
  <c r="Z183" i="1"/>
  <c r="AF183" i="1" s="1"/>
  <c r="Q183" i="1"/>
  <c r="P183" i="1"/>
  <c r="Z182" i="1"/>
  <c r="AF182" i="1" s="1"/>
  <c r="Q182" i="1"/>
  <c r="P182" i="1"/>
  <c r="Z181" i="1"/>
  <c r="AF181" i="1" s="1"/>
  <c r="Q181" i="1"/>
  <c r="P181" i="1"/>
  <c r="Z180" i="1"/>
  <c r="AF180" i="1" s="1"/>
  <c r="Q180" i="1"/>
  <c r="P180" i="1"/>
  <c r="Z179" i="1"/>
  <c r="AF179" i="1" s="1"/>
  <c r="Q179" i="1"/>
  <c r="P179" i="1"/>
  <c r="Z178" i="1"/>
  <c r="AF178" i="1" s="1"/>
  <c r="Q178" i="1"/>
  <c r="P178" i="1"/>
  <c r="Z177" i="1"/>
  <c r="AF177" i="1" s="1"/>
  <c r="Q177" i="1"/>
  <c r="P177" i="1"/>
  <c r="Z176" i="1"/>
  <c r="AF176" i="1" s="1"/>
  <c r="Q176" i="1"/>
  <c r="P176" i="1"/>
  <c r="Z175" i="1"/>
  <c r="AF175" i="1" s="1"/>
  <c r="Q175" i="1"/>
  <c r="P175" i="1"/>
  <c r="Z174" i="1"/>
  <c r="AF174" i="1" s="1"/>
  <c r="Q174" i="1"/>
  <c r="P174" i="1"/>
  <c r="Z173" i="1"/>
  <c r="AF173" i="1" s="1"/>
  <c r="Q173" i="1"/>
  <c r="P173" i="1"/>
  <c r="Z172" i="1"/>
  <c r="AF172" i="1" s="1"/>
  <c r="Q172" i="1"/>
  <c r="P172" i="1"/>
  <c r="Z171" i="1"/>
  <c r="AF171" i="1" s="1"/>
  <c r="Q171" i="1"/>
  <c r="P171" i="1"/>
  <c r="Z170" i="1"/>
  <c r="AF170" i="1" s="1"/>
  <c r="Q170" i="1"/>
  <c r="P170" i="1"/>
  <c r="Z169" i="1"/>
  <c r="AF169" i="1" s="1"/>
  <c r="Q169" i="1"/>
  <c r="P169" i="1"/>
  <c r="Z168" i="1"/>
  <c r="AF168" i="1" s="1"/>
  <c r="Q168" i="1"/>
  <c r="P168" i="1"/>
  <c r="Z167" i="1"/>
  <c r="AF167" i="1" s="1"/>
  <c r="Q167" i="1"/>
  <c r="P167" i="1"/>
  <c r="Z166" i="1"/>
  <c r="AF166" i="1" s="1"/>
  <c r="Q166" i="1"/>
  <c r="P166" i="1"/>
  <c r="Z165" i="1"/>
  <c r="AF165" i="1" s="1"/>
  <c r="Q165" i="1"/>
  <c r="P165" i="1"/>
  <c r="Z164" i="1"/>
  <c r="AF164" i="1" s="1"/>
  <c r="Q164" i="1"/>
  <c r="P164" i="1"/>
  <c r="Z163" i="1"/>
  <c r="AF163" i="1" s="1"/>
  <c r="Q163" i="1"/>
  <c r="P163" i="1"/>
  <c r="Z162" i="1"/>
  <c r="AF162" i="1" s="1"/>
  <c r="Q162" i="1"/>
  <c r="P162" i="1"/>
  <c r="Z161" i="1"/>
  <c r="AF161" i="1" s="1"/>
  <c r="Q161" i="1"/>
  <c r="P161" i="1"/>
  <c r="Z160" i="1"/>
  <c r="AF160" i="1" s="1"/>
  <c r="Q160" i="1"/>
  <c r="P160" i="1"/>
  <c r="Z159" i="1"/>
  <c r="AF159" i="1" s="1"/>
  <c r="Q159" i="1"/>
  <c r="P159" i="1"/>
  <c r="Z158" i="1"/>
  <c r="AF158" i="1" s="1"/>
  <c r="Q158" i="1"/>
  <c r="P158" i="1"/>
  <c r="Z157" i="1"/>
  <c r="AF157" i="1" s="1"/>
  <c r="Q157" i="1"/>
  <c r="P157" i="1"/>
  <c r="Z156" i="1"/>
  <c r="AF156" i="1" s="1"/>
  <c r="Q156" i="1"/>
  <c r="P156" i="1"/>
  <c r="Z155" i="1"/>
  <c r="AF155" i="1" s="1"/>
  <c r="Q155" i="1"/>
  <c r="P155" i="1"/>
  <c r="Z154" i="1"/>
  <c r="AF154" i="1" s="1"/>
  <c r="Q154" i="1"/>
  <c r="P154" i="1"/>
  <c r="Z153" i="1"/>
  <c r="AF153" i="1" s="1"/>
  <c r="Q153" i="1"/>
  <c r="P153" i="1"/>
  <c r="Z152" i="1"/>
  <c r="AF152" i="1" s="1"/>
  <c r="Q152" i="1"/>
  <c r="P152" i="1"/>
  <c r="Z151" i="1"/>
  <c r="AF151" i="1" s="1"/>
  <c r="Q151" i="1"/>
  <c r="P151" i="1"/>
  <c r="Z150" i="1"/>
  <c r="AF150" i="1" s="1"/>
  <c r="Q150" i="1"/>
  <c r="P150" i="1"/>
  <c r="Z149" i="1"/>
  <c r="AF149" i="1" s="1"/>
  <c r="Q149" i="1"/>
  <c r="P149" i="1"/>
  <c r="Z148" i="1"/>
  <c r="AF148" i="1" s="1"/>
  <c r="Q148" i="1"/>
  <c r="P148" i="1"/>
  <c r="Z147" i="1"/>
  <c r="AF147" i="1" s="1"/>
  <c r="Q147" i="1"/>
  <c r="P147" i="1"/>
  <c r="Z146" i="1"/>
  <c r="AF146" i="1" s="1"/>
  <c r="Q146" i="1"/>
  <c r="P146" i="1"/>
  <c r="Z145" i="1"/>
  <c r="AF145" i="1" s="1"/>
  <c r="Q145" i="1"/>
  <c r="P145" i="1"/>
  <c r="Z144" i="1"/>
  <c r="AF144" i="1" s="1"/>
  <c r="Q144" i="1"/>
  <c r="P144" i="1"/>
  <c r="Z143" i="1"/>
  <c r="AF143" i="1" s="1"/>
  <c r="Q143" i="1"/>
  <c r="P143" i="1"/>
  <c r="Z142" i="1"/>
  <c r="AF142" i="1" s="1"/>
  <c r="Q142" i="1"/>
  <c r="P142" i="1"/>
  <c r="Z141" i="1"/>
  <c r="AF141" i="1" s="1"/>
  <c r="Q141" i="1"/>
  <c r="P141" i="1"/>
  <c r="Z140" i="1"/>
  <c r="AF140" i="1" s="1"/>
  <c r="Q140" i="1"/>
  <c r="P140" i="1"/>
  <c r="Z139" i="1"/>
  <c r="AF139" i="1" s="1"/>
  <c r="Q139" i="1"/>
  <c r="P139" i="1"/>
  <c r="Z138" i="1"/>
  <c r="AF138" i="1" s="1"/>
  <c r="Q138" i="1"/>
  <c r="P138" i="1"/>
  <c r="Z137" i="1"/>
  <c r="AF137" i="1" s="1"/>
  <c r="Q137" i="1"/>
  <c r="P137" i="1"/>
  <c r="Z136" i="1"/>
  <c r="AF136" i="1" s="1"/>
  <c r="Q136" i="1"/>
  <c r="P136" i="1"/>
  <c r="Z135" i="1"/>
  <c r="AF135" i="1" s="1"/>
  <c r="Q135" i="1"/>
  <c r="P135" i="1"/>
  <c r="Z134" i="1"/>
  <c r="AF134" i="1" s="1"/>
  <c r="Q134" i="1"/>
  <c r="P134" i="1"/>
  <c r="Z133" i="1"/>
  <c r="AF133" i="1" s="1"/>
  <c r="Q133" i="1"/>
  <c r="P133" i="1"/>
  <c r="Z132" i="1"/>
  <c r="AF132" i="1" s="1"/>
  <c r="Q132" i="1"/>
  <c r="P132" i="1"/>
  <c r="Z131" i="1"/>
  <c r="AF131" i="1" s="1"/>
  <c r="Q131" i="1"/>
  <c r="P131" i="1"/>
  <c r="Z130" i="1"/>
  <c r="AF130" i="1" s="1"/>
  <c r="Q130" i="1"/>
  <c r="P130" i="1"/>
  <c r="Z129" i="1"/>
  <c r="AF129" i="1" s="1"/>
  <c r="Q129" i="1"/>
  <c r="P129" i="1"/>
  <c r="Z128" i="1"/>
  <c r="AF128" i="1" s="1"/>
  <c r="Q128" i="1"/>
  <c r="P128" i="1"/>
  <c r="Z127" i="1"/>
  <c r="AF127" i="1" s="1"/>
  <c r="Q127" i="1"/>
  <c r="P127" i="1"/>
  <c r="Z126" i="1"/>
  <c r="AF126" i="1" s="1"/>
  <c r="Q126" i="1"/>
  <c r="P126" i="1"/>
  <c r="Z125" i="1"/>
  <c r="AF125" i="1" s="1"/>
  <c r="Q125" i="1"/>
  <c r="P125" i="1"/>
  <c r="Z124" i="1"/>
  <c r="AF124" i="1" s="1"/>
  <c r="Q124" i="1"/>
  <c r="P124" i="1"/>
  <c r="Z123" i="1"/>
  <c r="AF123" i="1" s="1"/>
  <c r="Q123" i="1"/>
  <c r="P123" i="1"/>
  <c r="Z122" i="1"/>
  <c r="AF122" i="1" s="1"/>
  <c r="Q122" i="1"/>
  <c r="P122" i="1"/>
  <c r="Z121" i="1"/>
  <c r="AF121" i="1" s="1"/>
  <c r="Q121" i="1"/>
  <c r="P121" i="1"/>
  <c r="Z120" i="1"/>
  <c r="AF120" i="1" s="1"/>
  <c r="Q120" i="1"/>
  <c r="P120" i="1"/>
  <c r="Z119" i="1"/>
  <c r="AF119" i="1" s="1"/>
  <c r="Q119" i="1"/>
  <c r="P119" i="1"/>
  <c r="Z118" i="1"/>
  <c r="AF118" i="1" s="1"/>
  <c r="Q118" i="1"/>
  <c r="P118" i="1"/>
  <c r="Z117" i="1"/>
  <c r="AF117" i="1" s="1"/>
  <c r="Q117" i="1"/>
  <c r="P117" i="1"/>
  <c r="Z116" i="1"/>
  <c r="AF116" i="1" s="1"/>
  <c r="Q116" i="1"/>
  <c r="P116" i="1"/>
  <c r="Z115" i="1"/>
  <c r="AF115" i="1" s="1"/>
  <c r="Q115" i="1"/>
  <c r="P115" i="1"/>
  <c r="Z114" i="1"/>
  <c r="AF114" i="1" s="1"/>
  <c r="Q114" i="1"/>
  <c r="P114" i="1"/>
  <c r="Z113" i="1"/>
  <c r="AF113" i="1" s="1"/>
  <c r="Q113" i="1"/>
  <c r="P113" i="1"/>
  <c r="Z112" i="1"/>
  <c r="AF112" i="1" s="1"/>
  <c r="Q112" i="1"/>
  <c r="P112" i="1"/>
  <c r="Z111" i="1"/>
  <c r="AF111" i="1" s="1"/>
  <c r="Q111" i="1"/>
  <c r="P111" i="1"/>
  <c r="Z110" i="1"/>
  <c r="AF110" i="1" s="1"/>
  <c r="Q110" i="1"/>
  <c r="P110" i="1"/>
  <c r="Z109" i="1"/>
  <c r="AF109" i="1" s="1"/>
  <c r="Q109" i="1"/>
  <c r="P109" i="1"/>
  <c r="Z108" i="1"/>
  <c r="AF108" i="1" s="1"/>
  <c r="Q108" i="1"/>
  <c r="P108" i="1"/>
  <c r="Z107" i="1"/>
  <c r="AF107" i="1" s="1"/>
  <c r="Q107" i="1"/>
  <c r="P107" i="1"/>
  <c r="Z106" i="1"/>
  <c r="AF106" i="1" s="1"/>
  <c r="Q106" i="1"/>
  <c r="P106" i="1"/>
  <c r="Z105" i="1"/>
  <c r="AF105" i="1" s="1"/>
  <c r="Q105" i="1"/>
  <c r="P105" i="1"/>
  <c r="Z104" i="1"/>
  <c r="AF104" i="1" s="1"/>
  <c r="Q104" i="1"/>
  <c r="P104" i="1"/>
  <c r="Z103" i="1"/>
  <c r="AF103" i="1" s="1"/>
  <c r="Q103" i="1"/>
  <c r="P103" i="1"/>
  <c r="Z102" i="1"/>
  <c r="AF102" i="1" s="1"/>
  <c r="Q102" i="1"/>
  <c r="P102" i="1"/>
  <c r="Z101" i="1"/>
  <c r="AF101" i="1" s="1"/>
  <c r="Q101" i="1"/>
  <c r="P101" i="1"/>
  <c r="Z100" i="1"/>
  <c r="AF100" i="1" s="1"/>
  <c r="Q100" i="1"/>
  <c r="P100" i="1"/>
  <c r="Z99" i="1"/>
  <c r="AF99" i="1" s="1"/>
  <c r="Q99" i="1"/>
  <c r="P99" i="1"/>
  <c r="Z98" i="1"/>
  <c r="AF98" i="1" s="1"/>
  <c r="Q98" i="1"/>
  <c r="P98" i="1"/>
  <c r="Z97" i="1"/>
  <c r="AF97" i="1" s="1"/>
  <c r="Q97" i="1"/>
  <c r="P97" i="1"/>
  <c r="Z96" i="1"/>
  <c r="AF96" i="1" s="1"/>
  <c r="Q96" i="1"/>
  <c r="P96" i="1"/>
  <c r="Z95" i="1"/>
  <c r="AF95" i="1" s="1"/>
  <c r="Q95" i="1"/>
  <c r="P95" i="1"/>
  <c r="Z94" i="1"/>
  <c r="AF94" i="1" s="1"/>
  <c r="Q94" i="1"/>
  <c r="P94" i="1"/>
  <c r="Z93" i="1"/>
  <c r="AF93" i="1" s="1"/>
  <c r="Q93" i="1"/>
  <c r="P93" i="1"/>
  <c r="Z92" i="1"/>
  <c r="AF92" i="1" s="1"/>
  <c r="Q92" i="1"/>
  <c r="P92" i="1"/>
  <c r="Z91" i="1"/>
  <c r="AF91" i="1" s="1"/>
  <c r="Q91" i="1"/>
  <c r="P91" i="1"/>
  <c r="Z90" i="1"/>
  <c r="AF90" i="1" s="1"/>
  <c r="Q90" i="1"/>
  <c r="P90" i="1"/>
  <c r="Z89" i="1"/>
  <c r="AF89" i="1" s="1"/>
  <c r="Q89" i="1"/>
  <c r="P89" i="1"/>
  <c r="Z88" i="1"/>
  <c r="AF88" i="1" s="1"/>
  <c r="Q88" i="1"/>
  <c r="P88" i="1"/>
  <c r="Z87" i="1"/>
  <c r="AF87" i="1" s="1"/>
  <c r="Q87" i="1"/>
  <c r="P87" i="1"/>
  <c r="Z86" i="1"/>
  <c r="AF86" i="1" s="1"/>
  <c r="Q86" i="1"/>
  <c r="P86" i="1"/>
  <c r="Z85" i="1"/>
  <c r="AF85" i="1" s="1"/>
  <c r="Q85" i="1"/>
  <c r="P85" i="1"/>
  <c r="Z84" i="1"/>
  <c r="AF84" i="1" s="1"/>
  <c r="Q84" i="1"/>
  <c r="P84" i="1"/>
  <c r="Z83" i="1"/>
  <c r="AF83" i="1" s="1"/>
  <c r="Q83" i="1"/>
  <c r="P83" i="1"/>
  <c r="Z82" i="1"/>
  <c r="AF82" i="1" s="1"/>
  <c r="Q82" i="1"/>
  <c r="P82" i="1"/>
  <c r="Z81" i="1"/>
  <c r="AF81" i="1" s="1"/>
  <c r="Q81" i="1"/>
  <c r="P81" i="1"/>
  <c r="Z80" i="1"/>
  <c r="AF80" i="1" s="1"/>
  <c r="Q80" i="1"/>
  <c r="P80" i="1"/>
  <c r="Z79" i="1"/>
  <c r="AF79" i="1" s="1"/>
  <c r="Q79" i="1"/>
  <c r="P79" i="1"/>
  <c r="Z78" i="1"/>
  <c r="AF78" i="1" s="1"/>
  <c r="Q78" i="1"/>
  <c r="P78" i="1"/>
  <c r="Z77" i="1"/>
  <c r="AF77" i="1" s="1"/>
  <c r="Q77" i="1"/>
  <c r="P77" i="1"/>
  <c r="Z76" i="1"/>
  <c r="AF76" i="1" s="1"/>
  <c r="Q76" i="1"/>
  <c r="P76" i="1"/>
  <c r="Z75" i="1"/>
  <c r="AF75" i="1" s="1"/>
  <c r="Q75" i="1"/>
  <c r="P75" i="1"/>
  <c r="Z74" i="1"/>
  <c r="AF74" i="1" s="1"/>
  <c r="Q74" i="1"/>
  <c r="P74" i="1"/>
  <c r="Z73" i="1"/>
  <c r="AF73" i="1" s="1"/>
  <c r="Q73" i="1"/>
  <c r="P73" i="1"/>
  <c r="Z72" i="1"/>
  <c r="AF72" i="1" s="1"/>
  <c r="Q72" i="1"/>
  <c r="P72" i="1"/>
  <c r="Z71" i="1"/>
  <c r="AF71" i="1" s="1"/>
  <c r="Q71" i="1"/>
  <c r="P71" i="1"/>
  <c r="Z70" i="1"/>
  <c r="AF70" i="1" s="1"/>
  <c r="Q70" i="1"/>
  <c r="P70" i="1"/>
  <c r="Z69" i="1"/>
  <c r="AF69" i="1" s="1"/>
  <c r="Q69" i="1"/>
  <c r="P69" i="1"/>
  <c r="Z68" i="1"/>
  <c r="AF68" i="1" s="1"/>
  <c r="Q68" i="1"/>
  <c r="P68" i="1"/>
  <c r="Z67" i="1"/>
  <c r="AF67" i="1" s="1"/>
  <c r="Q67" i="1"/>
  <c r="P67" i="1"/>
  <c r="Z66" i="1"/>
  <c r="AF66" i="1" s="1"/>
  <c r="Q66" i="1"/>
  <c r="P66" i="1"/>
  <c r="Z65" i="1"/>
  <c r="AF65" i="1" s="1"/>
  <c r="Q65" i="1"/>
  <c r="P65" i="1"/>
  <c r="Z64" i="1"/>
  <c r="AF64" i="1" s="1"/>
  <c r="Q64" i="1"/>
  <c r="P64" i="1"/>
  <c r="Z63" i="1"/>
  <c r="AF63" i="1" s="1"/>
  <c r="Q63" i="1"/>
  <c r="P63" i="1"/>
  <c r="Z62" i="1"/>
  <c r="AF62" i="1" s="1"/>
  <c r="Q62" i="1"/>
  <c r="P62" i="1"/>
  <c r="Z61" i="1"/>
  <c r="AF61" i="1" s="1"/>
  <c r="Q61" i="1"/>
  <c r="P61" i="1"/>
  <c r="Z60" i="1"/>
  <c r="AF60" i="1" s="1"/>
  <c r="Q60" i="1"/>
  <c r="P60" i="1"/>
  <c r="Z59" i="1"/>
  <c r="AF59" i="1" s="1"/>
  <c r="Q59" i="1"/>
  <c r="P59" i="1"/>
  <c r="Z58" i="1"/>
  <c r="AF58" i="1" s="1"/>
  <c r="Q58" i="1"/>
  <c r="P58" i="1"/>
  <c r="Z57" i="1"/>
  <c r="AF57" i="1" s="1"/>
  <c r="Q57" i="1"/>
  <c r="P57" i="1"/>
  <c r="Z56" i="1"/>
  <c r="AF56" i="1" s="1"/>
  <c r="Q56" i="1"/>
  <c r="P56" i="1"/>
  <c r="Z55" i="1"/>
  <c r="AF55" i="1" s="1"/>
  <c r="Q55" i="1"/>
  <c r="P55" i="1"/>
  <c r="Z54" i="1"/>
  <c r="AF54" i="1" s="1"/>
  <c r="Q54" i="1"/>
  <c r="P54" i="1"/>
  <c r="Z53" i="1"/>
  <c r="AF53" i="1" s="1"/>
  <c r="Q53" i="1"/>
  <c r="P53" i="1"/>
  <c r="Z52" i="1"/>
  <c r="AF52" i="1" s="1"/>
  <c r="Q52" i="1"/>
  <c r="P52" i="1"/>
  <c r="Z51" i="1"/>
  <c r="AF51" i="1" s="1"/>
  <c r="Q51" i="1"/>
  <c r="P51" i="1"/>
  <c r="Z50" i="1"/>
  <c r="AF50" i="1" s="1"/>
  <c r="Q50" i="1"/>
  <c r="P50" i="1"/>
  <c r="Z49" i="1"/>
  <c r="AF49" i="1" s="1"/>
  <c r="Q49" i="1"/>
  <c r="P49" i="1"/>
  <c r="Z48" i="1"/>
  <c r="AF48" i="1" s="1"/>
  <c r="Q48" i="1"/>
  <c r="P48" i="1"/>
  <c r="Z47" i="1"/>
  <c r="AF47" i="1" s="1"/>
  <c r="Q47" i="1"/>
  <c r="P47" i="1"/>
  <c r="Z46" i="1"/>
  <c r="AF46" i="1" s="1"/>
  <c r="Q46" i="1"/>
  <c r="P46" i="1"/>
  <c r="Z45" i="1"/>
  <c r="AF45" i="1" s="1"/>
  <c r="Q45" i="1"/>
  <c r="P45" i="1"/>
  <c r="Z44" i="1"/>
  <c r="AF44" i="1" s="1"/>
  <c r="Q44" i="1"/>
  <c r="P44" i="1"/>
  <c r="Z43" i="1"/>
  <c r="AF43" i="1" s="1"/>
  <c r="Q43" i="1"/>
  <c r="P43" i="1"/>
  <c r="Z42" i="1"/>
  <c r="AF42" i="1" s="1"/>
  <c r="Q42" i="1"/>
  <c r="P42" i="1"/>
  <c r="Z41" i="1"/>
  <c r="AF41" i="1" s="1"/>
  <c r="Q41" i="1"/>
  <c r="P41" i="1"/>
  <c r="Z40" i="1"/>
  <c r="AF40" i="1" s="1"/>
  <c r="Q40" i="1"/>
  <c r="P40" i="1"/>
  <c r="Z39" i="1"/>
  <c r="AF39" i="1" s="1"/>
  <c r="Q39" i="1"/>
  <c r="P39" i="1"/>
  <c r="Z38" i="1"/>
  <c r="AF38" i="1" s="1"/>
  <c r="Q38" i="1"/>
  <c r="P38" i="1"/>
  <c r="Z37" i="1"/>
  <c r="AF37" i="1" s="1"/>
  <c r="Q37" i="1"/>
  <c r="P37" i="1"/>
  <c r="Z36" i="1"/>
  <c r="AF36" i="1" s="1"/>
  <c r="Q36" i="1"/>
  <c r="P36" i="1"/>
  <c r="Z35" i="1"/>
  <c r="AF35" i="1" s="1"/>
  <c r="Q35" i="1"/>
  <c r="P35" i="1"/>
  <c r="Z34" i="1"/>
  <c r="AF34" i="1" s="1"/>
  <c r="Q34" i="1"/>
  <c r="P34" i="1"/>
  <c r="Z33" i="1"/>
  <c r="AF33" i="1" s="1"/>
  <c r="Q33" i="1"/>
  <c r="P33" i="1"/>
  <c r="Z32" i="1"/>
  <c r="AF32" i="1" s="1"/>
  <c r="Q32" i="1"/>
  <c r="P32" i="1"/>
  <c r="Z31" i="1"/>
  <c r="AF31" i="1" s="1"/>
  <c r="Q31" i="1"/>
  <c r="P31" i="1"/>
  <c r="Z30" i="1"/>
  <c r="AF30" i="1" s="1"/>
  <c r="Q30" i="1"/>
  <c r="P30" i="1"/>
  <c r="Z29" i="1"/>
  <c r="AF29" i="1" s="1"/>
  <c r="Q29" i="1"/>
  <c r="P29" i="1"/>
  <c r="Z28" i="1"/>
  <c r="AF28" i="1" s="1"/>
  <c r="Q28" i="1"/>
  <c r="P28" i="1"/>
  <c r="Z27" i="1"/>
  <c r="AF27" i="1" s="1"/>
  <c r="Q27" i="1"/>
  <c r="P27" i="1"/>
  <c r="Z26" i="1"/>
  <c r="AF26" i="1" s="1"/>
  <c r="Q26" i="1"/>
  <c r="P26" i="1"/>
  <c r="Z25" i="1"/>
  <c r="AF25" i="1" s="1"/>
  <c r="Q25" i="1"/>
  <c r="P25" i="1"/>
  <c r="Z24" i="1"/>
  <c r="AF24" i="1" s="1"/>
  <c r="Q24" i="1"/>
  <c r="P24" i="1"/>
  <c r="Z23" i="1"/>
  <c r="AF23" i="1" s="1"/>
  <c r="Q23" i="1"/>
  <c r="P23" i="1"/>
  <c r="Z22" i="1"/>
  <c r="AF22" i="1" s="1"/>
  <c r="Q22" i="1"/>
  <c r="P22" i="1"/>
  <c r="Z21" i="1"/>
  <c r="AF21" i="1" s="1"/>
  <c r="Q21" i="1"/>
  <c r="P21" i="1"/>
  <c r="Z20" i="1"/>
  <c r="AF20" i="1" s="1"/>
  <c r="Q20" i="1"/>
  <c r="P20" i="1"/>
  <c r="Z19" i="1"/>
  <c r="AF19" i="1" s="1"/>
  <c r="Q19" i="1"/>
  <c r="P19" i="1"/>
  <c r="Z18" i="1"/>
  <c r="AF18" i="1" s="1"/>
  <c r="Q18" i="1"/>
  <c r="P18" i="1"/>
  <c r="Z17" i="1"/>
  <c r="AF17" i="1" s="1"/>
  <c r="Q17" i="1"/>
  <c r="P17" i="1"/>
  <c r="Z16" i="1"/>
  <c r="AF16" i="1" s="1"/>
  <c r="Q16" i="1"/>
  <c r="P16" i="1"/>
  <c r="Z15" i="1"/>
  <c r="AF15" i="1" s="1"/>
  <c r="Q15" i="1"/>
  <c r="P15" i="1"/>
  <c r="Z14" i="1"/>
  <c r="AF14" i="1" s="1"/>
  <c r="Q14" i="1"/>
  <c r="P14" i="1"/>
  <c r="Z13" i="1"/>
  <c r="AF13" i="1" s="1"/>
  <c r="Q13" i="1"/>
  <c r="P13" i="1"/>
  <c r="Z12" i="1"/>
  <c r="AF12" i="1" s="1"/>
  <c r="Q12" i="1"/>
  <c r="P12" i="1"/>
  <c r="Z11" i="1"/>
  <c r="AF11" i="1" s="1"/>
  <c r="Q11" i="1"/>
  <c r="P11" i="1"/>
  <c r="Z10" i="1"/>
  <c r="AF10" i="1" s="1"/>
  <c r="Q10" i="1"/>
  <c r="P10" i="1"/>
  <c r="Z9" i="1"/>
  <c r="AF9" i="1" s="1"/>
  <c r="Q9" i="1"/>
  <c r="P9" i="1"/>
  <c r="Z8" i="1"/>
  <c r="AF8" i="1" s="1"/>
  <c r="Q8" i="1"/>
  <c r="P8" i="1"/>
  <c r="Z7" i="1"/>
  <c r="AF7" i="1" s="1"/>
  <c r="Q7" i="1"/>
  <c r="P7" i="1"/>
  <c r="Z6" i="1"/>
  <c r="AF6" i="1" s="1"/>
  <c r="Q6" i="1"/>
  <c r="P6" i="1"/>
  <c r="Z5" i="1"/>
  <c r="AF5" i="1" s="1"/>
  <c r="Q5" i="1"/>
  <c r="P5" i="1"/>
  <c r="Z4" i="1"/>
  <c r="AF4" i="1" s="1"/>
  <c r="Q4" i="1"/>
  <c r="P4" i="1"/>
  <c r="Z3" i="1"/>
  <c r="AF3" i="1" s="1"/>
  <c r="Q3" i="1"/>
  <c r="P3" i="1"/>
  <c r="Z2" i="1"/>
  <c r="AF2" i="1" s="1"/>
  <c r="Q2" i="1"/>
  <c r="P2" i="1"/>
</calcChain>
</file>

<file path=xl/sharedStrings.xml><?xml version="1.0" encoding="utf-8"?>
<sst xmlns="http://schemas.openxmlformats.org/spreadsheetml/2006/main" count="20314" uniqueCount="596">
  <si>
    <t>Adsorbent</t>
    <phoneticPr fontId="0" type="noConversion"/>
  </si>
  <si>
    <t>Feedstock</t>
    <phoneticPr fontId="0" type="noConversion"/>
  </si>
  <si>
    <t>Pyrolysis_temp</t>
    <phoneticPr fontId="0" type="noConversion"/>
  </si>
  <si>
    <t>Heating rate (oC)</t>
    <phoneticPr fontId="0" type="noConversion"/>
  </si>
  <si>
    <t>Pyrolysis_time (min)</t>
    <phoneticPr fontId="0" type="noConversion"/>
  </si>
  <si>
    <t>C</t>
    <phoneticPr fontId="0" type="noConversion"/>
  </si>
  <si>
    <t>H</t>
    <phoneticPr fontId="0" type="noConversion"/>
  </si>
  <si>
    <t>O</t>
    <phoneticPr fontId="0" type="noConversion"/>
  </si>
  <si>
    <t>N</t>
    <phoneticPr fontId="0" type="noConversion"/>
  </si>
  <si>
    <t>S</t>
  </si>
  <si>
    <t>Ca</t>
  </si>
  <si>
    <t>Ash</t>
    <phoneticPr fontId="0" type="noConversion"/>
  </si>
  <si>
    <t>H/C</t>
    <phoneticPr fontId="0" type="noConversion"/>
  </si>
  <si>
    <t>O/C</t>
    <phoneticPr fontId="0" type="noConversion"/>
  </si>
  <si>
    <t>N/C</t>
    <phoneticPr fontId="0" type="noConversion"/>
  </si>
  <si>
    <t>(O+N/C)</t>
    <phoneticPr fontId="0" type="noConversion"/>
  </si>
  <si>
    <t>Surface area</t>
    <phoneticPr fontId="0" type="noConversion"/>
  </si>
  <si>
    <t>Pore volume</t>
    <phoneticPr fontId="0" type="noConversion"/>
  </si>
  <si>
    <t>Average pore size</t>
    <phoneticPr fontId="0" type="noConversion"/>
  </si>
  <si>
    <t>Adsorption_time (min)</t>
  </si>
  <si>
    <t>Ci_ppm</t>
  </si>
  <si>
    <t>solution pH</t>
    <phoneticPr fontId="0" type="noConversion"/>
  </si>
  <si>
    <t>rpm</t>
    <phoneticPr fontId="0" type="noConversion"/>
  </si>
  <si>
    <t>Volume (L)</t>
    <phoneticPr fontId="0" type="noConversion"/>
  </si>
  <si>
    <t>loading (g)</t>
    <phoneticPr fontId="0" type="noConversion"/>
  </si>
  <si>
    <t>g/L</t>
    <phoneticPr fontId="0" type="noConversion"/>
  </si>
  <si>
    <t>adsorption_temp</t>
    <phoneticPr fontId="0" type="noConversion"/>
  </si>
  <si>
    <t>Ion Concentration (mM)</t>
  </si>
  <si>
    <t>Cf</t>
    <phoneticPr fontId="0" type="noConversion"/>
  </si>
  <si>
    <t>qe</t>
    <phoneticPr fontId="0" type="noConversion"/>
  </si>
  <si>
    <t>SCA</t>
    <phoneticPr fontId="0" type="noConversion"/>
  </si>
  <si>
    <t>Spent coffee</t>
    <phoneticPr fontId="0" type="noConversion"/>
  </si>
  <si>
    <t>https://doi.org/10.1016/j.cej.2022.138978</t>
  </si>
  <si>
    <t>SS-SCA</t>
    <phoneticPr fontId="0" type="noConversion"/>
  </si>
  <si>
    <t>TB</t>
    <phoneticPr fontId="0" type="noConversion"/>
  </si>
  <si>
    <t>Tangerine Peels</t>
  </si>
  <si>
    <t>CTB</t>
    <phoneticPr fontId="0" type="noConversion"/>
  </si>
  <si>
    <t>FTB</t>
    <phoneticPr fontId="0" type="noConversion"/>
  </si>
  <si>
    <t>https://doi.org/10.3390/separations8030032</t>
  </si>
  <si>
    <t>PD550</t>
  </si>
  <si>
    <t>pine_sawdust</t>
  </si>
  <si>
    <t>https://doi.org/10.1002/clen.201100469</t>
  </si>
  <si>
    <t>PD650</t>
  </si>
  <si>
    <t>PD750</t>
  </si>
  <si>
    <t>B400</t>
  </si>
  <si>
    <t>Undaria pinnatifida</t>
  </si>
  <si>
    <t>https://doi.org/10.1016/j.biortech.2015.10.016</t>
  </si>
  <si>
    <t>B600</t>
  </si>
  <si>
    <t>B800</t>
  </si>
  <si>
    <t>PSB</t>
  </si>
  <si>
    <t>penut_shell</t>
  </si>
  <si>
    <t>https://doi.org/10.1007/s13762-015-0766-5</t>
  </si>
  <si>
    <t>BC</t>
  </si>
  <si>
    <t>E-C2:1</t>
  </si>
  <si>
    <t>eggshell_ricestraw</t>
  </si>
  <si>
    <t>E-C1:1</t>
  </si>
  <si>
    <t>E-C1:2</t>
  </si>
  <si>
    <t>E-C1:4</t>
  </si>
  <si>
    <t>E-C 1:2</t>
  </si>
  <si>
    <t>E-C 1:1</t>
  </si>
  <si>
    <t>E-C 2:1</t>
  </si>
  <si>
    <t>NO3-</t>
  </si>
  <si>
    <t>SO4 2-</t>
  </si>
  <si>
    <t>HCO3-</t>
  </si>
  <si>
    <t>LB200</t>
  </si>
  <si>
    <t>L. Japonica</t>
  </si>
  <si>
    <t>https://doi.org/10.1016/j.biortech.2016.03.066</t>
  </si>
  <si>
    <t>LB400</t>
  </si>
  <si>
    <t>LB600</t>
  </si>
  <si>
    <t>LB800</t>
  </si>
  <si>
    <t>LB-CAB</t>
  </si>
  <si>
    <t>SBC</t>
  </si>
  <si>
    <t>sewage sludge</t>
  </si>
  <si>
    <t>https://doi.org/10.1016/j.jenvman.2019.109410</t>
  </si>
  <si>
    <t>MBC3-1</t>
  </si>
  <si>
    <t>walnut shell and sewage sludge</t>
  </si>
  <si>
    <t>MBC1-1</t>
  </si>
  <si>
    <t>MBC1-3</t>
  </si>
  <si>
    <t>walnut shell</t>
  </si>
  <si>
    <t>SS</t>
  </si>
  <si>
    <t>soybean stover</t>
  </si>
  <si>
    <t>https://doi.org/10.1016/j.eti.2017.06.002</t>
  </si>
  <si>
    <t>CS</t>
  </si>
  <si>
    <t>corn-stalk</t>
  </si>
  <si>
    <t>https://doi.org/10.1080/00387010.2017.1287091</t>
  </si>
  <si>
    <t>RH</t>
  </si>
  <si>
    <t>rice-hull</t>
  </si>
  <si>
    <t>WL</t>
  </si>
  <si>
    <t>wood-larch</t>
  </si>
  <si>
    <t>ST300</t>
  </si>
  <si>
    <t>sesame_straw</t>
  </si>
  <si>
    <t>https://doi.org/10.1007/s10653-015-9709-9</t>
  </si>
  <si>
    <t>ST400</t>
  </si>
  <si>
    <t>ST500</t>
  </si>
  <si>
    <t>ST600</t>
  </si>
  <si>
    <t>ST600-ZnCl2</t>
  </si>
  <si>
    <t>ST600-ZnCl3</t>
  </si>
  <si>
    <t>ST600-ZnCl4</t>
  </si>
  <si>
    <t>ST600-ZnCl5</t>
  </si>
  <si>
    <t>ST600-ZnCl6</t>
  </si>
  <si>
    <t>ST600-ZnCl7</t>
  </si>
  <si>
    <t>ST600-ZnCl8</t>
  </si>
  <si>
    <t>ST600-ZnCl9</t>
  </si>
  <si>
    <t>ST600-ZnCl10</t>
  </si>
  <si>
    <t>ST600-ZnCl11</t>
  </si>
  <si>
    <t>C_300</t>
  </si>
  <si>
    <t>sesame_seed</t>
  </si>
  <si>
    <t>https://doi.org/10.1007/s11356-017-0778-4</t>
  </si>
  <si>
    <t>C_500</t>
  </si>
  <si>
    <t>C_700</t>
  </si>
  <si>
    <t>300/20_BC</t>
  </si>
  <si>
    <t>begasse</t>
  </si>
  <si>
    <t>https://doi.org/10.1016/j.jece.2015.11.005</t>
  </si>
  <si>
    <t>300/60_BC</t>
  </si>
  <si>
    <t>500/20_BC</t>
  </si>
  <si>
    <t>500/60_BC</t>
  </si>
  <si>
    <t>700/20_BC</t>
  </si>
  <si>
    <t>300/20_BC_M</t>
  </si>
  <si>
    <t>miscanthus</t>
  </si>
  <si>
    <t>300/60_BC_M</t>
  </si>
  <si>
    <t>500/20_BC_M</t>
  </si>
  <si>
    <t>500/60_BC_M</t>
  </si>
  <si>
    <t>700/20_BC_M</t>
  </si>
  <si>
    <t>700/60_BC_M</t>
  </si>
  <si>
    <t>WDB</t>
  </si>
  <si>
    <t>wood</t>
  </si>
  <si>
    <t>https://doi.org/10.1016/j.jenvman.2017.06.057</t>
  </si>
  <si>
    <t>CCB</t>
  </si>
  <si>
    <t>corn_cob</t>
  </si>
  <si>
    <t>RHB</t>
  </si>
  <si>
    <t>rice_husk</t>
  </si>
  <si>
    <t>SDB</t>
  </si>
  <si>
    <t>saw_dust</t>
  </si>
  <si>
    <t>OP250</t>
  </si>
  <si>
    <t>orange_peel</t>
  </si>
  <si>
    <t>https://doi.org/10.1016/j.biortech.2010.08.067</t>
  </si>
  <si>
    <t>OP400</t>
  </si>
  <si>
    <t>OP700</t>
  </si>
  <si>
    <t>MOP250</t>
  </si>
  <si>
    <t>MOP400</t>
  </si>
  <si>
    <t>MOP700</t>
  </si>
  <si>
    <t>TC500</t>
  </si>
  <si>
    <t>t_dealbata</t>
  </si>
  <si>
    <t>VC500</t>
  </si>
  <si>
    <t>v_zizanioides</t>
  </si>
  <si>
    <t>TC600</t>
  </si>
  <si>
    <t>VC600</t>
  </si>
  <si>
    <t>SC600</t>
  </si>
  <si>
    <t>S_rosthornii_seemen</t>
  </si>
  <si>
    <t>PC600</t>
  </si>
  <si>
    <t>phragmites_sp</t>
  </si>
  <si>
    <t>TC700</t>
  </si>
  <si>
    <t>VC700</t>
  </si>
  <si>
    <t>SC700</t>
  </si>
  <si>
    <t>PC700</t>
  </si>
  <si>
    <t>TBM</t>
  </si>
  <si>
    <t>T.dealbata</t>
  </si>
  <si>
    <t>https://doi.org/10.1016/j.biortech.2016.07.072</t>
  </si>
  <si>
    <t>TB-A</t>
  </si>
  <si>
    <t>TBM-A</t>
  </si>
  <si>
    <t>TB-C</t>
  </si>
  <si>
    <t>TBM-C</t>
  </si>
  <si>
    <t>Ca+2</t>
  </si>
  <si>
    <t>CaBLC-T600</t>
  </si>
  <si>
    <t>rice_straw</t>
  </si>
  <si>
    <t>https://doi.org/10.1016/j.biortech.2019.122198</t>
  </si>
  <si>
    <t>CaBLC-T700</t>
  </si>
  <si>
    <t>CaBLC-T800</t>
  </si>
  <si>
    <t>Ca-BC</t>
  </si>
  <si>
    <t>Oyster shell</t>
  </si>
  <si>
    <t>Feng et al 2022</t>
  </si>
  <si>
    <t>MgO-B</t>
  </si>
  <si>
    <t>Peanut shell</t>
  </si>
  <si>
    <t>FREE</t>
  </si>
  <si>
    <t>Pb 300</t>
  </si>
  <si>
    <t>PMS</t>
  </si>
  <si>
    <t>Jie Yu et al 2022</t>
  </si>
  <si>
    <t>Pb 500</t>
  </si>
  <si>
    <t>Pb700</t>
  </si>
  <si>
    <t>Pb800</t>
  </si>
  <si>
    <t>HC03</t>
  </si>
  <si>
    <t>Blank</t>
  </si>
  <si>
    <t>BCm-N-600</t>
  </si>
  <si>
    <t>Municipal Sludge</t>
  </si>
  <si>
    <t>Yang etl al., 2022</t>
  </si>
  <si>
    <t>PBC</t>
  </si>
  <si>
    <t>Corn Straw</t>
  </si>
  <si>
    <t>MPBC</t>
  </si>
  <si>
    <t>LA1-MPBC</t>
  </si>
  <si>
    <t>LA2-MPBC</t>
  </si>
  <si>
    <t>LA3-MPBC</t>
  </si>
  <si>
    <t>LA4-MPBC</t>
  </si>
  <si>
    <t>Mg2+</t>
  </si>
  <si>
    <t>NaCl</t>
  </si>
  <si>
    <t>Pristine BC</t>
  </si>
  <si>
    <t>fir wood waste</t>
  </si>
  <si>
    <t>SBC-10.0</t>
  </si>
  <si>
    <t>SBC-10.25</t>
  </si>
  <si>
    <t>SBC-10.50</t>
  </si>
  <si>
    <t>SBC-10.75</t>
  </si>
  <si>
    <t>SBC-11.0</t>
  </si>
  <si>
    <t>VBC-300</t>
  </si>
  <si>
    <t>Vancomycin</t>
  </si>
  <si>
    <t>VBC-400</t>
  </si>
  <si>
    <t>VBC-500</t>
  </si>
  <si>
    <t>VBC-600</t>
  </si>
  <si>
    <t>VBC-700</t>
  </si>
  <si>
    <t>LA-SBC-CS</t>
  </si>
  <si>
    <t>Dewatered sludge</t>
  </si>
  <si>
    <t>C5H7O5COO-</t>
  </si>
  <si>
    <t>CH3COO-</t>
  </si>
  <si>
    <t>PE-BW 1:4</t>
  </si>
  <si>
    <t>N. crassa</t>
  </si>
  <si>
    <t>PE-BW 3:4</t>
  </si>
  <si>
    <t>Ca–Mg/B300</t>
  </si>
  <si>
    <t>Ca–Mg loaded corncob</t>
  </si>
  <si>
    <t>Ca–Mg/B450</t>
  </si>
  <si>
    <t>Ca–Mg/B600</t>
  </si>
  <si>
    <t>RSB</t>
  </si>
  <si>
    <t>ramie stem</t>
  </si>
  <si>
    <t>Ca-RSB</t>
  </si>
  <si>
    <t>Ca-pretreated ramie stem</t>
  </si>
  <si>
    <t>Ca-RBB</t>
  </si>
  <si>
    <t>WS_550</t>
  </si>
  <si>
    <t>wheat straw</t>
  </si>
  <si>
    <t>MgWS_550</t>
  </si>
  <si>
    <t>MgAWS-550</t>
  </si>
  <si>
    <t>WBC</t>
  </si>
  <si>
    <t>WBC10</t>
  </si>
  <si>
    <t>WBC11</t>
  </si>
  <si>
    <t>WBC12</t>
  </si>
  <si>
    <t>Cl-+SO4(2-)</t>
  </si>
  <si>
    <t>Mg-400</t>
  </si>
  <si>
    <t>bamboo (Phyllostachys pubescens)</t>
  </si>
  <si>
    <t>Mg-500</t>
  </si>
  <si>
    <t>Mg-600</t>
  </si>
  <si>
    <t>SC</t>
  </si>
  <si>
    <t>sugarcane crop harvest residue</t>
  </si>
  <si>
    <t>Mg-SC-2%</t>
  </si>
  <si>
    <t>Mg-SC-5%</t>
  </si>
  <si>
    <t>Mg-SC-8%</t>
  </si>
  <si>
    <t>Mg-SC-15%</t>
  </si>
  <si>
    <t>Mg-SC-20%</t>
  </si>
  <si>
    <t>La-RHBC</t>
  </si>
  <si>
    <t>La-RHBC3</t>
  </si>
  <si>
    <t>La-RHBC9</t>
  </si>
  <si>
    <t>poplar chips</t>
  </si>
  <si>
    <t>5 AI/BC</t>
  </si>
  <si>
    <t>10 AI/BC</t>
  </si>
  <si>
    <t>15 AI/BC</t>
  </si>
  <si>
    <t>20 AI/BC</t>
  </si>
  <si>
    <t>corn stalk</t>
  </si>
  <si>
    <t>almond shell</t>
  </si>
  <si>
    <t>dairy manure</t>
  </si>
  <si>
    <t>MS</t>
  </si>
  <si>
    <t>MA</t>
  </si>
  <si>
    <t>MM</t>
  </si>
  <si>
    <t>EM-BC</t>
  </si>
  <si>
    <t>Laminaria_japonica</t>
  </si>
  <si>
    <t>Typha_Latifolia</t>
  </si>
  <si>
    <t>SB</t>
  </si>
  <si>
    <t>sugarcane_begass</t>
  </si>
  <si>
    <t>MSB</t>
  </si>
  <si>
    <t>2MMSB</t>
  </si>
  <si>
    <t>5MMSB</t>
  </si>
  <si>
    <t>8MMSB</t>
  </si>
  <si>
    <t>15MMSB</t>
  </si>
  <si>
    <t>20MMSB</t>
  </si>
  <si>
    <t>SBT-BC</t>
  </si>
  <si>
    <t>SBT</t>
  </si>
  <si>
    <t>CW-BC</t>
  </si>
  <si>
    <t>CW</t>
  </si>
  <si>
    <t>SB-BC</t>
  </si>
  <si>
    <t>PS-BC</t>
  </si>
  <si>
    <t>PS</t>
  </si>
  <si>
    <t>PW-BC</t>
  </si>
  <si>
    <t>PW</t>
  </si>
  <si>
    <t>MB1</t>
  </si>
  <si>
    <t>sewage_sludge</t>
  </si>
  <si>
    <t>MB2</t>
  </si>
  <si>
    <t>MB3</t>
  </si>
  <si>
    <t>platanus balls</t>
  </si>
  <si>
    <t>La-TC</t>
  </si>
  <si>
    <t>CWGB</t>
  </si>
  <si>
    <t>Coffee ground wastes</t>
  </si>
  <si>
    <t>LDHMgAl@CWGB</t>
  </si>
  <si>
    <t>https://doi.org/10.1016/j.envres.2023.116266</t>
  </si>
  <si>
    <t>https://doi.org/10.1631/jzus.B1300102</t>
  </si>
  <si>
    <t>Zheng_et_al_2013</t>
  </si>
  <si>
    <t>https://doi.org/10.1016/j.jclepro.2019.03.120</t>
  </si>
  <si>
    <t>Jack et al., 2019</t>
  </si>
  <si>
    <t>https://doi.org/10.1016/j.jes.2014.08.019</t>
  </si>
  <si>
    <t>doi</t>
  </si>
  <si>
    <t>ref</t>
  </si>
  <si>
    <t>https://doi.org/10.1016/j.psep.2020.05.017</t>
  </si>
  <si>
    <t>https://doi.org/10.1016/j.biortech.2017.09.136</t>
  </si>
  <si>
    <t>https://doi.org/10.1016/j.cej.2012.08.052</t>
  </si>
  <si>
    <t>https://doi.org/10.1016/j.biortech.2016.02.125</t>
  </si>
  <si>
    <t>https://doi.org/10.1016/j.biortech.2019.121600</t>
  </si>
  <si>
    <t>https://doi.org/10.1016/j.biortech.2015.05.052</t>
  </si>
  <si>
    <t>https://doi.org/10.1016/j.jclepro.2019.117770</t>
  </si>
  <si>
    <t>Peng et al., 2019</t>
  </si>
  <si>
    <t>https://doi.org/10.1016/j.scitotenv.2018.03.091</t>
  </si>
  <si>
    <t>Yin et al., 2018</t>
  </si>
  <si>
    <t>https://doi.org/10.1016/j.scitotenv.2019.01.159</t>
  </si>
  <si>
    <t>Tang et al., 2019</t>
  </si>
  <si>
    <t>https://doi.org/10.1016/j.jclepro.2017.01.069</t>
  </si>
  <si>
    <t>Jiang et al., 2018</t>
  </si>
  <si>
    <t>https://doi.org/10.1016/j.colsurfa.2018.09.016</t>
  </si>
  <si>
    <t>https://doi.org/10.3390/ma13040816</t>
  </si>
  <si>
    <t>https://doi.org/10.1007/s11356-019-07355-5</t>
  </si>
  <si>
    <t>Xiao et al., 2020</t>
  </si>
  <si>
    <t>https://doi.org/10.1039/C5RA22142K</t>
  </si>
  <si>
    <t>B300</t>
  </si>
  <si>
    <t>corn</t>
  </si>
  <si>
    <t>B450</t>
  </si>
  <si>
    <t>Mg/B300</t>
  </si>
  <si>
    <t>Mg/B450</t>
  </si>
  <si>
    <t>Mg/B600</t>
  </si>
  <si>
    <t>https://doi.org/10.3390/ijerph110909217</t>
  </si>
  <si>
    <t>https://doi.org/10.1016/j.chemosphere.2014.07.084</t>
  </si>
  <si>
    <t>oak</t>
  </si>
  <si>
    <t>La300</t>
  </si>
  <si>
    <t>La400</t>
  </si>
  <si>
    <t>La500</t>
  </si>
  <si>
    <t>La600</t>
  </si>
  <si>
    <t>Ck300</t>
  </si>
  <si>
    <t>Ck400</t>
  </si>
  <si>
    <t>Ck500</t>
  </si>
  <si>
    <t>Ck600</t>
  </si>
  <si>
    <t>https://doi.org/10.1016/j.jclepro.2017.12.117</t>
  </si>
  <si>
    <t>soybean_straw</t>
  </si>
  <si>
    <t>Mg/BC</t>
  </si>
  <si>
    <t>Al/BC</t>
  </si>
  <si>
    <t>Mg-Al/BC</t>
  </si>
  <si>
    <t>https://doi.org/10.1039/C8EW00952J</t>
  </si>
  <si>
    <t>PMRB</t>
  </si>
  <si>
    <t>K+</t>
  </si>
  <si>
    <t>TBD</t>
  </si>
  <si>
    <t>H-BSRF</t>
  </si>
  <si>
    <t>cotton_straw</t>
  </si>
  <si>
    <t>https://doi.org/10.1021/acssuschemeng.0c01112</t>
  </si>
  <si>
    <t>N-BSRF</t>
  </si>
  <si>
    <t>OH-BSRF</t>
  </si>
  <si>
    <t>https://doi.org/10.2166/wst.2021.485</t>
  </si>
  <si>
    <t>http://dx.doi.org/10.1016/j.scitotenv.2023.161732</t>
  </si>
  <si>
    <t>http://dx.doi.org/10.1016/j.scitotenv.2022.153833</t>
  </si>
  <si>
    <t>https://doi.org/10.1016/j.biortech.2020.124232</t>
  </si>
  <si>
    <t>Zhang et al 2021</t>
  </si>
  <si>
    <t>https://doi.org/10.1016/j.chemosphere.2021.132832</t>
  </si>
  <si>
    <t>http://dx.doi.org/10.1016/j.scitotenv.2022.155193</t>
  </si>
  <si>
    <t>https://doi.org/10.1016/j.chemosphere.2023.138320</t>
  </si>
  <si>
    <t>Liang et al., 2023</t>
  </si>
  <si>
    <t>https://doi.org/10.3390/ijerph19127227</t>
  </si>
  <si>
    <t>Chemical Engineering Journal</t>
  </si>
  <si>
    <t>Separations</t>
  </si>
  <si>
    <t>Cleann Soil Air Water</t>
  </si>
  <si>
    <t>Bioresource Technology</t>
  </si>
  <si>
    <t>International Journal of Environmental Science and Technology</t>
  </si>
  <si>
    <t>Journal of Environmental Management</t>
  </si>
  <si>
    <t>Environmental Technology and Innovation</t>
  </si>
  <si>
    <t>Spectroscopy Letters</t>
  </si>
  <si>
    <t>Environmental Geochemistry and Health</t>
  </si>
  <si>
    <t>Environmental Science and Pollution Research</t>
  </si>
  <si>
    <t>Journal of Environmental Chemical Engineering</t>
  </si>
  <si>
    <t>Journal of Zheijiang University Science B</t>
  </si>
  <si>
    <t>International Journal of Environmental Research and Public Health</t>
  </si>
  <si>
    <t>Chemosphere</t>
  </si>
  <si>
    <t>STOTEN</t>
  </si>
  <si>
    <t>Zhang et al., 2022</t>
  </si>
  <si>
    <t>Science of the Total Environment</t>
  </si>
  <si>
    <t>Zhang et al., 2023</t>
  </si>
  <si>
    <t>Journal of Cleaner Production</t>
  </si>
  <si>
    <t>Journal of environmental Sciences</t>
  </si>
  <si>
    <t>RCS Advances</t>
  </si>
  <si>
    <t>Liu et al_2016</t>
  </si>
  <si>
    <t>Materials</t>
  </si>
  <si>
    <t>Collids and Surfaces</t>
  </si>
  <si>
    <t>Process Safety and Environmental Protection</t>
  </si>
  <si>
    <t>Environmental Research</t>
  </si>
  <si>
    <t>Environmental Research and Public Health</t>
  </si>
  <si>
    <t>Environmental Science: Water Research and Technology</t>
  </si>
  <si>
    <t>Sustainable Chemistry and Engineering</t>
  </si>
  <si>
    <t>WB</t>
  </si>
  <si>
    <t>MWB</t>
  </si>
  <si>
    <t>magnetic wood</t>
  </si>
  <si>
    <t>RB</t>
  </si>
  <si>
    <t>MRB</t>
  </si>
  <si>
    <t>magnetic rice husk</t>
  </si>
  <si>
    <t>https://doi.org/10.1016/j.jenvman.2019.109730</t>
  </si>
  <si>
    <t>JEMA</t>
  </si>
  <si>
    <t>C. korshinskii </t>
  </si>
  <si>
    <t>FCB/MAC</t>
  </si>
  <si>
    <t>https://doi.org/10.1039/C9RA02052G</t>
  </si>
  <si>
    <t>Phragmites australis</t>
  </si>
  <si>
    <t>https://doi.org/10.1016/j.colsurfa.2018.10.082</t>
  </si>
  <si>
    <t>FeO-BC</t>
  </si>
  <si>
    <t>Ce/FeO-BC</t>
  </si>
  <si>
    <t>La/FeO-BC</t>
  </si>
  <si>
    <t>Collids and Surfaces A</t>
  </si>
  <si>
    <t>MABC</t>
  </si>
  <si>
    <t>https://doi.org/10.1016/j.chemosphere.2020.127469</t>
  </si>
  <si>
    <t>MBC</t>
  </si>
  <si>
    <t>ABC</t>
  </si>
  <si>
    <t>BC-B</t>
  </si>
  <si>
    <t>garden_wood_waste</t>
  </si>
  <si>
    <t>BC-C</t>
  </si>
  <si>
    <t>wood_chips</t>
  </si>
  <si>
    <t>IBC-A</t>
  </si>
  <si>
    <t>IBC-B</t>
  </si>
  <si>
    <t>IBC-C</t>
  </si>
  <si>
    <t>BC-A</t>
  </si>
  <si>
    <t>https://doi.org/10.1007/s11356-016-7820-9</t>
  </si>
  <si>
    <t>Richveisova et al 2017</t>
  </si>
  <si>
    <t>CSB</t>
  </si>
  <si>
    <t>coconut shell</t>
  </si>
  <si>
    <t>Fe-CSB</t>
  </si>
  <si>
    <t>https://doi.org/10.1039/C8RA10400J</t>
  </si>
  <si>
    <t>DIB4</t>
  </si>
  <si>
    <t>https://doi.org/10.1080/19443994.2014.994104</t>
  </si>
  <si>
    <t>Desalination and Water Treatment</t>
  </si>
  <si>
    <t>coconot_shell</t>
  </si>
  <si>
    <t>BC-M</t>
  </si>
  <si>
    <t>https://doi.org/10.1007/s11356-020-09166-5</t>
  </si>
  <si>
    <t>BC-F</t>
  </si>
  <si>
    <t>BC-G</t>
  </si>
  <si>
    <t>BC-H</t>
  </si>
  <si>
    <t>eff = ((ci-cf)/ci)*100</t>
  </si>
  <si>
    <t>cf=ci-%*ci/100</t>
  </si>
  <si>
    <t>qe=((ci-cf)/m)*v</t>
  </si>
  <si>
    <t>cotton stalk</t>
  </si>
  <si>
    <t>https://doi.org/10.1007/s11356-023-27372-9</t>
  </si>
  <si>
    <t>Hao et al 2023</t>
  </si>
  <si>
    <t>FBC</t>
  </si>
  <si>
    <t>Fe-FBC</t>
  </si>
  <si>
    <t>Peanut shells</t>
  </si>
  <si>
    <t>Ca-PSB1</t>
  </si>
  <si>
    <t>Ca-PSB2</t>
  </si>
  <si>
    <t>https://doi.org/10.3390/su15031778</t>
  </si>
  <si>
    <t>Sustainability</t>
  </si>
  <si>
    <t>BNT@BC400</t>
  </si>
  <si>
    <t>BNT@BC600</t>
  </si>
  <si>
    <t>https://doi.org/10.1007/s00267-022-01775-9</t>
  </si>
  <si>
    <t>Environmental Managemetn</t>
  </si>
  <si>
    <t>lychee twig</t>
  </si>
  <si>
    <t>CSBC</t>
  </si>
  <si>
    <t>GBC</t>
  </si>
  <si>
    <t>ZBC</t>
  </si>
  <si>
    <t>https://doi.org/10.3390/ijerph20010326</t>
  </si>
  <si>
    <t>Environmental Science and Public Health</t>
  </si>
  <si>
    <t>CB</t>
  </si>
  <si>
    <t>peanut_shell</t>
  </si>
  <si>
    <t>N5-CB</t>
  </si>
  <si>
    <t>https://doi.org/10.1016/j.biortech.2022.128263</t>
  </si>
  <si>
    <t>MBC900</t>
  </si>
  <si>
    <t>coagulation–flocculation sludge</t>
  </si>
  <si>
    <t>MBC900_100</t>
  </si>
  <si>
    <t>https://doi.org/10.1016/j.scitotenv.2022.158794</t>
  </si>
  <si>
    <t>La-BC</t>
  </si>
  <si>
    <t>oak_sawdust</t>
  </si>
  <si>
    <t>https://doi.org/10.1016/j.chemosphere.2016.02.004</t>
  </si>
  <si>
    <t>C</t>
  </si>
  <si>
    <t>pineapple_peel</t>
  </si>
  <si>
    <t>MC</t>
  </si>
  <si>
    <t>La10-MC</t>
  </si>
  <si>
    <t>https://doi.org/10.1016/j.biortech.2018.04.108</t>
  </si>
  <si>
    <t>2:1Mg/Al-LDHs</t>
  </si>
  <si>
    <t>sugercane_leaves</t>
  </si>
  <si>
    <t>3:1Mg/Al-LDHs</t>
  </si>
  <si>
    <t>4:1Mg/Al-LDHs</t>
  </si>
  <si>
    <t>https://doi.org/10.1016/j.scitotenv.2016.03.151</t>
  </si>
  <si>
    <t>NO2-</t>
  </si>
  <si>
    <t>F-</t>
  </si>
  <si>
    <t>Li et al 2016</t>
  </si>
  <si>
    <t>Liau et al 2018</t>
  </si>
  <si>
    <t>Wang et al 2016</t>
  </si>
  <si>
    <t>Qin et al., 2023</t>
  </si>
  <si>
    <t>Medha et al., 2023</t>
  </si>
  <si>
    <t>Liu et al., 2023</t>
  </si>
  <si>
    <t>Li et al., 2016</t>
  </si>
  <si>
    <t>Zhong et al., 2019</t>
  </si>
  <si>
    <t>Zheng et al., 2020</t>
  </si>
  <si>
    <t>Wang et al., 2019</t>
  </si>
  <si>
    <t>Cui et al_2019</t>
  </si>
  <si>
    <t>Ajmal et al 2020</t>
  </si>
  <si>
    <t>An et al 2020</t>
  </si>
  <si>
    <t>Jing et al., 2019</t>
  </si>
  <si>
    <t>Yin., et al 2018</t>
  </si>
  <si>
    <t>Wang et al., 2015</t>
  </si>
  <si>
    <t>Fang., et al 2014</t>
  </si>
  <si>
    <t>Shin et_al_2023</t>
  </si>
  <si>
    <t>Jia et_al_2020</t>
  </si>
  <si>
    <t>yang et_al_2018</t>
  </si>
  <si>
    <t>Zhang et_al_2012</t>
  </si>
  <si>
    <t>Li et_al_2016</t>
  </si>
  <si>
    <t>Xu et_al_2019</t>
  </si>
  <si>
    <t>Li et al., 2017</t>
  </si>
  <si>
    <t>Liu et_al_2019</t>
  </si>
  <si>
    <t>Cui et_al_2016</t>
  </si>
  <si>
    <t>Chen et_al_2011</t>
  </si>
  <si>
    <t>Kizito et_al_2017</t>
  </si>
  <si>
    <t>Trazzi et_al_2016</t>
  </si>
  <si>
    <t>Yin et_al_2015</t>
  </si>
  <si>
    <t>Park et_al_2015</t>
  </si>
  <si>
    <t>Zhao et_al_2015</t>
  </si>
  <si>
    <t>Karunanithi et_al_2017</t>
  </si>
  <si>
    <t>Yin et_al_2019</t>
  </si>
  <si>
    <t>Jung et_al_2016</t>
  </si>
  <si>
    <t>Jung et_al_2015</t>
  </si>
  <si>
    <t>Peng et_al_2012</t>
  </si>
  <si>
    <t>Son et_al_2021</t>
  </si>
  <si>
    <t>Shin et al 2023</t>
  </si>
  <si>
    <t>S. canadensis</t>
  </si>
  <si>
    <t>https://doi.org/10.1021/acsomega.3c00992</t>
  </si>
  <si>
    <t>SCBC</t>
  </si>
  <si>
    <t>SCBC-La</t>
  </si>
  <si>
    <t>Zong et_al_2023</t>
  </si>
  <si>
    <t>ACS Omega</t>
  </si>
  <si>
    <t> Eichhornia crassipes</t>
  </si>
  <si>
    <t>https://doi.org/10.1016/j.biombioe.2023.106800</t>
  </si>
  <si>
    <t>WH</t>
  </si>
  <si>
    <t>RSBC</t>
  </si>
  <si>
    <t>Rape straw</t>
  </si>
  <si>
    <t>https://doi.org/10.1016/j.scitotenv.2022.160289</t>
  </si>
  <si>
    <t>RM/RSBC</t>
  </si>
  <si>
    <t>Zhao et al 2023</t>
  </si>
  <si>
    <t>Zhang et_al_2020</t>
  </si>
  <si>
    <t>Biomass and Bioenergy</t>
  </si>
  <si>
    <t>AlCl3BC</t>
  </si>
  <si>
    <t>pine_residue</t>
  </si>
  <si>
    <t>https://doi.org/10.1016/j.jclepro.2022.135507</t>
  </si>
  <si>
    <t>JCLP</t>
  </si>
  <si>
    <t>Al2So43BC</t>
  </si>
  <si>
    <t>AlextractBC</t>
  </si>
  <si>
    <t>Al2SO43BC</t>
  </si>
  <si>
    <t>Truong et al., 2023</t>
  </si>
  <si>
    <t>Values taken from Batch experiments instead of "Selection of optimum Composites"</t>
  </si>
  <si>
    <t>fig_num</t>
  </si>
  <si>
    <t>fig2d</t>
  </si>
  <si>
    <t>fig2a</t>
  </si>
  <si>
    <t>fig3a</t>
  </si>
  <si>
    <t>fig3b</t>
  </si>
  <si>
    <t>fig2e</t>
  </si>
  <si>
    <t>fig2f</t>
  </si>
  <si>
    <t>fig2b</t>
  </si>
  <si>
    <t>fig3</t>
  </si>
  <si>
    <t>fig4</t>
  </si>
  <si>
    <t>fig8</t>
  </si>
  <si>
    <t>fig7b</t>
  </si>
  <si>
    <t>fig7a</t>
  </si>
  <si>
    <t>mg/L * M/molecular weight = mM/L</t>
  </si>
  <si>
    <t>1 mg/L of Bicarbonate = 1 * (1/61) where 61 is molecular weight of Bicarbonate</t>
  </si>
  <si>
    <t>Tao et al., 2020</t>
  </si>
  <si>
    <t>bark of ramie</t>
  </si>
  <si>
    <t>fig6</t>
  </si>
  <si>
    <t>Fang et al., 2019</t>
  </si>
  <si>
    <t>Zhang et al., 2021</t>
  </si>
  <si>
    <t>WST</t>
  </si>
  <si>
    <t>fig2c</t>
  </si>
  <si>
    <t>FIG S8 can be taken</t>
  </si>
  <si>
    <t>figures data has been removed</t>
  </si>
  <si>
    <t>fig7</t>
  </si>
  <si>
    <t>ion_type</t>
  </si>
  <si>
    <t>fig2</t>
  </si>
  <si>
    <t>figS5</t>
  </si>
  <si>
    <t>figS6</t>
  </si>
  <si>
    <t>Zhou et_al., 2023</t>
  </si>
  <si>
    <t>Cc-LDO</t>
  </si>
  <si>
    <t>chinese_cabbage</t>
  </si>
  <si>
    <t>https://doi.org/10.1016/j.biortech.2019.03.113</t>
  </si>
  <si>
    <t>Zhang et al., 2019</t>
  </si>
  <si>
    <t>BT</t>
  </si>
  <si>
    <t>Ra-LDO</t>
  </si>
  <si>
    <t>rape</t>
  </si>
  <si>
    <t>Cc</t>
  </si>
  <si>
    <t>Mg-Al-LDO</t>
  </si>
  <si>
    <t>Ra</t>
  </si>
  <si>
    <t>Ra-DDO</t>
  </si>
  <si>
    <t>sludge</t>
  </si>
  <si>
    <t>KDP_ads_SBB</t>
  </si>
  <si>
    <t>STPP_ads_SBB</t>
  </si>
  <si>
    <t>SGP_ads_SBB</t>
  </si>
  <si>
    <t>KDP_ads_PAC</t>
  </si>
  <si>
    <t>STPP_ads_PAC</t>
  </si>
  <si>
    <t>SGP_ads_PAC</t>
  </si>
  <si>
    <t>https://doi.org/10.3390/w10070869</t>
  </si>
  <si>
    <t>Xu et al., 2018</t>
  </si>
  <si>
    <t>Water</t>
  </si>
  <si>
    <t>fig3c</t>
  </si>
  <si>
    <t>efficiency</t>
  </si>
  <si>
    <t>Activation</t>
  </si>
  <si>
    <t>untreated</t>
  </si>
  <si>
    <t>treated</t>
  </si>
  <si>
    <t>CO3 2-</t>
  </si>
  <si>
    <t>La-biochar</t>
  </si>
  <si>
    <t>Cl-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</si>
</sst>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25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rgb="FF000000"/>
      <name val="Times New Roman"/>
      <family val="1"/>
    </font>
    <font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sz val="11"/>
      <color theme="1"/>
      <name val="Times New Roman"/>
      <family val="1"/>
      <charset val="129"/>
    </font>
    <font>
      <sz val="11"/>
      <name val="Calibri"/>
      <family val="2"/>
      <scheme val="minor"/>
    </font>
    <font>
      <sz val="8"/>
      <color rgb="FF2E2E2E"/>
      <name val="Georgia"/>
      <family val="1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222222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sz val="11"/>
      <color rgb="FF92D050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rgb="FF2E2E2E"/>
      <name val="Georgia"/>
      <family val="1"/>
    </font>
    <font>
      <sz val="10"/>
      <color rgb="FF2E2E2E"/>
      <name val="Georgia"/>
      <family val="1"/>
    </font>
    <font>
      <sz val="11"/>
      <color rgb="FF2C2C2C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9" fillId="0" borderId="0">
      <alignment vertical="center"/>
    </xf>
  </cellStyleXfs>
  <cellXfs count="43">
    <xf numFmtId="0" fontId="0" fillId="0" borderId="0" xfId="0"/>
    <xf numFmtId="0" fontId="0" fillId="2" borderId="0" xfId="0" applyFill="1" applyAlignment="1">
      <alignment vertical="center"/>
    </xf>
    <xf numFmtId="0" fontId="0" fillId="3" borderId="0" xfId="0" applyFill="1" applyAlignment="1">
      <alignment vertical="center"/>
    </xf>
    <xf numFmtId="0" fontId="0" fillId="4" borderId="0" xfId="0" applyFill="1" applyAlignment="1">
      <alignment vertic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0" fontId="1" fillId="5" borderId="0" xfId="1" applyFill="1" applyAlignment="1">
      <alignment vertical="center"/>
    </xf>
    <xf numFmtId="0" fontId="6" fillId="0" borderId="0" xfId="0" applyFont="1" applyAlignment="1">
      <alignment horizontal="center" vertical="center"/>
    </xf>
    <xf numFmtId="0" fontId="1" fillId="0" borderId="0" xfId="1" applyAlignment="1">
      <alignment vertical="center"/>
    </xf>
    <xf numFmtId="0" fontId="7" fillId="0" borderId="0" xfId="0" applyFont="1"/>
    <xf numFmtId="0" fontId="1" fillId="0" borderId="0" xfId="1" applyAlignment="1">
      <alignment horizontal="left" vertical="center" wrapText="1" indent="1"/>
    </xf>
    <xf numFmtId="0" fontId="8" fillId="0" borderId="0" xfId="0" applyFont="1"/>
    <xf numFmtId="0" fontId="12" fillId="0" borderId="0" xfId="0" applyFont="1"/>
    <xf numFmtId="0" fontId="11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0" fillId="2" borderId="0" xfId="0" applyFill="1"/>
    <xf numFmtId="0" fontId="21" fillId="0" borderId="0" xfId="0" applyFont="1"/>
    <xf numFmtId="0" fontId="10" fillId="0" borderId="0" xfId="2" applyFont="1">
      <alignment vertical="center"/>
    </xf>
    <xf numFmtId="0" fontId="22" fillId="0" borderId="0" xfId="0" applyFont="1"/>
    <xf numFmtId="0" fontId="1" fillId="0" borderId="0" xfId="1"/>
    <xf numFmtId="0" fontId="0" fillId="0" borderId="0" xfId="0" applyAlignment="1">
      <alignment vertical="center" wrapText="1"/>
    </xf>
    <xf numFmtId="0" fontId="7" fillId="0" borderId="0" xfId="0" applyFont="1" applyAlignment="1">
      <alignment vertical="center" wrapText="1"/>
    </xf>
    <xf numFmtId="0" fontId="23" fillId="0" borderId="0" xfId="0" applyFont="1" applyAlignment="1">
      <alignment vertical="center" wrapText="1"/>
    </xf>
    <xf numFmtId="20" fontId="0" fillId="0" borderId="0" xfId="0" applyNumberFormat="1"/>
    <xf numFmtId="0" fontId="1" fillId="2" borderId="0" xfId="1" applyFill="1"/>
    <xf numFmtId="0" fontId="1" fillId="0" borderId="0" xfId="1" applyFill="1"/>
    <xf numFmtId="0" fontId="11" fillId="2" borderId="0" xfId="0" applyFont="1" applyFill="1"/>
    <xf numFmtId="0" fontId="7" fillId="2" borderId="0" xfId="0" applyFont="1" applyFill="1"/>
    <xf numFmtId="0" fontId="12" fillId="2" borderId="0" xfId="0" applyFont="1" applyFill="1"/>
    <xf numFmtId="0" fontId="11" fillId="0" borderId="0" xfId="0" applyFont="1" applyAlignment="1">
      <alignment vertical="center"/>
    </xf>
    <xf numFmtId="0" fontId="0" fillId="0" borderId="0" xfId="0" applyFill="1"/>
  </cellXfs>
  <cellStyles count="3">
    <cellStyle name="Hyperlink" xfId="1" builtinId="8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po4%20data\Zhang%20X.%20et%20al%202021_W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fig 1+2+3"/>
      <sheetName val="fig 4"/>
      <sheetName val="fig 5+6+7"/>
      <sheetName val="fig 11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doi.org/10.1021/acssuschemeng.0c01112" TargetMode="External"/><Relationship Id="rId21" Type="http://schemas.openxmlformats.org/officeDocument/2006/relationships/hyperlink" Target="https://doi.org/10.1016/j.biortech.2019.121600" TargetMode="External"/><Relationship Id="rId42" Type="http://schemas.openxmlformats.org/officeDocument/2006/relationships/hyperlink" Target="https://doi.org/10.1039/C8RA10400J" TargetMode="External"/><Relationship Id="rId47" Type="http://schemas.openxmlformats.org/officeDocument/2006/relationships/hyperlink" Target="mailto:BNT@BC600" TargetMode="External"/><Relationship Id="rId63" Type="http://schemas.openxmlformats.org/officeDocument/2006/relationships/hyperlink" Target="mailto:BNT@BC400" TargetMode="External"/><Relationship Id="rId68" Type="http://schemas.openxmlformats.org/officeDocument/2006/relationships/hyperlink" Target="mailto:BNT@BC600" TargetMode="External"/><Relationship Id="rId84" Type="http://schemas.openxmlformats.org/officeDocument/2006/relationships/hyperlink" Target="mailto:BNT@BC600" TargetMode="External"/><Relationship Id="rId89" Type="http://schemas.openxmlformats.org/officeDocument/2006/relationships/hyperlink" Target="mailto:BNT@BC600" TargetMode="External"/><Relationship Id="rId112" Type="http://schemas.openxmlformats.org/officeDocument/2006/relationships/hyperlink" Target="https://doi.org/10.1016/j.biortech.2019.03.113" TargetMode="External"/><Relationship Id="rId16" Type="http://schemas.openxmlformats.org/officeDocument/2006/relationships/hyperlink" Target="https://doi.org/10.1007/s11356-017-0778-4" TargetMode="External"/><Relationship Id="rId107" Type="http://schemas.openxmlformats.org/officeDocument/2006/relationships/hyperlink" Target="https://doi.org/10.1007/s11356-019-07355-5" TargetMode="External"/><Relationship Id="rId11" Type="http://schemas.openxmlformats.org/officeDocument/2006/relationships/hyperlink" Target="https://doi.org/10.1016/j.biortech.2019.122198" TargetMode="External"/><Relationship Id="rId32" Type="http://schemas.openxmlformats.org/officeDocument/2006/relationships/hyperlink" Target="https://doi.org/10.1016/j.chemosphere.2021.132832" TargetMode="External"/><Relationship Id="rId37" Type="http://schemas.openxmlformats.org/officeDocument/2006/relationships/hyperlink" Target="https://doi.org/10.1016/j.jenvman.2019.109730" TargetMode="External"/><Relationship Id="rId53" Type="http://schemas.openxmlformats.org/officeDocument/2006/relationships/hyperlink" Target="mailto:BNT@BC400" TargetMode="External"/><Relationship Id="rId58" Type="http://schemas.openxmlformats.org/officeDocument/2006/relationships/hyperlink" Target="mailto:BNT@BC400" TargetMode="External"/><Relationship Id="rId74" Type="http://schemas.openxmlformats.org/officeDocument/2006/relationships/hyperlink" Target="mailto:BNT@BC600" TargetMode="External"/><Relationship Id="rId79" Type="http://schemas.openxmlformats.org/officeDocument/2006/relationships/hyperlink" Target="mailto:BNT@BC400" TargetMode="External"/><Relationship Id="rId102" Type="http://schemas.openxmlformats.org/officeDocument/2006/relationships/hyperlink" Target="https://doi.org/10.1016/j.scitotenv.2018.03.091" TargetMode="External"/><Relationship Id="rId5" Type="http://schemas.openxmlformats.org/officeDocument/2006/relationships/hyperlink" Target="https://doi.org/10.1016/j.jenvman.2019.109410" TargetMode="External"/><Relationship Id="rId90" Type="http://schemas.openxmlformats.org/officeDocument/2006/relationships/hyperlink" Target="https://doi.org/10.3390/ijerph20010326" TargetMode="External"/><Relationship Id="rId95" Type="http://schemas.openxmlformats.org/officeDocument/2006/relationships/hyperlink" Target="https://doi.org/10.1021/acsomega.3c00992" TargetMode="External"/><Relationship Id="rId22" Type="http://schemas.openxmlformats.org/officeDocument/2006/relationships/hyperlink" Target="https://doi.org/10.1016/j.biortech.2015.05.052" TargetMode="External"/><Relationship Id="rId27" Type="http://schemas.openxmlformats.org/officeDocument/2006/relationships/hyperlink" Target="https://doi.org/10.3390/ijerph19127227" TargetMode="External"/><Relationship Id="rId43" Type="http://schemas.openxmlformats.org/officeDocument/2006/relationships/hyperlink" Target="https://doi.org/10.1007/s11356-020-09166-5" TargetMode="External"/><Relationship Id="rId48" Type="http://schemas.openxmlformats.org/officeDocument/2006/relationships/hyperlink" Target="mailto:BNT@BC600" TargetMode="External"/><Relationship Id="rId64" Type="http://schemas.openxmlformats.org/officeDocument/2006/relationships/hyperlink" Target="mailto:BNT@BC600" TargetMode="External"/><Relationship Id="rId69" Type="http://schemas.openxmlformats.org/officeDocument/2006/relationships/hyperlink" Target="mailto:BNT@BC600" TargetMode="External"/><Relationship Id="rId113" Type="http://schemas.openxmlformats.org/officeDocument/2006/relationships/hyperlink" Target="https://doi.org/10.3390/w10070869" TargetMode="External"/><Relationship Id="rId80" Type="http://schemas.openxmlformats.org/officeDocument/2006/relationships/hyperlink" Target="mailto:BNT@BC400" TargetMode="External"/><Relationship Id="rId85" Type="http://schemas.openxmlformats.org/officeDocument/2006/relationships/hyperlink" Target="mailto:BNT@BC600" TargetMode="External"/><Relationship Id="rId12" Type="http://schemas.openxmlformats.org/officeDocument/2006/relationships/hyperlink" Target="https://doi.org/10.1016/j.envres.2023.116266" TargetMode="External"/><Relationship Id="rId17" Type="http://schemas.openxmlformats.org/officeDocument/2006/relationships/hyperlink" Target="https://doi.org/10.1016/j.psep.2020.05.017" TargetMode="External"/><Relationship Id="rId33" Type="http://schemas.openxmlformats.org/officeDocument/2006/relationships/hyperlink" Target="https://doi.org/10.1016/j.biortech.2020.124232" TargetMode="External"/><Relationship Id="rId38" Type="http://schemas.openxmlformats.org/officeDocument/2006/relationships/hyperlink" Target="https://doi.org/10.1039/C9RA02052G" TargetMode="External"/><Relationship Id="rId59" Type="http://schemas.openxmlformats.org/officeDocument/2006/relationships/hyperlink" Target="mailto:BNT@BC400" TargetMode="External"/><Relationship Id="rId103" Type="http://schemas.openxmlformats.org/officeDocument/2006/relationships/hyperlink" Target="https://doi.org/10.1016/j.scitotenv.2019.01.159" TargetMode="External"/><Relationship Id="rId108" Type="http://schemas.openxmlformats.org/officeDocument/2006/relationships/hyperlink" Target="https://doi.org/10.1039/C5RA22142K" TargetMode="External"/><Relationship Id="rId54" Type="http://schemas.openxmlformats.org/officeDocument/2006/relationships/hyperlink" Target="mailto:BNT@BC400" TargetMode="External"/><Relationship Id="rId70" Type="http://schemas.openxmlformats.org/officeDocument/2006/relationships/hyperlink" Target="mailto:BNT@BC600" TargetMode="External"/><Relationship Id="rId75" Type="http://schemas.openxmlformats.org/officeDocument/2006/relationships/hyperlink" Target="mailto:BNT@BC600" TargetMode="External"/><Relationship Id="rId91" Type="http://schemas.openxmlformats.org/officeDocument/2006/relationships/hyperlink" Target="https://doi.org/10.1016/j.biortech.2022.128263" TargetMode="External"/><Relationship Id="rId96" Type="http://schemas.openxmlformats.org/officeDocument/2006/relationships/hyperlink" Target="https://doi.org/10.1016/j.biombioe.2023.106800" TargetMode="External"/><Relationship Id="rId1" Type="http://schemas.openxmlformats.org/officeDocument/2006/relationships/hyperlink" Target="https://doi.org/10.1002/clen.201100469" TargetMode="External"/><Relationship Id="rId6" Type="http://schemas.openxmlformats.org/officeDocument/2006/relationships/hyperlink" Target="https://doi.org/10.1016/j.eti.2017.06.002" TargetMode="External"/><Relationship Id="rId15" Type="http://schemas.openxmlformats.org/officeDocument/2006/relationships/hyperlink" Target="https://doi.org/10.1007/s10653-015-9709-9" TargetMode="External"/><Relationship Id="rId23" Type="http://schemas.openxmlformats.org/officeDocument/2006/relationships/hyperlink" Target="https://doi.org/10.3390/ijerph110909217" TargetMode="External"/><Relationship Id="rId28" Type="http://schemas.openxmlformats.org/officeDocument/2006/relationships/hyperlink" Target="https://doi.org/10.1080/00387010.2017.1287091" TargetMode="External"/><Relationship Id="rId36" Type="http://schemas.openxmlformats.org/officeDocument/2006/relationships/hyperlink" Target="https://doi.org/10.1039/C8EW00952J" TargetMode="External"/><Relationship Id="rId49" Type="http://schemas.openxmlformats.org/officeDocument/2006/relationships/hyperlink" Target="mailto:BNT@BC600" TargetMode="External"/><Relationship Id="rId57" Type="http://schemas.openxmlformats.org/officeDocument/2006/relationships/hyperlink" Target="mailto:BNT@BC400" TargetMode="External"/><Relationship Id="rId106" Type="http://schemas.openxmlformats.org/officeDocument/2006/relationships/hyperlink" Target="https://doi.org/10.3390/ma13040816" TargetMode="External"/><Relationship Id="rId114" Type="http://schemas.openxmlformats.org/officeDocument/2006/relationships/printerSettings" Target="../printerSettings/printerSettings1.bin"/><Relationship Id="rId10" Type="http://schemas.openxmlformats.org/officeDocument/2006/relationships/hyperlink" Target="https://doi.org/10.1016/j.biortech.2016.07.072" TargetMode="External"/><Relationship Id="rId31" Type="http://schemas.openxmlformats.org/officeDocument/2006/relationships/hyperlink" Target="http://dx.doi.org/10.1016/j.scitotenv.2022.155193" TargetMode="External"/><Relationship Id="rId44" Type="http://schemas.openxmlformats.org/officeDocument/2006/relationships/hyperlink" Target="https://doi.org/10.1007/s11356-023-27372-9" TargetMode="External"/><Relationship Id="rId52" Type="http://schemas.openxmlformats.org/officeDocument/2006/relationships/hyperlink" Target="mailto:BNT@BC400" TargetMode="External"/><Relationship Id="rId60" Type="http://schemas.openxmlformats.org/officeDocument/2006/relationships/hyperlink" Target="mailto:BNT@BC400" TargetMode="External"/><Relationship Id="rId65" Type="http://schemas.openxmlformats.org/officeDocument/2006/relationships/hyperlink" Target="mailto:BNT@BC600" TargetMode="External"/><Relationship Id="rId73" Type="http://schemas.openxmlformats.org/officeDocument/2006/relationships/hyperlink" Target="mailto:BNT@BC600" TargetMode="External"/><Relationship Id="rId78" Type="http://schemas.openxmlformats.org/officeDocument/2006/relationships/hyperlink" Target="mailto:BNT@BC400" TargetMode="External"/><Relationship Id="rId81" Type="http://schemas.openxmlformats.org/officeDocument/2006/relationships/hyperlink" Target="mailto:BNT@BC400" TargetMode="External"/><Relationship Id="rId86" Type="http://schemas.openxmlformats.org/officeDocument/2006/relationships/hyperlink" Target="mailto:BNT@BC600" TargetMode="External"/><Relationship Id="rId94" Type="http://schemas.openxmlformats.org/officeDocument/2006/relationships/hyperlink" Target="https://doi.org/10.1016/j.scitotenv.2016.03.151" TargetMode="External"/><Relationship Id="rId99" Type="http://schemas.openxmlformats.org/officeDocument/2006/relationships/hyperlink" Target="https://doi.org/10.1016/j.jclepro.2022.135507" TargetMode="External"/><Relationship Id="rId101" Type="http://schemas.openxmlformats.org/officeDocument/2006/relationships/hyperlink" Target="https://doi.org/10.1016/j.jclepro.2019.117770" TargetMode="External"/><Relationship Id="rId4" Type="http://schemas.openxmlformats.org/officeDocument/2006/relationships/hyperlink" Target="https://doi.org/10.1016/j.biortech.2016.03.066" TargetMode="External"/><Relationship Id="rId9" Type="http://schemas.openxmlformats.org/officeDocument/2006/relationships/hyperlink" Target="https://doi.org/10.1016/j.biortech.2010.08.067" TargetMode="External"/><Relationship Id="rId13" Type="http://schemas.openxmlformats.org/officeDocument/2006/relationships/hyperlink" Target="https://doi.org/10.1016/j.cej.2022.138978" TargetMode="External"/><Relationship Id="rId18" Type="http://schemas.openxmlformats.org/officeDocument/2006/relationships/hyperlink" Target="https://doi.org/10.1016/j.biortech.2017.09.136" TargetMode="External"/><Relationship Id="rId39" Type="http://schemas.openxmlformats.org/officeDocument/2006/relationships/hyperlink" Target="https://doi.org/10.1016/j.colsurfa.2018.10.082" TargetMode="External"/><Relationship Id="rId109" Type="http://schemas.openxmlformats.org/officeDocument/2006/relationships/hyperlink" Target="https://doi.org/10.1016/j.jes.2014.08.019" TargetMode="External"/><Relationship Id="rId34" Type="http://schemas.openxmlformats.org/officeDocument/2006/relationships/hyperlink" Target="http://dx.doi.org/10.1016/j.scitotenv.2022.153833" TargetMode="External"/><Relationship Id="rId50" Type="http://schemas.openxmlformats.org/officeDocument/2006/relationships/hyperlink" Target="mailto:BNT@BC600" TargetMode="External"/><Relationship Id="rId55" Type="http://schemas.openxmlformats.org/officeDocument/2006/relationships/hyperlink" Target="mailto:BNT@BC400" TargetMode="External"/><Relationship Id="rId76" Type="http://schemas.openxmlformats.org/officeDocument/2006/relationships/hyperlink" Target="mailto:BNT@BC400" TargetMode="External"/><Relationship Id="rId97" Type="http://schemas.openxmlformats.org/officeDocument/2006/relationships/hyperlink" Target="https://doi.org/10.1016/j.scitotenv.2022.160289" TargetMode="External"/><Relationship Id="rId104" Type="http://schemas.openxmlformats.org/officeDocument/2006/relationships/hyperlink" Target="https://doi.org/10.1016/j.jclepro.2017.01.069" TargetMode="External"/><Relationship Id="rId7" Type="http://schemas.openxmlformats.org/officeDocument/2006/relationships/hyperlink" Target="https://doi.org/10.1016/j.jece.2015.11.005" TargetMode="External"/><Relationship Id="rId71" Type="http://schemas.openxmlformats.org/officeDocument/2006/relationships/hyperlink" Target="mailto:BNT@BC600" TargetMode="External"/><Relationship Id="rId92" Type="http://schemas.openxmlformats.org/officeDocument/2006/relationships/hyperlink" Target="https://doi.org/10.1016/j.chemosphere.2016.02.004" TargetMode="External"/><Relationship Id="rId2" Type="http://schemas.openxmlformats.org/officeDocument/2006/relationships/hyperlink" Target="https://doi.org/10.1016/j.biortech.2015.10.016" TargetMode="External"/><Relationship Id="rId29" Type="http://schemas.openxmlformats.org/officeDocument/2006/relationships/hyperlink" Target="https://doi.org/10.1631/jzus.B1300102" TargetMode="External"/><Relationship Id="rId24" Type="http://schemas.openxmlformats.org/officeDocument/2006/relationships/hyperlink" Target="https://doi.org/10.1016/j.chemosphere.2014.07.084" TargetMode="External"/><Relationship Id="rId40" Type="http://schemas.openxmlformats.org/officeDocument/2006/relationships/hyperlink" Target="https://doi.org/10.1016/j.chemosphere.2020.127469" TargetMode="External"/><Relationship Id="rId45" Type="http://schemas.openxmlformats.org/officeDocument/2006/relationships/hyperlink" Target="https://doi.org/10.3390/su15031778" TargetMode="External"/><Relationship Id="rId66" Type="http://schemas.openxmlformats.org/officeDocument/2006/relationships/hyperlink" Target="mailto:BNT@BC600" TargetMode="External"/><Relationship Id="rId87" Type="http://schemas.openxmlformats.org/officeDocument/2006/relationships/hyperlink" Target="mailto:BNT@BC600" TargetMode="External"/><Relationship Id="rId110" Type="http://schemas.openxmlformats.org/officeDocument/2006/relationships/hyperlink" Target="https://doi.org/10.1016/j.jclepro.2019.03.120" TargetMode="External"/><Relationship Id="rId61" Type="http://schemas.openxmlformats.org/officeDocument/2006/relationships/hyperlink" Target="mailto:BNT@BC400" TargetMode="External"/><Relationship Id="rId82" Type="http://schemas.openxmlformats.org/officeDocument/2006/relationships/hyperlink" Target="mailto:BNT@BC400" TargetMode="External"/><Relationship Id="rId19" Type="http://schemas.openxmlformats.org/officeDocument/2006/relationships/hyperlink" Target="https://doi.org/10.1016/j.cej.2012.08.052" TargetMode="External"/><Relationship Id="rId14" Type="http://schemas.openxmlformats.org/officeDocument/2006/relationships/hyperlink" Target="https://doi.org/10.3390/separations8030032" TargetMode="External"/><Relationship Id="rId30" Type="http://schemas.openxmlformats.org/officeDocument/2006/relationships/hyperlink" Target="https://doi.org/10.1016/j.chemosphere.2023.138320" TargetMode="External"/><Relationship Id="rId35" Type="http://schemas.openxmlformats.org/officeDocument/2006/relationships/hyperlink" Target="http://dx.doi.org/10.1016/j.scitotenv.2023.161732" TargetMode="External"/><Relationship Id="rId56" Type="http://schemas.openxmlformats.org/officeDocument/2006/relationships/hyperlink" Target="mailto:BNT@BC400" TargetMode="External"/><Relationship Id="rId77" Type="http://schemas.openxmlformats.org/officeDocument/2006/relationships/hyperlink" Target="mailto:BNT@BC400" TargetMode="External"/><Relationship Id="rId100" Type="http://schemas.openxmlformats.org/officeDocument/2006/relationships/hyperlink" Target="https://doi.org/10.1080/19443994.2014.994104" TargetMode="External"/><Relationship Id="rId105" Type="http://schemas.openxmlformats.org/officeDocument/2006/relationships/hyperlink" Target="https://doi.org/10.1016/j.colsurfa.2018.09.016" TargetMode="External"/><Relationship Id="rId8" Type="http://schemas.openxmlformats.org/officeDocument/2006/relationships/hyperlink" Target="https://doi.org/10.1016/j.jenvman.2017.06.057" TargetMode="External"/><Relationship Id="rId51" Type="http://schemas.openxmlformats.org/officeDocument/2006/relationships/hyperlink" Target="mailto:BNT@BC600" TargetMode="External"/><Relationship Id="rId72" Type="http://schemas.openxmlformats.org/officeDocument/2006/relationships/hyperlink" Target="mailto:BNT@BC600" TargetMode="External"/><Relationship Id="rId93" Type="http://schemas.openxmlformats.org/officeDocument/2006/relationships/hyperlink" Target="https://doi.org/10.1016/j.biortech.2018.04.108" TargetMode="External"/><Relationship Id="rId98" Type="http://schemas.openxmlformats.org/officeDocument/2006/relationships/hyperlink" Target="https://doi.org/10.1016/j.scitotenv.2022.158794" TargetMode="External"/><Relationship Id="rId3" Type="http://schemas.openxmlformats.org/officeDocument/2006/relationships/hyperlink" Target="https://doi.org/10.1007/s13762-015-0766-5" TargetMode="External"/><Relationship Id="rId25" Type="http://schemas.openxmlformats.org/officeDocument/2006/relationships/hyperlink" Target="https://doi.org/10.1016/j.jclepro.2017.12.117" TargetMode="External"/><Relationship Id="rId46" Type="http://schemas.openxmlformats.org/officeDocument/2006/relationships/hyperlink" Target="https://doi.org/10.1007/s00267-022-01775-9" TargetMode="External"/><Relationship Id="rId67" Type="http://schemas.openxmlformats.org/officeDocument/2006/relationships/hyperlink" Target="mailto:BNT@BC600" TargetMode="External"/><Relationship Id="rId20" Type="http://schemas.openxmlformats.org/officeDocument/2006/relationships/hyperlink" Target="https://doi.org/10.1016/j.biortech.2016.02.125" TargetMode="External"/><Relationship Id="rId41" Type="http://schemas.openxmlformats.org/officeDocument/2006/relationships/hyperlink" Target="https://doi.org/10.1007/s11356-016-7820-9" TargetMode="External"/><Relationship Id="rId62" Type="http://schemas.openxmlformats.org/officeDocument/2006/relationships/hyperlink" Target="mailto:BNT@BC400" TargetMode="External"/><Relationship Id="rId83" Type="http://schemas.openxmlformats.org/officeDocument/2006/relationships/hyperlink" Target="mailto:BNT@BC600" TargetMode="External"/><Relationship Id="rId88" Type="http://schemas.openxmlformats.org/officeDocument/2006/relationships/hyperlink" Target="mailto:BNT@BC600" TargetMode="External"/><Relationship Id="rId111" Type="http://schemas.openxmlformats.org/officeDocument/2006/relationships/hyperlink" Target="https://doi.org/10.2166/wst.2021.48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5016"/>
  <sheetViews>
    <sheetView tabSelected="1" topLeftCell="U1" zoomScale="85" zoomScaleNormal="85" workbookViewId="0">
      <pane ySplit="1" topLeftCell="A2296" activePane="bottomLeft" state="frozen"/>
      <selection pane="bottomLeft" activeCell="AD2313" sqref="AD2313"/>
    </sheetView>
  </sheetViews>
  <sheetFormatPr defaultRowHeight="14.4"/>
  <cols>
    <col min="1" max="1" width="13.5546875" customWidth="1"/>
    <col min="2" max="3" width="23.5546875" customWidth="1"/>
    <col min="6" max="6" width="11.5546875" customWidth="1"/>
    <col min="7" max="10" width="9" bestFit="1" customWidth="1"/>
    <col min="13" max="16" width="9" bestFit="1" customWidth="1"/>
    <col min="17" max="17" width="12.44140625" bestFit="1" customWidth="1"/>
    <col min="18" max="19" width="9" bestFit="1" customWidth="1"/>
    <col min="20" max="20" width="11.5546875" customWidth="1"/>
    <col min="21" max="21" width="21.109375" customWidth="1"/>
    <col min="22" max="22" width="9" bestFit="1" customWidth="1"/>
    <col min="23" max="23" width="10.6640625" customWidth="1"/>
    <col min="24" max="24" width="9" bestFit="1" customWidth="1"/>
    <col min="25" max="25" width="11.6640625" customWidth="1"/>
    <col min="26" max="27" width="9" bestFit="1" customWidth="1"/>
    <col min="28" max="28" width="16.44140625" customWidth="1"/>
    <col min="29" max="29" width="9" bestFit="1" customWidth="1"/>
    <col min="30" max="30" width="11.44140625" customWidth="1"/>
    <col min="31" max="32" width="9" bestFit="1" customWidth="1"/>
    <col min="33" max="33" width="10.77734375" customWidth="1"/>
    <col min="34" max="34" width="8.5546875" customWidth="1"/>
    <col min="35" max="35" width="42.88671875" customWidth="1"/>
    <col min="36" max="36" width="18.6640625" customWidth="1"/>
  </cols>
  <sheetData>
    <row r="1" spans="1:37" s="4" customFormat="1">
      <c r="A1" s="1" t="s">
        <v>0</v>
      </c>
      <c r="B1" s="1" t="s">
        <v>1</v>
      </c>
      <c r="C1" s="1" t="s">
        <v>590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2" t="s">
        <v>23</v>
      </c>
      <c r="Z1" s="2" t="s">
        <v>24</v>
      </c>
      <c r="AA1" s="2" t="s">
        <v>25</v>
      </c>
      <c r="AB1" s="1" t="s">
        <v>26</v>
      </c>
      <c r="AC1" s="1" t="s">
        <v>27</v>
      </c>
      <c r="AD1" s="1" t="s">
        <v>562</v>
      </c>
      <c r="AE1" s="1" t="s">
        <v>28</v>
      </c>
      <c r="AF1" s="3" t="s">
        <v>29</v>
      </c>
      <c r="AG1" s="4" t="s">
        <v>589</v>
      </c>
      <c r="AH1" s="4" t="s">
        <v>537</v>
      </c>
      <c r="AI1" s="4" t="s">
        <v>292</v>
      </c>
      <c r="AJ1" s="4" t="s">
        <v>293</v>
      </c>
    </row>
    <row r="2" spans="1:37" ht="15.6">
      <c r="A2" s="5" t="s">
        <v>30</v>
      </c>
      <c r="B2" s="5" t="s">
        <v>31</v>
      </c>
      <c r="C2" s="5" t="s">
        <v>591</v>
      </c>
      <c r="D2" s="4">
        <v>700</v>
      </c>
      <c r="E2" s="4">
        <v>5</v>
      </c>
      <c r="F2" s="4">
        <v>90</v>
      </c>
      <c r="G2" s="6">
        <v>81.099999999999994</v>
      </c>
      <c r="H2" s="4">
        <v>2.1</v>
      </c>
      <c r="I2" s="4">
        <v>2.9</v>
      </c>
      <c r="J2" s="4">
        <v>3.3</v>
      </c>
      <c r="K2" s="4"/>
      <c r="L2" s="4"/>
      <c r="M2" s="6">
        <v>10.6</v>
      </c>
      <c r="N2" s="4">
        <v>0.311</v>
      </c>
      <c r="O2" s="4">
        <v>2.7E-2</v>
      </c>
      <c r="P2" s="4">
        <f t="shared" ref="P2:P65" si="0">(J2/G2)</f>
        <v>4.0690505548705305E-2</v>
      </c>
      <c r="Q2" s="6">
        <f t="shared" ref="Q2:Q65" si="1">((I2+J2)/G2)</f>
        <v>7.6448828606658442E-2</v>
      </c>
      <c r="R2" s="4">
        <v>11.4</v>
      </c>
      <c r="S2" s="4">
        <v>8.0000000000000002E-3</v>
      </c>
      <c r="T2" s="4">
        <v>3.6</v>
      </c>
      <c r="U2" s="4">
        <v>10</v>
      </c>
      <c r="V2" s="4">
        <v>20.4688170040267</v>
      </c>
      <c r="W2" s="7">
        <v>7</v>
      </c>
      <c r="X2" s="6">
        <v>150</v>
      </c>
      <c r="Y2" s="6">
        <v>2.5000000000000001E-2</v>
      </c>
      <c r="Z2" s="6">
        <f t="shared" ref="Z2:Z65" si="2">(Y2*AA2)</f>
        <v>1.2500000000000001E-2</v>
      </c>
      <c r="AA2" s="6">
        <v>0.5</v>
      </c>
      <c r="AB2" s="6">
        <v>25</v>
      </c>
      <c r="AC2" s="6">
        <v>0</v>
      </c>
      <c r="AD2" s="8" t="s">
        <v>173</v>
      </c>
      <c r="AE2" s="4">
        <v>19.974691234394637</v>
      </c>
      <c r="AF2" s="4">
        <f t="shared" ref="AF2:AF65" si="3">(((V2-AE2)/Z2)*Y2)</f>
        <v>0.98825153926412668</v>
      </c>
      <c r="AI2" s="13" t="s">
        <v>32</v>
      </c>
      <c r="AJ2" t="s">
        <v>511</v>
      </c>
      <c r="AK2" t="s">
        <v>354</v>
      </c>
    </row>
    <row r="3" spans="1:37" ht="15.6">
      <c r="A3" s="5" t="s">
        <v>30</v>
      </c>
      <c r="B3" s="5" t="s">
        <v>31</v>
      </c>
      <c r="C3" s="5" t="s">
        <v>591</v>
      </c>
      <c r="D3" s="4">
        <v>700</v>
      </c>
      <c r="E3" s="4">
        <v>5</v>
      </c>
      <c r="F3" s="4">
        <v>90</v>
      </c>
      <c r="G3" s="6">
        <v>81.099999999999994</v>
      </c>
      <c r="H3" s="4">
        <v>2.1</v>
      </c>
      <c r="I3" s="4">
        <v>2.9</v>
      </c>
      <c r="J3" s="4">
        <v>3.3</v>
      </c>
      <c r="K3" s="4"/>
      <c r="L3" s="4"/>
      <c r="M3" s="6">
        <v>10.6</v>
      </c>
      <c r="N3" s="4">
        <v>0.311</v>
      </c>
      <c r="O3" s="4">
        <v>2.7E-2</v>
      </c>
      <c r="P3" s="4">
        <f t="shared" si="0"/>
        <v>4.0690505548705305E-2</v>
      </c>
      <c r="Q3" s="6">
        <f t="shared" si="1"/>
        <v>7.6448828606658442E-2</v>
      </c>
      <c r="R3" s="4">
        <v>11.4</v>
      </c>
      <c r="S3" s="4">
        <v>8.0000000000000002E-3</v>
      </c>
      <c r="T3" s="4">
        <v>3.6</v>
      </c>
      <c r="U3" s="4">
        <v>20</v>
      </c>
      <c r="V3" s="4">
        <v>20.4688170040267</v>
      </c>
      <c r="W3" s="7">
        <v>7</v>
      </c>
      <c r="X3" s="6">
        <v>150</v>
      </c>
      <c r="Y3" s="6">
        <v>2.5000000000000001E-2</v>
      </c>
      <c r="Z3" s="6">
        <f t="shared" si="2"/>
        <v>1.2500000000000001E-2</v>
      </c>
      <c r="AA3" s="6">
        <v>0.5</v>
      </c>
      <c r="AB3" s="6">
        <v>25</v>
      </c>
      <c r="AC3" s="6">
        <v>0</v>
      </c>
      <c r="AD3" s="8" t="s">
        <v>173</v>
      </c>
      <c r="AE3" s="4">
        <v>19.821463225401828</v>
      </c>
      <c r="AF3" s="4">
        <f t="shared" si="3"/>
        <v>1.294707557249744</v>
      </c>
      <c r="AG3" s="4"/>
      <c r="AH3" s="4"/>
    </row>
    <row r="4" spans="1:37" ht="15.6">
      <c r="A4" s="5" t="s">
        <v>30</v>
      </c>
      <c r="B4" s="5" t="s">
        <v>31</v>
      </c>
      <c r="C4" s="5" t="s">
        <v>591</v>
      </c>
      <c r="D4" s="4">
        <v>700</v>
      </c>
      <c r="E4" s="4">
        <v>5</v>
      </c>
      <c r="F4" s="4">
        <v>90</v>
      </c>
      <c r="G4" s="6">
        <v>81.099999999999994</v>
      </c>
      <c r="H4" s="4">
        <v>2.1</v>
      </c>
      <c r="I4" s="4">
        <v>2.9</v>
      </c>
      <c r="J4" s="4">
        <v>3.3</v>
      </c>
      <c r="K4" s="4"/>
      <c r="L4" s="4"/>
      <c r="M4" s="6">
        <v>10.6</v>
      </c>
      <c r="N4" s="4">
        <v>0.311</v>
      </c>
      <c r="O4" s="4">
        <v>2.7E-2</v>
      </c>
      <c r="P4" s="4">
        <f t="shared" si="0"/>
        <v>4.0690505548705305E-2</v>
      </c>
      <c r="Q4" s="6">
        <f t="shared" si="1"/>
        <v>7.6448828606658442E-2</v>
      </c>
      <c r="R4" s="4">
        <v>11.4</v>
      </c>
      <c r="S4" s="4">
        <v>8.0000000000000002E-3</v>
      </c>
      <c r="T4" s="4">
        <v>3.6</v>
      </c>
      <c r="U4" s="4">
        <v>40</v>
      </c>
      <c r="V4" s="4">
        <v>20.4688170040267</v>
      </c>
      <c r="W4" s="7">
        <v>7</v>
      </c>
      <c r="X4" s="6">
        <v>150</v>
      </c>
      <c r="Y4" s="6">
        <v>2.5000000000000001E-2</v>
      </c>
      <c r="Z4" s="6">
        <f t="shared" si="2"/>
        <v>1.2500000000000001E-2</v>
      </c>
      <c r="AA4" s="6">
        <v>0.5</v>
      </c>
      <c r="AB4" s="6">
        <v>25</v>
      </c>
      <c r="AC4" s="6">
        <v>0</v>
      </c>
      <c r="AD4" s="8" t="s">
        <v>173</v>
      </c>
      <c r="AE4" s="4">
        <v>19.532451992051008</v>
      </c>
      <c r="AF4" s="4">
        <f t="shared" si="3"/>
        <v>1.8727300239513838</v>
      </c>
      <c r="AG4" s="4"/>
      <c r="AH4" s="4"/>
    </row>
    <row r="5" spans="1:37" ht="15.6">
      <c r="A5" s="5" t="s">
        <v>30</v>
      </c>
      <c r="B5" s="5" t="s">
        <v>31</v>
      </c>
      <c r="C5" s="5" t="s">
        <v>591</v>
      </c>
      <c r="D5" s="4">
        <v>700</v>
      </c>
      <c r="E5" s="4">
        <v>5</v>
      </c>
      <c r="F5" s="4">
        <v>90</v>
      </c>
      <c r="G5" s="6">
        <v>81.099999999999994</v>
      </c>
      <c r="H5" s="4">
        <v>2.1</v>
      </c>
      <c r="I5" s="4">
        <v>2.9</v>
      </c>
      <c r="J5" s="4">
        <v>3.3</v>
      </c>
      <c r="K5" s="4"/>
      <c r="L5" s="4"/>
      <c r="M5" s="6">
        <v>10.6</v>
      </c>
      <c r="N5" s="4">
        <v>0.311</v>
      </c>
      <c r="O5" s="4">
        <v>2.7E-2</v>
      </c>
      <c r="P5" s="4">
        <f t="shared" si="0"/>
        <v>4.0690505548705305E-2</v>
      </c>
      <c r="Q5" s="6">
        <f t="shared" si="1"/>
        <v>7.6448828606658442E-2</v>
      </c>
      <c r="R5" s="4">
        <v>11.4</v>
      </c>
      <c r="S5" s="4">
        <v>8.0000000000000002E-3</v>
      </c>
      <c r="T5" s="4">
        <v>3.6</v>
      </c>
      <c r="U5" s="4">
        <v>60</v>
      </c>
      <c r="V5" s="4">
        <v>20.4688170040267</v>
      </c>
      <c r="W5" s="7">
        <v>7</v>
      </c>
      <c r="X5" s="6">
        <v>150</v>
      </c>
      <c r="Y5" s="6">
        <v>2.5000000000000001E-2</v>
      </c>
      <c r="Z5" s="6">
        <f t="shared" si="2"/>
        <v>1.2500000000000001E-2</v>
      </c>
      <c r="AA5" s="6">
        <v>0.5</v>
      </c>
      <c r="AB5" s="6">
        <v>25</v>
      </c>
      <c r="AC5" s="6">
        <v>0</v>
      </c>
      <c r="AD5" s="8" t="s">
        <v>173</v>
      </c>
      <c r="AE5" s="4">
        <v>19.348314836829474</v>
      </c>
      <c r="AF5" s="4">
        <f t="shared" si="3"/>
        <v>2.2410043343944537</v>
      </c>
      <c r="AG5" s="4"/>
      <c r="AH5" s="4"/>
    </row>
    <row r="6" spans="1:37" ht="15.6">
      <c r="A6" s="5" t="s">
        <v>30</v>
      </c>
      <c r="B6" s="5" t="s">
        <v>31</v>
      </c>
      <c r="C6" s="5" t="s">
        <v>591</v>
      </c>
      <c r="D6" s="4">
        <v>700</v>
      </c>
      <c r="E6" s="4">
        <v>5</v>
      </c>
      <c r="F6" s="4">
        <v>90</v>
      </c>
      <c r="G6" s="6">
        <v>81.099999999999994</v>
      </c>
      <c r="H6" s="4">
        <v>2.1</v>
      </c>
      <c r="I6" s="4">
        <v>2.9</v>
      </c>
      <c r="J6" s="4">
        <v>3.3</v>
      </c>
      <c r="K6" s="4"/>
      <c r="L6" s="4"/>
      <c r="M6" s="6">
        <v>10.6</v>
      </c>
      <c r="N6" s="4">
        <v>0.311</v>
      </c>
      <c r="O6" s="4">
        <v>2.7E-2</v>
      </c>
      <c r="P6" s="4">
        <f t="shared" si="0"/>
        <v>4.0690505548705305E-2</v>
      </c>
      <c r="Q6" s="6">
        <f t="shared" si="1"/>
        <v>7.6448828606658442E-2</v>
      </c>
      <c r="R6" s="4">
        <v>11.4</v>
      </c>
      <c r="S6" s="4">
        <v>8.0000000000000002E-3</v>
      </c>
      <c r="T6" s="4">
        <v>3.6</v>
      </c>
      <c r="U6" s="4">
        <v>120</v>
      </c>
      <c r="V6" s="4">
        <v>20.4688170040267</v>
      </c>
      <c r="W6" s="7">
        <v>7</v>
      </c>
      <c r="X6" s="6">
        <v>150</v>
      </c>
      <c r="Y6" s="6">
        <v>2.5000000000000001E-2</v>
      </c>
      <c r="Z6" s="6">
        <f t="shared" si="2"/>
        <v>1.2500000000000001E-2</v>
      </c>
      <c r="AA6" s="6">
        <v>0.5</v>
      </c>
      <c r="AB6" s="6">
        <v>25</v>
      </c>
      <c r="AC6" s="6">
        <v>0</v>
      </c>
      <c r="AD6" s="8" t="s">
        <v>173</v>
      </c>
      <c r="AE6" s="4">
        <v>19.322835725579701</v>
      </c>
      <c r="AF6" s="4">
        <f t="shared" si="3"/>
        <v>2.2919625568939992</v>
      </c>
      <c r="AG6" s="4"/>
      <c r="AH6" s="4"/>
    </row>
    <row r="7" spans="1:37" ht="15.6">
      <c r="A7" s="5" t="s">
        <v>30</v>
      </c>
      <c r="B7" s="5" t="s">
        <v>31</v>
      </c>
      <c r="C7" s="5" t="s">
        <v>591</v>
      </c>
      <c r="D7" s="4">
        <v>700</v>
      </c>
      <c r="E7" s="4">
        <v>5</v>
      </c>
      <c r="F7" s="4">
        <v>90</v>
      </c>
      <c r="G7" s="6">
        <v>81.099999999999994</v>
      </c>
      <c r="H7" s="4">
        <v>2.1</v>
      </c>
      <c r="I7" s="4">
        <v>2.9</v>
      </c>
      <c r="J7" s="4">
        <v>3.3</v>
      </c>
      <c r="K7" s="4"/>
      <c r="L7" s="4"/>
      <c r="M7" s="6">
        <v>10.6</v>
      </c>
      <c r="N7" s="4">
        <v>0.311</v>
      </c>
      <c r="O7" s="4">
        <v>2.7E-2</v>
      </c>
      <c r="P7" s="4">
        <f t="shared" si="0"/>
        <v>4.0690505548705305E-2</v>
      </c>
      <c r="Q7" s="6">
        <f t="shared" si="1"/>
        <v>7.6448828606658442E-2</v>
      </c>
      <c r="R7" s="4">
        <v>11.4</v>
      </c>
      <c r="S7" s="4">
        <v>8.0000000000000002E-3</v>
      </c>
      <c r="T7" s="4">
        <v>3.6</v>
      </c>
      <c r="U7" s="4">
        <v>240</v>
      </c>
      <c r="V7" s="4">
        <v>20.4688170040267</v>
      </c>
      <c r="W7" s="7">
        <v>7</v>
      </c>
      <c r="X7" s="6">
        <v>150</v>
      </c>
      <c r="Y7" s="6">
        <v>2.5000000000000001E-2</v>
      </c>
      <c r="Z7" s="6">
        <f t="shared" si="2"/>
        <v>1.2500000000000001E-2</v>
      </c>
      <c r="AA7" s="6">
        <v>0.5</v>
      </c>
      <c r="AB7" s="6">
        <v>25</v>
      </c>
      <c r="AC7" s="6">
        <v>0</v>
      </c>
      <c r="AD7" s="8" t="s">
        <v>173</v>
      </c>
      <c r="AE7" s="4">
        <v>19.188708961275903</v>
      </c>
      <c r="AF7" s="4">
        <f t="shared" si="3"/>
        <v>2.5602160855015939</v>
      </c>
      <c r="AG7" s="4"/>
      <c r="AH7" s="4"/>
    </row>
    <row r="8" spans="1:37" ht="15.6">
      <c r="A8" s="5" t="s">
        <v>30</v>
      </c>
      <c r="B8" s="5" t="s">
        <v>31</v>
      </c>
      <c r="C8" s="5" t="s">
        <v>591</v>
      </c>
      <c r="D8" s="4">
        <v>700</v>
      </c>
      <c r="E8" s="4">
        <v>5</v>
      </c>
      <c r="F8" s="4">
        <v>90</v>
      </c>
      <c r="G8" s="6">
        <v>81.099999999999994</v>
      </c>
      <c r="H8" s="4">
        <v>2.1</v>
      </c>
      <c r="I8" s="4">
        <v>2.9</v>
      </c>
      <c r="J8" s="4">
        <v>3.3</v>
      </c>
      <c r="K8" s="4"/>
      <c r="L8" s="4"/>
      <c r="M8" s="6">
        <v>10.6</v>
      </c>
      <c r="N8" s="4">
        <v>0.311</v>
      </c>
      <c r="O8" s="4">
        <v>2.7E-2</v>
      </c>
      <c r="P8" s="4">
        <f t="shared" si="0"/>
        <v>4.0690505548705305E-2</v>
      </c>
      <c r="Q8" s="6">
        <f t="shared" si="1"/>
        <v>7.6448828606658442E-2</v>
      </c>
      <c r="R8" s="4">
        <v>11.4</v>
      </c>
      <c r="S8" s="4">
        <v>8.0000000000000002E-3</v>
      </c>
      <c r="T8" s="4">
        <v>3.6</v>
      </c>
      <c r="U8" s="4">
        <v>480</v>
      </c>
      <c r="V8" s="4">
        <v>20.4688170040267</v>
      </c>
      <c r="W8" s="7">
        <v>7</v>
      </c>
      <c r="X8" s="6">
        <v>150</v>
      </c>
      <c r="Y8" s="6">
        <v>2.5000000000000001E-2</v>
      </c>
      <c r="Z8" s="6">
        <f t="shared" si="2"/>
        <v>1.2500000000000001E-2</v>
      </c>
      <c r="AA8" s="6">
        <v>0.5</v>
      </c>
      <c r="AB8" s="6">
        <v>25</v>
      </c>
      <c r="AC8" s="6">
        <v>0</v>
      </c>
      <c r="AD8" s="8" t="s">
        <v>173</v>
      </c>
      <c r="AE8" s="4">
        <v>19.177708961275901</v>
      </c>
      <c r="AF8" s="4">
        <f t="shared" si="3"/>
        <v>2.5822160855015994</v>
      </c>
      <c r="AG8" s="4"/>
      <c r="AH8" s="4"/>
    </row>
    <row r="9" spans="1:37" ht="15.6">
      <c r="A9" s="5" t="s">
        <v>30</v>
      </c>
      <c r="B9" s="5" t="s">
        <v>31</v>
      </c>
      <c r="C9" s="5" t="s">
        <v>591</v>
      </c>
      <c r="D9" s="4">
        <v>700</v>
      </c>
      <c r="E9" s="4">
        <v>5</v>
      </c>
      <c r="F9" s="4">
        <v>90</v>
      </c>
      <c r="G9" s="6">
        <v>81.099999999999994</v>
      </c>
      <c r="H9" s="4">
        <v>2.1</v>
      </c>
      <c r="I9" s="4">
        <v>2.9</v>
      </c>
      <c r="J9" s="4">
        <v>3.3</v>
      </c>
      <c r="K9" s="4"/>
      <c r="L9" s="4"/>
      <c r="M9" s="6">
        <v>10.6</v>
      </c>
      <c r="N9" s="4">
        <v>0.311</v>
      </c>
      <c r="O9" s="4">
        <v>2.7E-2</v>
      </c>
      <c r="P9" s="4">
        <f t="shared" si="0"/>
        <v>4.0690505548705305E-2</v>
      </c>
      <c r="Q9" s="6">
        <f t="shared" si="1"/>
        <v>7.6448828606658442E-2</v>
      </c>
      <c r="R9" s="4">
        <v>11.4</v>
      </c>
      <c r="S9" s="4">
        <v>8.0000000000000002E-3</v>
      </c>
      <c r="T9" s="4">
        <v>3.6</v>
      </c>
      <c r="U9" s="4">
        <v>720</v>
      </c>
      <c r="V9" s="4">
        <v>20.4688170040267</v>
      </c>
      <c r="W9" s="7">
        <v>7</v>
      </c>
      <c r="X9" s="6">
        <v>150</v>
      </c>
      <c r="Y9" s="6">
        <v>2.5000000000000001E-2</v>
      </c>
      <c r="Z9" s="6">
        <f t="shared" si="2"/>
        <v>1.2500000000000001E-2</v>
      </c>
      <c r="AA9" s="6">
        <v>0.5</v>
      </c>
      <c r="AB9" s="6">
        <v>25</v>
      </c>
      <c r="AC9" s="6">
        <v>0</v>
      </c>
      <c r="AD9" s="8" t="s">
        <v>173</v>
      </c>
      <c r="AE9" s="4">
        <v>19.177708961275901</v>
      </c>
      <c r="AF9" s="4">
        <f t="shared" si="3"/>
        <v>2.5822160855015994</v>
      </c>
      <c r="AG9" s="4"/>
      <c r="AH9" s="4"/>
    </row>
    <row r="10" spans="1:37" ht="15.6">
      <c r="A10" s="5" t="s">
        <v>30</v>
      </c>
      <c r="B10" s="5" t="s">
        <v>31</v>
      </c>
      <c r="C10" s="5" t="s">
        <v>591</v>
      </c>
      <c r="D10" s="4">
        <v>700</v>
      </c>
      <c r="E10" s="4">
        <v>5</v>
      </c>
      <c r="F10" s="4">
        <v>90</v>
      </c>
      <c r="G10" s="6">
        <v>81.099999999999994</v>
      </c>
      <c r="H10" s="4">
        <v>2.1</v>
      </c>
      <c r="I10" s="4">
        <v>2.9</v>
      </c>
      <c r="J10" s="4">
        <v>3.3</v>
      </c>
      <c r="K10" s="4"/>
      <c r="L10" s="4"/>
      <c r="M10" s="6">
        <v>10.6</v>
      </c>
      <c r="N10" s="4">
        <v>0.311</v>
      </c>
      <c r="O10" s="4">
        <v>2.7E-2</v>
      </c>
      <c r="P10" s="4">
        <f t="shared" si="0"/>
        <v>4.0690505548705305E-2</v>
      </c>
      <c r="Q10" s="6">
        <f t="shared" si="1"/>
        <v>7.6448828606658442E-2</v>
      </c>
      <c r="R10" s="4">
        <v>11.4</v>
      </c>
      <c r="S10" s="4">
        <v>8.0000000000000002E-3</v>
      </c>
      <c r="T10" s="4">
        <v>3.6</v>
      </c>
      <c r="U10" s="4">
        <v>960</v>
      </c>
      <c r="V10" s="4">
        <v>20.4688170040267</v>
      </c>
      <c r="W10" s="7">
        <v>7</v>
      </c>
      <c r="X10" s="6">
        <v>150</v>
      </c>
      <c r="Y10" s="6">
        <v>2.5000000000000001E-2</v>
      </c>
      <c r="Z10" s="6">
        <f t="shared" si="2"/>
        <v>1.2500000000000001E-2</v>
      </c>
      <c r="AA10" s="6">
        <v>0.5</v>
      </c>
      <c r="AB10" s="6">
        <v>25</v>
      </c>
      <c r="AC10" s="6">
        <v>0</v>
      </c>
      <c r="AD10" s="8" t="s">
        <v>173</v>
      </c>
      <c r="AE10" s="4">
        <v>19.177708961275901</v>
      </c>
      <c r="AF10" s="4">
        <f t="shared" si="3"/>
        <v>2.5822160855015994</v>
      </c>
      <c r="AG10" s="4"/>
      <c r="AH10" s="4"/>
    </row>
    <row r="11" spans="1:37" ht="15.6">
      <c r="A11" s="5" t="s">
        <v>30</v>
      </c>
      <c r="B11" s="5" t="s">
        <v>31</v>
      </c>
      <c r="C11" s="5" t="s">
        <v>591</v>
      </c>
      <c r="D11" s="4">
        <v>700</v>
      </c>
      <c r="E11" s="4">
        <v>5</v>
      </c>
      <c r="F11" s="4">
        <v>90</v>
      </c>
      <c r="G11" s="6">
        <v>81.099999999999994</v>
      </c>
      <c r="H11" s="4">
        <v>2.1</v>
      </c>
      <c r="I11" s="4">
        <v>2.9</v>
      </c>
      <c r="J11" s="4">
        <v>3.3</v>
      </c>
      <c r="K11" s="4"/>
      <c r="L11" s="4"/>
      <c r="M11" s="6">
        <v>10.6</v>
      </c>
      <c r="N11" s="4">
        <v>0.311</v>
      </c>
      <c r="O11" s="4">
        <v>2.7E-2</v>
      </c>
      <c r="P11" s="4">
        <f t="shared" si="0"/>
        <v>4.0690505548705305E-2</v>
      </c>
      <c r="Q11" s="6">
        <f t="shared" si="1"/>
        <v>7.6448828606658442E-2</v>
      </c>
      <c r="R11" s="4">
        <v>11.4</v>
      </c>
      <c r="S11" s="4">
        <v>8.0000000000000002E-3</v>
      </c>
      <c r="T11" s="4">
        <v>3.6</v>
      </c>
      <c r="U11" s="4">
        <v>1440</v>
      </c>
      <c r="V11" s="4">
        <v>20.4688170040267</v>
      </c>
      <c r="W11" s="7">
        <v>7</v>
      </c>
      <c r="X11" s="6">
        <v>150</v>
      </c>
      <c r="Y11" s="6">
        <v>2.5000000000000001E-2</v>
      </c>
      <c r="Z11" s="6">
        <f t="shared" si="2"/>
        <v>1.2500000000000001E-2</v>
      </c>
      <c r="AA11" s="6">
        <v>0.5</v>
      </c>
      <c r="AB11" s="6">
        <v>25</v>
      </c>
      <c r="AC11" s="6">
        <v>0</v>
      </c>
      <c r="AD11" s="8" t="s">
        <v>173</v>
      </c>
      <c r="AE11" s="4">
        <v>19.175708961275902</v>
      </c>
      <c r="AF11" s="4">
        <f t="shared" si="3"/>
        <v>2.5862160855015972</v>
      </c>
      <c r="AG11" s="4"/>
      <c r="AH11" s="4"/>
    </row>
    <row r="12" spans="1:37" ht="15.6">
      <c r="A12" s="5" t="s">
        <v>30</v>
      </c>
      <c r="B12" s="5" t="s">
        <v>31</v>
      </c>
      <c r="C12" s="5" t="s">
        <v>591</v>
      </c>
      <c r="D12" s="4">
        <v>700</v>
      </c>
      <c r="E12" s="4">
        <v>5</v>
      </c>
      <c r="F12" s="4">
        <v>90</v>
      </c>
      <c r="G12" s="6">
        <v>81.099999999999994</v>
      </c>
      <c r="H12" s="4">
        <v>2.1</v>
      </c>
      <c r="I12" s="4">
        <v>2.9</v>
      </c>
      <c r="J12" s="4">
        <v>3.3</v>
      </c>
      <c r="K12" s="4"/>
      <c r="L12" s="4"/>
      <c r="M12" s="6">
        <v>10.6</v>
      </c>
      <c r="N12" s="4">
        <v>0.311</v>
      </c>
      <c r="O12" s="4">
        <v>2.7E-2</v>
      </c>
      <c r="P12" s="4">
        <f t="shared" si="0"/>
        <v>4.0690505548705305E-2</v>
      </c>
      <c r="Q12" s="6">
        <f t="shared" si="1"/>
        <v>7.6448828606658442E-2</v>
      </c>
      <c r="R12" s="4">
        <v>11.4</v>
      </c>
      <c r="S12" s="4">
        <v>8.0000000000000002E-3</v>
      </c>
      <c r="T12" s="4">
        <v>3.6</v>
      </c>
      <c r="U12" s="4">
        <v>10</v>
      </c>
      <c r="V12" s="4">
        <v>20.4688170040267</v>
      </c>
      <c r="W12" s="7">
        <v>7</v>
      </c>
      <c r="X12" s="6">
        <v>150</v>
      </c>
      <c r="Y12" s="6">
        <v>2.5000000000000001E-2</v>
      </c>
      <c r="Z12" s="6">
        <f t="shared" si="2"/>
        <v>1.2500000000000001E-2</v>
      </c>
      <c r="AA12" s="6">
        <v>0.5</v>
      </c>
      <c r="AB12" s="6">
        <v>25</v>
      </c>
      <c r="AC12" s="6">
        <v>0</v>
      </c>
      <c r="AD12" s="8" t="s">
        <v>173</v>
      </c>
      <c r="AE12" s="4">
        <v>19.99449500131016</v>
      </c>
      <c r="AF12" s="4">
        <f t="shared" si="3"/>
        <v>0.94864400543308136</v>
      </c>
      <c r="AG12" s="4"/>
      <c r="AH12" s="4"/>
    </row>
    <row r="13" spans="1:37" ht="15.6">
      <c r="A13" s="5" t="s">
        <v>30</v>
      </c>
      <c r="B13" s="5" t="s">
        <v>31</v>
      </c>
      <c r="C13" s="5" t="s">
        <v>591</v>
      </c>
      <c r="D13" s="4">
        <v>700</v>
      </c>
      <c r="E13" s="4">
        <v>5</v>
      </c>
      <c r="F13" s="4">
        <v>90</v>
      </c>
      <c r="G13" s="6">
        <v>81.099999999999994</v>
      </c>
      <c r="H13" s="4">
        <v>2.1</v>
      </c>
      <c r="I13" s="4">
        <v>2.9</v>
      </c>
      <c r="J13" s="4">
        <v>3.3</v>
      </c>
      <c r="K13" s="4"/>
      <c r="L13" s="4"/>
      <c r="M13" s="6">
        <v>10.6</v>
      </c>
      <c r="N13" s="4">
        <v>0.311</v>
      </c>
      <c r="O13" s="4">
        <v>2.7E-2</v>
      </c>
      <c r="P13" s="4">
        <f t="shared" si="0"/>
        <v>4.0690505548705305E-2</v>
      </c>
      <c r="Q13" s="6">
        <f t="shared" si="1"/>
        <v>7.6448828606658442E-2</v>
      </c>
      <c r="R13" s="4">
        <v>11.4</v>
      </c>
      <c r="S13" s="4">
        <v>8.0000000000000002E-3</v>
      </c>
      <c r="T13" s="4">
        <v>3.6</v>
      </c>
      <c r="U13" s="4">
        <v>20</v>
      </c>
      <c r="V13" s="4">
        <v>20.4688170040267</v>
      </c>
      <c r="W13" s="7">
        <v>7</v>
      </c>
      <c r="X13" s="6">
        <v>150</v>
      </c>
      <c r="Y13" s="6">
        <v>2.5000000000000001E-2</v>
      </c>
      <c r="Z13" s="6">
        <f t="shared" si="2"/>
        <v>1.2500000000000001E-2</v>
      </c>
      <c r="AA13" s="6">
        <v>0.5</v>
      </c>
      <c r="AB13" s="6">
        <v>25</v>
      </c>
      <c r="AC13" s="6">
        <v>0</v>
      </c>
      <c r="AD13" s="8" t="s">
        <v>173</v>
      </c>
      <c r="AE13" s="4">
        <v>19.814813874949397</v>
      </c>
      <c r="AF13" s="4">
        <f t="shared" si="3"/>
        <v>1.3080062581546059</v>
      </c>
      <c r="AG13" s="4"/>
      <c r="AH13" s="4"/>
    </row>
    <row r="14" spans="1:37" ht="15.6">
      <c r="A14" s="5" t="s">
        <v>30</v>
      </c>
      <c r="B14" s="5" t="s">
        <v>31</v>
      </c>
      <c r="C14" s="5" t="s">
        <v>591</v>
      </c>
      <c r="D14" s="4">
        <v>700</v>
      </c>
      <c r="E14" s="4">
        <v>5</v>
      </c>
      <c r="F14" s="4">
        <v>90</v>
      </c>
      <c r="G14" s="6">
        <v>81.099999999999994</v>
      </c>
      <c r="H14" s="4">
        <v>2.1</v>
      </c>
      <c r="I14" s="4">
        <v>2.9</v>
      </c>
      <c r="J14" s="4">
        <v>3.3</v>
      </c>
      <c r="K14" s="4"/>
      <c r="L14" s="4"/>
      <c r="M14" s="6">
        <v>10.6</v>
      </c>
      <c r="N14" s="4">
        <v>0.311</v>
      </c>
      <c r="O14" s="4">
        <v>2.7E-2</v>
      </c>
      <c r="P14" s="4">
        <f t="shared" si="0"/>
        <v>4.0690505548705305E-2</v>
      </c>
      <c r="Q14" s="6">
        <f t="shared" si="1"/>
        <v>7.6448828606658442E-2</v>
      </c>
      <c r="R14" s="4">
        <v>11.4</v>
      </c>
      <c r="S14" s="4">
        <v>8.0000000000000002E-3</v>
      </c>
      <c r="T14" s="4">
        <v>3.6</v>
      </c>
      <c r="U14" s="4">
        <v>40</v>
      </c>
      <c r="V14" s="4">
        <v>20.4688170040267</v>
      </c>
      <c r="W14" s="7">
        <v>7</v>
      </c>
      <c r="X14" s="6">
        <v>150</v>
      </c>
      <c r="Y14" s="6">
        <v>2.5000000000000001E-2</v>
      </c>
      <c r="Z14" s="6">
        <f t="shared" si="2"/>
        <v>1.2500000000000001E-2</v>
      </c>
      <c r="AA14" s="6">
        <v>0.5</v>
      </c>
      <c r="AB14" s="6">
        <v>25</v>
      </c>
      <c r="AC14" s="6">
        <v>0</v>
      </c>
      <c r="AD14" s="8" t="s">
        <v>173</v>
      </c>
      <c r="AE14" s="4">
        <v>19.631798849215588</v>
      </c>
      <c r="AF14" s="4">
        <f t="shared" si="3"/>
        <v>1.6740363096222239</v>
      </c>
      <c r="AG14" s="4"/>
      <c r="AH14" s="4"/>
    </row>
    <row r="15" spans="1:37" ht="15.6">
      <c r="A15" s="5" t="s">
        <v>30</v>
      </c>
      <c r="B15" s="5" t="s">
        <v>31</v>
      </c>
      <c r="C15" s="5" t="s">
        <v>591</v>
      </c>
      <c r="D15" s="4">
        <v>700</v>
      </c>
      <c r="E15" s="4">
        <v>5</v>
      </c>
      <c r="F15" s="4">
        <v>90</v>
      </c>
      <c r="G15" s="6">
        <v>81.099999999999994</v>
      </c>
      <c r="H15" s="4">
        <v>2.1</v>
      </c>
      <c r="I15" s="4">
        <v>2.9</v>
      </c>
      <c r="J15" s="4">
        <v>3.3</v>
      </c>
      <c r="K15" s="4"/>
      <c r="L15" s="4"/>
      <c r="M15" s="6">
        <v>10.6</v>
      </c>
      <c r="N15" s="4">
        <v>0.311</v>
      </c>
      <c r="O15" s="4">
        <v>2.7E-2</v>
      </c>
      <c r="P15" s="4">
        <f t="shared" si="0"/>
        <v>4.0690505548705305E-2</v>
      </c>
      <c r="Q15" s="6">
        <f t="shared" si="1"/>
        <v>7.6448828606658442E-2</v>
      </c>
      <c r="R15" s="4">
        <v>11.4</v>
      </c>
      <c r="S15" s="4">
        <v>8.0000000000000002E-3</v>
      </c>
      <c r="T15" s="4">
        <v>3.6</v>
      </c>
      <c r="U15" s="4">
        <v>60</v>
      </c>
      <c r="V15" s="4">
        <v>20.4688170040267</v>
      </c>
      <c r="W15" s="7">
        <v>7</v>
      </c>
      <c r="X15" s="6">
        <v>150</v>
      </c>
      <c r="Y15" s="6">
        <v>2.5000000000000001E-2</v>
      </c>
      <c r="Z15" s="6">
        <f t="shared" si="2"/>
        <v>1.2500000000000001E-2</v>
      </c>
      <c r="AA15" s="6">
        <v>0.5</v>
      </c>
      <c r="AB15" s="6">
        <v>25</v>
      </c>
      <c r="AC15" s="6">
        <v>0</v>
      </c>
      <c r="AD15" s="8" t="s">
        <v>173</v>
      </c>
      <c r="AE15" s="4">
        <v>19.323352363537808</v>
      </c>
      <c r="AF15" s="4">
        <f t="shared" si="3"/>
        <v>2.2909292809777853</v>
      </c>
      <c r="AG15" s="4"/>
      <c r="AH15" s="4"/>
    </row>
    <row r="16" spans="1:37" ht="15.6">
      <c r="A16" s="5" t="s">
        <v>30</v>
      </c>
      <c r="B16" s="5" t="s">
        <v>31</v>
      </c>
      <c r="C16" s="5" t="s">
        <v>591</v>
      </c>
      <c r="D16" s="4">
        <v>700</v>
      </c>
      <c r="E16" s="4">
        <v>5</v>
      </c>
      <c r="F16" s="4">
        <v>90</v>
      </c>
      <c r="G16" s="6">
        <v>81.099999999999994</v>
      </c>
      <c r="H16" s="4">
        <v>2.1</v>
      </c>
      <c r="I16" s="4">
        <v>2.9</v>
      </c>
      <c r="J16" s="4">
        <v>3.3</v>
      </c>
      <c r="K16" s="4"/>
      <c r="L16" s="4"/>
      <c r="M16" s="6">
        <v>10.6</v>
      </c>
      <c r="N16" s="4">
        <v>0.311</v>
      </c>
      <c r="O16" s="4">
        <v>2.7E-2</v>
      </c>
      <c r="P16" s="4">
        <f t="shared" si="0"/>
        <v>4.0690505548705305E-2</v>
      </c>
      <c r="Q16" s="6">
        <f t="shared" si="1"/>
        <v>7.6448828606658442E-2</v>
      </c>
      <c r="R16" s="4">
        <v>11.4</v>
      </c>
      <c r="S16" s="4">
        <v>8.0000000000000002E-3</v>
      </c>
      <c r="T16" s="4">
        <v>3.6</v>
      </c>
      <c r="U16" s="4">
        <v>120</v>
      </c>
      <c r="V16" s="4">
        <v>20.4688170040267</v>
      </c>
      <c r="W16" s="7">
        <v>7</v>
      </c>
      <c r="X16" s="6">
        <v>150</v>
      </c>
      <c r="Y16" s="6">
        <v>2.5000000000000001E-2</v>
      </c>
      <c r="Z16" s="6">
        <f t="shared" si="2"/>
        <v>1.2500000000000001E-2</v>
      </c>
      <c r="AA16" s="6">
        <v>0.5</v>
      </c>
      <c r="AB16" s="6">
        <v>25</v>
      </c>
      <c r="AC16" s="6">
        <v>0</v>
      </c>
      <c r="AD16" s="8" t="s">
        <v>173</v>
      </c>
      <c r="AE16" s="4">
        <v>19.322195019945301</v>
      </c>
      <c r="AF16" s="4">
        <f t="shared" si="3"/>
        <v>2.2932439681627983</v>
      </c>
      <c r="AG16" s="4"/>
      <c r="AH16" s="4"/>
    </row>
    <row r="17" spans="1:34" ht="15.6">
      <c r="A17" s="5" t="s">
        <v>30</v>
      </c>
      <c r="B17" s="5" t="s">
        <v>31</v>
      </c>
      <c r="C17" s="5" t="s">
        <v>591</v>
      </c>
      <c r="D17" s="4">
        <v>700</v>
      </c>
      <c r="E17" s="4">
        <v>5</v>
      </c>
      <c r="F17" s="4">
        <v>90</v>
      </c>
      <c r="G17" s="6">
        <v>81.099999999999994</v>
      </c>
      <c r="H17" s="4">
        <v>2.1</v>
      </c>
      <c r="I17" s="4">
        <v>2.9</v>
      </c>
      <c r="J17" s="4">
        <v>3.3</v>
      </c>
      <c r="K17" s="4"/>
      <c r="L17" s="4"/>
      <c r="M17" s="6">
        <v>10.6</v>
      </c>
      <c r="N17" s="4">
        <v>0.311</v>
      </c>
      <c r="O17" s="4">
        <v>2.7E-2</v>
      </c>
      <c r="P17" s="4">
        <f t="shared" si="0"/>
        <v>4.0690505548705305E-2</v>
      </c>
      <c r="Q17" s="6">
        <f t="shared" si="1"/>
        <v>7.6448828606658442E-2</v>
      </c>
      <c r="R17" s="4">
        <v>11.4</v>
      </c>
      <c r="S17" s="4">
        <v>8.0000000000000002E-3</v>
      </c>
      <c r="T17" s="4">
        <v>3.6</v>
      </c>
      <c r="U17" s="4">
        <v>240</v>
      </c>
      <c r="V17" s="4">
        <v>20.4688170040267</v>
      </c>
      <c r="W17" s="7">
        <v>7</v>
      </c>
      <c r="X17" s="6">
        <v>150</v>
      </c>
      <c r="Y17" s="6">
        <v>2.5000000000000001E-2</v>
      </c>
      <c r="Z17" s="6">
        <f t="shared" si="2"/>
        <v>1.2500000000000001E-2</v>
      </c>
      <c r="AA17" s="6">
        <v>0.5</v>
      </c>
      <c r="AB17" s="6">
        <v>25</v>
      </c>
      <c r="AC17" s="6">
        <v>0</v>
      </c>
      <c r="AD17" s="8" t="s">
        <v>173</v>
      </c>
      <c r="AE17" s="4">
        <v>19.186708961275901</v>
      </c>
      <c r="AF17" s="4">
        <f t="shared" si="3"/>
        <v>2.5642160855015987</v>
      </c>
      <c r="AG17" s="4"/>
      <c r="AH17" s="4"/>
    </row>
    <row r="18" spans="1:34" ht="15.6">
      <c r="A18" s="5" t="s">
        <v>30</v>
      </c>
      <c r="B18" s="5" t="s">
        <v>31</v>
      </c>
      <c r="C18" s="5" t="s">
        <v>591</v>
      </c>
      <c r="D18" s="4">
        <v>700</v>
      </c>
      <c r="E18" s="4">
        <v>5</v>
      </c>
      <c r="F18" s="4">
        <v>90</v>
      </c>
      <c r="G18" s="6">
        <v>81.099999999999994</v>
      </c>
      <c r="H18" s="4">
        <v>2.1</v>
      </c>
      <c r="I18" s="4">
        <v>2.9</v>
      </c>
      <c r="J18" s="4">
        <v>3.3</v>
      </c>
      <c r="K18" s="4"/>
      <c r="L18" s="4"/>
      <c r="M18" s="6">
        <v>10.6</v>
      </c>
      <c r="N18" s="4">
        <v>0.311</v>
      </c>
      <c r="O18" s="4">
        <v>2.7E-2</v>
      </c>
      <c r="P18" s="4">
        <f t="shared" si="0"/>
        <v>4.0690505548705305E-2</v>
      </c>
      <c r="Q18" s="6">
        <f t="shared" si="1"/>
        <v>7.6448828606658442E-2</v>
      </c>
      <c r="R18" s="4">
        <v>11.4</v>
      </c>
      <c r="S18" s="4">
        <v>8.0000000000000002E-3</v>
      </c>
      <c r="T18" s="4">
        <v>3.6</v>
      </c>
      <c r="U18" s="4">
        <v>480</v>
      </c>
      <c r="V18" s="4">
        <v>20.4688170040267</v>
      </c>
      <c r="W18" s="7">
        <v>7</v>
      </c>
      <c r="X18" s="6">
        <v>150</v>
      </c>
      <c r="Y18" s="6">
        <v>2.5000000000000001E-2</v>
      </c>
      <c r="Z18" s="6">
        <f t="shared" si="2"/>
        <v>1.2500000000000001E-2</v>
      </c>
      <c r="AA18" s="6">
        <v>0.5</v>
      </c>
      <c r="AB18" s="6">
        <v>25</v>
      </c>
      <c r="AC18" s="6">
        <v>0</v>
      </c>
      <c r="AD18" s="8" t="s">
        <v>173</v>
      </c>
      <c r="AE18" s="4">
        <v>19.1857089612759</v>
      </c>
      <c r="AF18" s="4">
        <f t="shared" si="3"/>
        <v>2.5662160855016012</v>
      </c>
      <c r="AG18" s="4"/>
      <c r="AH18" s="4"/>
    </row>
    <row r="19" spans="1:34" ht="15.6">
      <c r="A19" s="5" t="s">
        <v>30</v>
      </c>
      <c r="B19" s="5" t="s">
        <v>31</v>
      </c>
      <c r="C19" s="5" t="s">
        <v>591</v>
      </c>
      <c r="D19" s="4">
        <v>700</v>
      </c>
      <c r="E19" s="4">
        <v>5</v>
      </c>
      <c r="F19" s="4">
        <v>90</v>
      </c>
      <c r="G19" s="6">
        <v>81.099999999999994</v>
      </c>
      <c r="H19" s="4">
        <v>2.1</v>
      </c>
      <c r="I19" s="4">
        <v>2.9</v>
      </c>
      <c r="J19" s="4">
        <v>3.3</v>
      </c>
      <c r="K19" s="4"/>
      <c r="L19" s="4"/>
      <c r="M19" s="6">
        <v>10.6</v>
      </c>
      <c r="N19" s="4">
        <v>0.311</v>
      </c>
      <c r="O19" s="4">
        <v>2.7E-2</v>
      </c>
      <c r="P19" s="4">
        <f t="shared" si="0"/>
        <v>4.0690505548705305E-2</v>
      </c>
      <c r="Q19" s="6">
        <f t="shared" si="1"/>
        <v>7.6448828606658442E-2</v>
      </c>
      <c r="R19" s="4">
        <v>11.4</v>
      </c>
      <c r="S19" s="4">
        <v>8.0000000000000002E-3</v>
      </c>
      <c r="T19" s="4">
        <v>3.6</v>
      </c>
      <c r="U19" s="4">
        <v>720</v>
      </c>
      <c r="V19" s="4">
        <v>20.4688170040267</v>
      </c>
      <c r="W19" s="7">
        <v>7</v>
      </c>
      <c r="X19" s="6">
        <v>150</v>
      </c>
      <c r="Y19" s="6">
        <v>2.5000000000000001E-2</v>
      </c>
      <c r="Z19" s="6">
        <f t="shared" si="2"/>
        <v>1.2500000000000001E-2</v>
      </c>
      <c r="AA19" s="6">
        <v>0.5</v>
      </c>
      <c r="AB19" s="6">
        <v>25</v>
      </c>
      <c r="AC19" s="6">
        <v>0</v>
      </c>
      <c r="AD19" s="8" t="s">
        <v>173</v>
      </c>
      <c r="AE19" s="4">
        <v>19.175708961275902</v>
      </c>
      <c r="AF19" s="4">
        <f t="shared" si="3"/>
        <v>2.5862160855015972</v>
      </c>
      <c r="AG19" s="4"/>
      <c r="AH19" s="4"/>
    </row>
    <row r="20" spans="1:34" ht="15.6">
      <c r="A20" s="5" t="s">
        <v>30</v>
      </c>
      <c r="B20" s="5" t="s">
        <v>31</v>
      </c>
      <c r="C20" s="5" t="s">
        <v>591</v>
      </c>
      <c r="D20" s="4">
        <v>700</v>
      </c>
      <c r="E20" s="4">
        <v>5</v>
      </c>
      <c r="F20" s="4">
        <v>90</v>
      </c>
      <c r="G20" s="6">
        <v>81.099999999999994</v>
      </c>
      <c r="H20" s="4">
        <v>2.1</v>
      </c>
      <c r="I20" s="4">
        <v>2.9</v>
      </c>
      <c r="J20" s="4">
        <v>3.3</v>
      </c>
      <c r="K20" s="4"/>
      <c r="L20" s="4"/>
      <c r="M20" s="6">
        <v>10.6</v>
      </c>
      <c r="N20" s="4">
        <v>0.311</v>
      </c>
      <c r="O20" s="4">
        <v>2.7E-2</v>
      </c>
      <c r="P20" s="4">
        <f t="shared" si="0"/>
        <v>4.0690505548705305E-2</v>
      </c>
      <c r="Q20" s="6">
        <f t="shared" si="1"/>
        <v>7.6448828606658442E-2</v>
      </c>
      <c r="R20" s="4">
        <v>11.4</v>
      </c>
      <c r="S20" s="4">
        <v>8.0000000000000002E-3</v>
      </c>
      <c r="T20" s="4">
        <v>3.6</v>
      </c>
      <c r="U20" s="4">
        <v>960</v>
      </c>
      <c r="V20" s="4">
        <v>20.4688170040267</v>
      </c>
      <c r="W20" s="7">
        <v>7</v>
      </c>
      <c r="X20" s="6">
        <v>150</v>
      </c>
      <c r="Y20" s="6">
        <v>2.5000000000000001E-2</v>
      </c>
      <c r="Z20" s="6">
        <f t="shared" si="2"/>
        <v>1.2500000000000001E-2</v>
      </c>
      <c r="AA20" s="6">
        <v>0.5</v>
      </c>
      <c r="AB20" s="6">
        <v>25</v>
      </c>
      <c r="AC20" s="6">
        <v>0</v>
      </c>
      <c r="AD20" s="8" t="s">
        <v>173</v>
      </c>
      <c r="AE20" s="4">
        <v>19.177608961275901</v>
      </c>
      <c r="AF20" s="4">
        <f t="shared" si="3"/>
        <v>2.582416085501599</v>
      </c>
      <c r="AG20" s="4"/>
      <c r="AH20" s="4"/>
    </row>
    <row r="21" spans="1:34" ht="15.6">
      <c r="A21" s="5" t="s">
        <v>30</v>
      </c>
      <c r="B21" s="5" t="s">
        <v>31</v>
      </c>
      <c r="C21" s="5" t="s">
        <v>591</v>
      </c>
      <c r="D21" s="4">
        <v>700</v>
      </c>
      <c r="E21" s="4">
        <v>5</v>
      </c>
      <c r="F21" s="4">
        <v>90</v>
      </c>
      <c r="G21" s="6">
        <v>81.099999999999994</v>
      </c>
      <c r="H21" s="4">
        <v>2.1</v>
      </c>
      <c r="I21" s="4">
        <v>2.9</v>
      </c>
      <c r="J21" s="4">
        <v>3.3</v>
      </c>
      <c r="K21" s="4"/>
      <c r="L21" s="4"/>
      <c r="M21" s="6">
        <v>10.6</v>
      </c>
      <c r="N21" s="4">
        <v>0.311</v>
      </c>
      <c r="O21" s="4">
        <v>2.7E-2</v>
      </c>
      <c r="P21" s="4">
        <f t="shared" si="0"/>
        <v>4.0690505548705305E-2</v>
      </c>
      <c r="Q21" s="6">
        <f t="shared" si="1"/>
        <v>7.6448828606658442E-2</v>
      </c>
      <c r="R21" s="4">
        <v>11.4</v>
      </c>
      <c r="S21" s="4">
        <v>8.0000000000000002E-3</v>
      </c>
      <c r="T21" s="4">
        <v>3.6</v>
      </c>
      <c r="U21" s="4">
        <v>1440</v>
      </c>
      <c r="V21" s="4">
        <v>20.4688170040267</v>
      </c>
      <c r="W21" s="7">
        <v>7</v>
      </c>
      <c r="X21" s="6">
        <v>150</v>
      </c>
      <c r="Y21" s="6">
        <v>2.5000000000000001E-2</v>
      </c>
      <c r="Z21" s="6">
        <f t="shared" si="2"/>
        <v>1.2500000000000001E-2</v>
      </c>
      <c r="AA21" s="6">
        <v>0.5</v>
      </c>
      <c r="AB21" s="6">
        <v>25</v>
      </c>
      <c r="AC21" s="6">
        <v>0</v>
      </c>
      <c r="AD21" s="8" t="s">
        <v>173</v>
      </c>
      <c r="AE21" s="4">
        <v>19.177108961275898</v>
      </c>
      <c r="AF21" s="4">
        <f t="shared" si="3"/>
        <v>2.5834160855016037</v>
      </c>
      <c r="AG21" s="4"/>
      <c r="AH21" s="4"/>
    </row>
    <row r="22" spans="1:34" ht="15.6">
      <c r="A22" s="5" t="s">
        <v>30</v>
      </c>
      <c r="B22" s="5" t="s">
        <v>31</v>
      </c>
      <c r="C22" s="5" t="s">
        <v>591</v>
      </c>
      <c r="D22" s="4">
        <v>700</v>
      </c>
      <c r="E22" s="4">
        <v>5</v>
      </c>
      <c r="F22" s="4">
        <v>90</v>
      </c>
      <c r="G22" s="6">
        <v>81.099999999999994</v>
      </c>
      <c r="H22" s="4">
        <v>2.1</v>
      </c>
      <c r="I22" s="4">
        <v>2.9</v>
      </c>
      <c r="J22" s="4">
        <v>3.3</v>
      </c>
      <c r="K22" s="4"/>
      <c r="L22" s="4"/>
      <c r="M22" s="6">
        <v>10.6</v>
      </c>
      <c r="N22" s="4">
        <v>0.311</v>
      </c>
      <c r="O22" s="4">
        <v>2.7E-2</v>
      </c>
      <c r="P22" s="4">
        <f t="shared" si="0"/>
        <v>4.0690505548705305E-2</v>
      </c>
      <c r="Q22" s="6">
        <f t="shared" si="1"/>
        <v>7.6448828606658442E-2</v>
      </c>
      <c r="R22" s="4">
        <v>11.4</v>
      </c>
      <c r="S22" s="4">
        <v>8.0000000000000002E-3</v>
      </c>
      <c r="T22" s="4">
        <v>3.6</v>
      </c>
      <c r="U22" s="4">
        <v>10</v>
      </c>
      <c r="V22" s="4">
        <v>20.4688170040267</v>
      </c>
      <c r="W22" s="7">
        <v>7</v>
      </c>
      <c r="X22" s="6">
        <v>150</v>
      </c>
      <c r="Y22" s="6">
        <v>2.5000000000000001E-2</v>
      </c>
      <c r="Z22" s="6">
        <f t="shared" si="2"/>
        <v>1.2500000000000001E-2</v>
      </c>
      <c r="AA22" s="6">
        <v>0.5</v>
      </c>
      <c r="AB22" s="6">
        <v>25</v>
      </c>
      <c r="AC22" s="6">
        <v>0</v>
      </c>
      <c r="AD22" s="8" t="s">
        <v>173</v>
      </c>
      <c r="AE22" s="4">
        <v>19.972637917428539</v>
      </c>
      <c r="AF22" s="4">
        <f t="shared" si="3"/>
        <v>0.99235817319632247</v>
      </c>
      <c r="AG22" s="4"/>
      <c r="AH22" s="4"/>
    </row>
    <row r="23" spans="1:34" ht="15.6">
      <c r="A23" s="5" t="s">
        <v>30</v>
      </c>
      <c r="B23" s="5" t="s">
        <v>31</v>
      </c>
      <c r="C23" s="5" t="s">
        <v>591</v>
      </c>
      <c r="D23" s="4">
        <v>700</v>
      </c>
      <c r="E23" s="4">
        <v>5</v>
      </c>
      <c r="F23" s="4">
        <v>90</v>
      </c>
      <c r="G23" s="6">
        <v>81.099999999999994</v>
      </c>
      <c r="H23" s="4">
        <v>2.1</v>
      </c>
      <c r="I23" s="4">
        <v>2.9</v>
      </c>
      <c r="J23" s="4">
        <v>3.3</v>
      </c>
      <c r="K23" s="4"/>
      <c r="L23" s="4"/>
      <c r="M23" s="6">
        <v>10.6</v>
      </c>
      <c r="N23" s="4">
        <v>0.311</v>
      </c>
      <c r="O23" s="4">
        <v>2.7E-2</v>
      </c>
      <c r="P23" s="4">
        <f t="shared" si="0"/>
        <v>4.0690505548705305E-2</v>
      </c>
      <c r="Q23" s="6">
        <f t="shared" si="1"/>
        <v>7.6448828606658442E-2</v>
      </c>
      <c r="R23" s="4">
        <v>11.4</v>
      </c>
      <c r="S23" s="4">
        <v>8.0000000000000002E-3</v>
      </c>
      <c r="T23" s="4">
        <v>3.6</v>
      </c>
      <c r="U23" s="4">
        <v>20</v>
      </c>
      <c r="V23" s="4">
        <v>20.4688170040267</v>
      </c>
      <c r="W23" s="7">
        <v>7</v>
      </c>
      <c r="X23" s="6">
        <v>150</v>
      </c>
      <c r="Y23" s="6">
        <v>2.5000000000000001E-2</v>
      </c>
      <c r="Z23" s="6">
        <f t="shared" si="2"/>
        <v>1.2500000000000001E-2</v>
      </c>
      <c r="AA23" s="6">
        <v>0.5</v>
      </c>
      <c r="AB23" s="6">
        <v>25</v>
      </c>
      <c r="AC23" s="6">
        <v>0</v>
      </c>
      <c r="AD23" s="8" t="s">
        <v>173</v>
      </c>
      <c r="AE23" s="4">
        <v>19.645452464103087</v>
      </c>
      <c r="AF23" s="4">
        <f t="shared" si="3"/>
        <v>1.6467290798472263</v>
      </c>
      <c r="AG23" s="4"/>
      <c r="AH23" s="4"/>
    </row>
    <row r="24" spans="1:34" ht="15.6">
      <c r="A24" s="5" t="s">
        <v>30</v>
      </c>
      <c r="B24" s="5" t="s">
        <v>31</v>
      </c>
      <c r="C24" s="5" t="s">
        <v>591</v>
      </c>
      <c r="D24" s="4">
        <v>700</v>
      </c>
      <c r="E24" s="4">
        <v>5</v>
      </c>
      <c r="F24" s="4">
        <v>90</v>
      </c>
      <c r="G24" s="6">
        <v>81.099999999999994</v>
      </c>
      <c r="H24" s="4">
        <v>2.1</v>
      </c>
      <c r="I24" s="4">
        <v>2.9</v>
      </c>
      <c r="J24" s="4">
        <v>3.3</v>
      </c>
      <c r="K24" s="4"/>
      <c r="L24" s="4"/>
      <c r="M24" s="6">
        <v>10.6</v>
      </c>
      <c r="N24" s="4">
        <v>0.311</v>
      </c>
      <c r="O24" s="4">
        <v>2.7E-2</v>
      </c>
      <c r="P24" s="4">
        <f t="shared" si="0"/>
        <v>4.0690505548705305E-2</v>
      </c>
      <c r="Q24" s="6">
        <f t="shared" si="1"/>
        <v>7.6448828606658442E-2</v>
      </c>
      <c r="R24" s="4">
        <v>11.4</v>
      </c>
      <c r="S24" s="4">
        <v>8.0000000000000002E-3</v>
      </c>
      <c r="T24" s="4">
        <v>3.6</v>
      </c>
      <c r="U24" s="4">
        <v>40</v>
      </c>
      <c r="V24" s="4">
        <v>20.4688170040267</v>
      </c>
      <c r="W24" s="7">
        <v>7</v>
      </c>
      <c r="X24" s="6">
        <v>150</v>
      </c>
      <c r="Y24" s="6">
        <v>2.5000000000000001E-2</v>
      </c>
      <c r="Z24" s="6">
        <f t="shared" si="2"/>
        <v>1.2500000000000001E-2</v>
      </c>
      <c r="AA24" s="6">
        <v>0.5</v>
      </c>
      <c r="AB24" s="6">
        <v>25</v>
      </c>
      <c r="AC24" s="6">
        <v>0</v>
      </c>
      <c r="AD24" s="8" t="s">
        <v>173</v>
      </c>
      <c r="AE24" s="4">
        <v>19.558139171965149</v>
      </c>
      <c r="AF24" s="4">
        <f t="shared" si="3"/>
        <v>1.8213556641231037</v>
      </c>
      <c r="AG24" s="4"/>
      <c r="AH24" s="4"/>
    </row>
    <row r="25" spans="1:34" ht="15.6">
      <c r="A25" s="5" t="s">
        <v>30</v>
      </c>
      <c r="B25" s="5" t="s">
        <v>31</v>
      </c>
      <c r="C25" s="5" t="s">
        <v>591</v>
      </c>
      <c r="D25" s="4">
        <v>700</v>
      </c>
      <c r="E25" s="4">
        <v>5</v>
      </c>
      <c r="F25" s="4">
        <v>90</v>
      </c>
      <c r="G25" s="6">
        <v>81.099999999999994</v>
      </c>
      <c r="H25" s="4">
        <v>2.1</v>
      </c>
      <c r="I25" s="4">
        <v>2.9</v>
      </c>
      <c r="J25" s="4">
        <v>3.3</v>
      </c>
      <c r="K25" s="4"/>
      <c r="L25" s="4"/>
      <c r="M25" s="6">
        <v>10.6</v>
      </c>
      <c r="N25" s="4">
        <v>0.311</v>
      </c>
      <c r="O25" s="4">
        <v>2.7E-2</v>
      </c>
      <c r="P25" s="4">
        <f t="shared" si="0"/>
        <v>4.0690505548705305E-2</v>
      </c>
      <c r="Q25" s="6">
        <f t="shared" si="1"/>
        <v>7.6448828606658442E-2</v>
      </c>
      <c r="R25" s="4">
        <v>11.4</v>
      </c>
      <c r="S25" s="4">
        <v>8.0000000000000002E-3</v>
      </c>
      <c r="T25" s="4">
        <v>3.6</v>
      </c>
      <c r="U25" s="4">
        <v>60</v>
      </c>
      <c r="V25" s="4">
        <v>20.4688170040267</v>
      </c>
      <c r="W25" s="7">
        <v>7</v>
      </c>
      <c r="X25" s="6">
        <v>150</v>
      </c>
      <c r="Y25" s="6">
        <v>2.5000000000000001E-2</v>
      </c>
      <c r="Z25" s="6">
        <f t="shared" si="2"/>
        <v>1.2500000000000001E-2</v>
      </c>
      <c r="AA25" s="6">
        <v>0.5</v>
      </c>
      <c r="AB25" s="6">
        <v>25</v>
      </c>
      <c r="AC25" s="6">
        <v>0</v>
      </c>
      <c r="AD25" s="8" t="s">
        <v>173</v>
      </c>
      <c r="AE25" s="4">
        <v>19.482847606603325</v>
      </c>
      <c r="AF25" s="4">
        <f t="shared" si="3"/>
        <v>1.9719387948467499</v>
      </c>
      <c r="AG25" s="4"/>
      <c r="AH25" s="4"/>
    </row>
    <row r="26" spans="1:34" ht="15.6">
      <c r="A26" s="5" t="s">
        <v>30</v>
      </c>
      <c r="B26" s="5" t="s">
        <v>31</v>
      </c>
      <c r="C26" s="5" t="s">
        <v>591</v>
      </c>
      <c r="D26" s="4">
        <v>700</v>
      </c>
      <c r="E26" s="4">
        <v>5</v>
      </c>
      <c r="F26" s="4">
        <v>90</v>
      </c>
      <c r="G26" s="6">
        <v>81.099999999999994</v>
      </c>
      <c r="H26" s="4">
        <v>2.1</v>
      </c>
      <c r="I26" s="4">
        <v>2.9</v>
      </c>
      <c r="J26" s="4">
        <v>3.3</v>
      </c>
      <c r="K26" s="4"/>
      <c r="L26" s="4"/>
      <c r="M26" s="6">
        <v>10.6</v>
      </c>
      <c r="N26" s="4">
        <v>0.311</v>
      </c>
      <c r="O26" s="4">
        <v>2.7E-2</v>
      </c>
      <c r="P26" s="4">
        <f t="shared" si="0"/>
        <v>4.0690505548705305E-2</v>
      </c>
      <c r="Q26" s="6">
        <f t="shared" si="1"/>
        <v>7.6448828606658442E-2</v>
      </c>
      <c r="R26" s="4">
        <v>11.4</v>
      </c>
      <c r="S26" s="4">
        <v>8.0000000000000002E-3</v>
      </c>
      <c r="T26" s="4">
        <v>3.6</v>
      </c>
      <c r="U26" s="4">
        <v>120</v>
      </c>
      <c r="V26" s="4">
        <v>20.4688170040267</v>
      </c>
      <c r="W26" s="7">
        <v>7</v>
      </c>
      <c r="X26" s="6">
        <v>150</v>
      </c>
      <c r="Y26" s="6">
        <v>2.5000000000000001E-2</v>
      </c>
      <c r="Z26" s="6">
        <f t="shared" si="2"/>
        <v>1.2500000000000001E-2</v>
      </c>
      <c r="AA26" s="6">
        <v>0.5</v>
      </c>
      <c r="AB26" s="6">
        <v>25</v>
      </c>
      <c r="AC26" s="6">
        <v>0</v>
      </c>
      <c r="AD26" s="8" t="s">
        <v>173</v>
      </c>
      <c r="AE26" s="4">
        <v>19.326050418508299</v>
      </c>
      <c r="AF26" s="4">
        <f t="shared" si="3"/>
        <v>2.2855331710368034</v>
      </c>
      <c r="AG26" s="4"/>
      <c r="AH26" s="4"/>
    </row>
    <row r="27" spans="1:34" ht="15.6">
      <c r="A27" s="5" t="s">
        <v>30</v>
      </c>
      <c r="B27" s="5" t="s">
        <v>31</v>
      </c>
      <c r="C27" s="5" t="s">
        <v>591</v>
      </c>
      <c r="D27" s="4">
        <v>700</v>
      </c>
      <c r="E27" s="4">
        <v>5</v>
      </c>
      <c r="F27" s="4">
        <v>90</v>
      </c>
      <c r="G27" s="6">
        <v>81.099999999999994</v>
      </c>
      <c r="H27" s="4">
        <v>2.1</v>
      </c>
      <c r="I27" s="4">
        <v>2.9</v>
      </c>
      <c r="J27" s="4">
        <v>3.3</v>
      </c>
      <c r="K27" s="4"/>
      <c r="L27" s="4"/>
      <c r="M27" s="6">
        <v>10.6</v>
      </c>
      <c r="N27" s="4">
        <v>0.311</v>
      </c>
      <c r="O27" s="4">
        <v>2.7E-2</v>
      </c>
      <c r="P27" s="4">
        <f t="shared" si="0"/>
        <v>4.0690505548705305E-2</v>
      </c>
      <c r="Q27" s="6">
        <f t="shared" si="1"/>
        <v>7.6448828606658442E-2</v>
      </c>
      <c r="R27" s="4">
        <v>11.4</v>
      </c>
      <c r="S27" s="4">
        <v>8.0000000000000002E-3</v>
      </c>
      <c r="T27" s="4">
        <v>3.6</v>
      </c>
      <c r="U27" s="4">
        <v>240</v>
      </c>
      <c r="V27" s="4">
        <v>20.4688170040267</v>
      </c>
      <c r="W27" s="7">
        <v>7</v>
      </c>
      <c r="X27" s="6">
        <v>150</v>
      </c>
      <c r="Y27" s="6">
        <v>2.5000000000000001E-2</v>
      </c>
      <c r="Z27" s="6">
        <f t="shared" si="2"/>
        <v>1.2500000000000001E-2</v>
      </c>
      <c r="AA27" s="6">
        <v>0.5</v>
      </c>
      <c r="AB27" s="6">
        <v>25</v>
      </c>
      <c r="AC27" s="6">
        <v>0</v>
      </c>
      <c r="AD27" s="8" t="s">
        <v>173</v>
      </c>
      <c r="AE27" s="4">
        <v>19.183708961275901</v>
      </c>
      <c r="AF27" s="4">
        <f t="shared" si="3"/>
        <v>2.570216085501599</v>
      </c>
      <c r="AG27" s="4"/>
      <c r="AH27" s="4"/>
    </row>
    <row r="28" spans="1:34" ht="15.6">
      <c r="A28" s="5" t="s">
        <v>30</v>
      </c>
      <c r="B28" s="5" t="s">
        <v>31</v>
      </c>
      <c r="C28" s="5" t="s">
        <v>591</v>
      </c>
      <c r="D28" s="4">
        <v>700</v>
      </c>
      <c r="E28" s="4">
        <v>5</v>
      </c>
      <c r="F28" s="4">
        <v>90</v>
      </c>
      <c r="G28" s="6">
        <v>81.099999999999994</v>
      </c>
      <c r="H28" s="4">
        <v>2.1</v>
      </c>
      <c r="I28" s="4">
        <v>2.9</v>
      </c>
      <c r="J28" s="4">
        <v>3.3</v>
      </c>
      <c r="K28" s="4"/>
      <c r="L28" s="4"/>
      <c r="M28" s="6">
        <v>10.6</v>
      </c>
      <c r="N28" s="4">
        <v>0.311</v>
      </c>
      <c r="O28" s="4">
        <v>2.7E-2</v>
      </c>
      <c r="P28" s="4">
        <f t="shared" si="0"/>
        <v>4.0690505548705305E-2</v>
      </c>
      <c r="Q28" s="6">
        <f t="shared" si="1"/>
        <v>7.6448828606658442E-2</v>
      </c>
      <c r="R28" s="4">
        <v>11.4</v>
      </c>
      <c r="S28" s="4">
        <v>8.0000000000000002E-3</v>
      </c>
      <c r="T28" s="4">
        <v>3.6</v>
      </c>
      <c r="U28" s="4">
        <v>480</v>
      </c>
      <c r="V28" s="4">
        <v>20.4688170040267</v>
      </c>
      <c r="W28" s="7">
        <v>7</v>
      </c>
      <c r="X28" s="6">
        <v>150</v>
      </c>
      <c r="Y28" s="6">
        <v>2.5000000000000001E-2</v>
      </c>
      <c r="Z28" s="6">
        <f t="shared" si="2"/>
        <v>1.2500000000000001E-2</v>
      </c>
      <c r="AA28" s="6">
        <v>0.5</v>
      </c>
      <c r="AB28" s="6">
        <v>25</v>
      </c>
      <c r="AC28" s="6">
        <v>0</v>
      </c>
      <c r="AD28" s="8" t="s">
        <v>173</v>
      </c>
      <c r="AE28" s="4">
        <v>19.174708961275901</v>
      </c>
      <c r="AF28" s="4">
        <f t="shared" si="3"/>
        <v>2.5882160855015997</v>
      </c>
      <c r="AG28" s="4"/>
      <c r="AH28" s="4"/>
    </row>
    <row r="29" spans="1:34" ht="15.6">
      <c r="A29" s="5" t="s">
        <v>30</v>
      </c>
      <c r="B29" s="5" t="s">
        <v>31</v>
      </c>
      <c r="C29" s="5" t="s">
        <v>591</v>
      </c>
      <c r="D29" s="4">
        <v>700</v>
      </c>
      <c r="E29" s="4">
        <v>5</v>
      </c>
      <c r="F29" s="4">
        <v>90</v>
      </c>
      <c r="G29" s="6">
        <v>81.099999999999994</v>
      </c>
      <c r="H29" s="4">
        <v>2.1</v>
      </c>
      <c r="I29" s="4">
        <v>2.9</v>
      </c>
      <c r="J29" s="4">
        <v>3.3</v>
      </c>
      <c r="K29" s="4"/>
      <c r="L29" s="4"/>
      <c r="M29" s="6">
        <v>10.6</v>
      </c>
      <c r="N29" s="4">
        <v>0.311</v>
      </c>
      <c r="O29" s="4">
        <v>2.7E-2</v>
      </c>
      <c r="P29" s="4">
        <f t="shared" si="0"/>
        <v>4.0690505548705305E-2</v>
      </c>
      <c r="Q29" s="6">
        <f t="shared" si="1"/>
        <v>7.6448828606658442E-2</v>
      </c>
      <c r="R29" s="4">
        <v>11.4</v>
      </c>
      <c r="S29" s="4">
        <v>8.0000000000000002E-3</v>
      </c>
      <c r="T29" s="4">
        <v>3.6</v>
      </c>
      <c r="U29" s="4">
        <v>720</v>
      </c>
      <c r="V29" s="4">
        <v>20.4688170040267</v>
      </c>
      <c r="W29" s="7">
        <v>7</v>
      </c>
      <c r="X29" s="6">
        <v>150</v>
      </c>
      <c r="Y29" s="6">
        <v>2.5000000000000001E-2</v>
      </c>
      <c r="Z29" s="6">
        <f t="shared" si="2"/>
        <v>1.2500000000000001E-2</v>
      </c>
      <c r="AA29" s="6">
        <v>0.5</v>
      </c>
      <c r="AB29" s="6">
        <v>25</v>
      </c>
      <c r="AC29" s="6">
        <v>0</v>
      </c>
      <c r="AD29" s="8" t="s">
        <v>173</v>
      </c>
      <c r="AE29" s="4">
        <v>19.178708961275898</v>
      </c>
      <c r="AF29" s="4">
        <f t="shared" si="3"/>
        <v>2.5802160855016041</v>
      </c>
      <c r="AG29" s="4"/>
      <c r="AH29" s="4"/>
    </row>
    <row r="30" spans="1:34" ht="15.6">
      <c r="A30" s="5" t="s">
        <v>30</v>
      </c>
      <c r="B30" s="5" t="s">
        <v>31</v>
      </c>
      <c r="C30" s="5" t="s">
        <v>591</v>
      </c>
      <c r="D30" s="4">
        <v>700</v>
      </c>
      <c r="E30" s="4">
        <v>5</v>
      </c>
      <c r="F30" s="4">
        <v>90</v>
      </c>
      <c r="G30" s="6">
        <v>81.099999999999994</v>
      </c>
      <c r="H30" s="4">
        <v>2.1</v>
      </c>
      <c r="I30" s="4">
        <v>2.9</v>
      </c>
      <c r="J30" s="4">
        <v>3.3</v>
      </c>
      <c r="K30" s="4"/>
      <c r="L30" s="4"/>
      <c r="M30" s="6">
        <v>10.6</v>
      </c>
      <c r="N30" s="4">
        <v>0.311</v>
      </c>
      <c r="O30" s="4">
        <v>2.7E-2</v>
      </c>
      <c r="P30" s="4">
        <f t="shared" si="0"/>
        <v>4.0690505548705305E-2</v>
      </c>
      <c r="Q30" s="6">
        <f t="shared" si="1"/>
        <v>7.6448828606658442E-2</v>
      </c>
      <c r="R30" s="4">
        <v>11.4</v>
      </c>
      <c r="S30" s="4">
        <v>8.0000000000000002E-3</v>
      </c>
      <c r="T30" s="4">
        <v>3.6</v>
      </c>
      <c r="U30" s="4">
        <v>960</v>
      </c>
      <c r="V30" s="4">
        <v>20.4688170040267</v>
      </c>
      <c r="W30" s="7">
        <v>7</v>
      </c>
      <c r="X30" s="6">
        <v>150</v>
      </c>
      <c r="Y30" s="6">
        <v>2.5000000000000001E-2</v>
      </c>
      <c r="Z30" s="6">
        <f t="shared" si="2"/>
        <v>1.2500000000000001E-2</v>
      </c>
      <c r="AA30" s="6">
        <v>0.5</v>
      </c>
      <c r="AB30" s="6">
        <v>25</v>
      </c>
      <c r="AC30" s="6">
        <v>0</v>
      </c>
      <c r="AD30" s="8" t="s">
        <v>173</v>
      </c>
      <c r="AE30" s="4">
        <v>19.175408961275899</v>
      </c>
      <c r="AF30" s="4">
        <f t="shared" si="3"/>
        <v>2.5868160855016029</v>
      </c>
      <c r="AG30" s="4"/>
      <c r="AH30" s="4"/>
    </row>
    <row r="31" spans="1:34" ht="15.6">
      <c r="A31" s="5" t="s">
        <v>30</v>
      </c>
      <c r="B31" s="5" t="s">
        <v>31</v>
      </c>
      <c r="C31" s="5" t="s">
        <v>591</v>
      </c>
      <c r="D31" s="4">
        <v>700</v>
      </c>
      <c r="E31" s="4">
        <v>5</v>
      </c>
      <c r="F31" s="4">
        <v>90</v>
      </c>
      <c r="G31" s="6">
        <v>81.099999999999994</v>
      </c>
      <c r="H31" s="4">
        <v>2.1</v>
      </c>
      <c r="I31" s="4">
        <v>2.9</v>
      </c>
      <c r="J31" s="4">
        <v>3.3</v>
      </c>
      <c r="K31" s="4"/>
      <c r="L31" s="4"/>
      <c r="M31" s="6">
        <v>10.6</v>
      </c>
      <c r="N31" s="4">
        <v>0.311</v>
      </c>
      <c r="O31" s="4">
        <v>2.7E-2</v>
      </c>
      <c r="P31" s="4">
        <f t="shared" si="0"/>
        <v>4.0690505548705305E-2</v>
      </c>
      <c r="Q31" s="6">
        <f t="shared" si="1"/>
        <v>7.6448828606658442E-2</v>
      </c>
      <c r="R31" s="4">
        <v>11.4</v>
      </c>
      <c r="S31" s="4">
        <v>8.0000000000000002E-3</v>
      </c>
      <c r="T31" s="4">
        <v>3.6</v>
      </c>
      <c r="U31" s="4">
        <v>1440</v>
      </c>
      <c r="V31" s="4">
        <v>20.4688170040267</v>
      </c>
      <c r="W31" s="7">
        <v>7</v>
      </c>
      <c r="X31" s="6">
        <v>150</v>
      </c>
      <c r="Y31" s="6">
        <v>2.5000000000000001E-2</v>
      </c>
      <c r="Z31" s="6">
        <f t="shared" si="2"/>
        <v>1.2500000000000001E-2</v>
      </c>
      <c r="AA31" s="6">
        <v>0.5</v>
      </c>
      <c r="AB31" s="6">
        <v>25</v>
      </c>
      <c r="AC31" s="6">
        <v>0</v>
      </c>
      <c r="AD31" s="8" t="s">
        <v>173</v>
      </c>
      <c r="AE31" s="4">
        <v>19.175708961275902</v>
      </c>
      <c r="AF31" s="4">
        <f t="shared" si="3"/>
        <v>2.5862160855015972</v>
      </c>
      <c r="AG31" s="4"/>
      <c r="AH31" s="4"/>
    </row>
    <row r="32" spans="1:34" ht="15.6">
      <c r="A32" s="5" t="s">
        <v>33</v>
      </c>
      <c r="B32" s="5" t="s">
        <v>31</v>
      </c>
      <c r="C32" s="5" t="s">
        <v>592</v>
      </c>
      <c r="D32" s="4">
        <v>700</v>
      </c>
      <c r="E32" s="4">
        <v>5</v>
      </c>
      <c r="F32" s="4">
        <v>90</v>
      </c>
      <c r="G32" s="6">
        <v>14.4</v>
      </c>
      <c r="H32" s="4">
        <v>0.7</v>
      </c>
      <c r="I32" s="4">
        <v>4.7</v>
      </c>
      <c r="J32" s="4">
        <v>0.5</v>
      </c>
      <c r="K32" s="4"/>
      <c r="L32" s="4"/>
      <c r="M32" s="6">
        <v>79.7</v>
      </c>
      <c r="N32" s="4">
        <v>0.58299999999999996</v>
      </c>
      <c r="O32" s="4">
        <v>0.245</v>
      </c>
      <c r="P32" s="4">
        <f t="shared" si="0"/>
        <v>3.4722222222222224E-2</v>
      </c>
      <c r="Q32" s="6">
        <f t="shared" si="1"/>
        <v>0.3611111111111111</v>
      </c>
      <c r="R32" s="4">
        <v>27.9</v>
      </c>
      <c r="S32" s="4">
        <v>1.4E-2</v>
      </c>
      <c r="T32" s="4">
        <v>3.7</v>
      </c>
      <c r="U32" s="4">
        <v>10</v>
      </c>
      <c r="V32" s="4">
        <v>20.4688170040267</v>
      </c>
      <c r="W32" s="7">
        <v>7</v>
      </c>
      <c r="X32" s="6">
        <v>150</v>
      </c>
      <c r="Y32" s="6">
        <v>2.5000000000000001E-2</v>
      </c>
      <c r="Z32" s="6">
        <f t="shared" si="2"/>
        <v>1.2500000000000001E-2</v>
      </c>
      <c r="AA32" s="6">
        <v>0.5</v>
      </c>
      <c r="AB32" s="6">
        <v>25</v>
      </c>
      <c r="AC32" s="6">
        <v>0</v>
      </c>
      <c r="AD32" s="8" t="s">
        <v>173</v>
      </c>
      <c r="AE32" s="4">
        <v>16.763117420273545</v>
      </c>
      <c r="AF32" s="4">
        <f t="shared" si="3"/>
        <v>7.4113991675063104</v>
      </c>
      <c r="AG32" s="4"/>
      <c r="AH32" s="4"/>
    </row>
    <row r="33" spans="1:34" ht="15.6">
      <c r="A33" s="5" t="s">
        <v>33</v>
      </c>
      <c r="B33" s="5" t="s">
        <v>31</v>
      </c>
      <c r="C33" s="5" t="s">
        <v>592</v>
      </c>
      <c r="D33" s="4">
        <v>700</v>
      </c>
      <c r="E33" s="4">
        <v>5</v>
      </c>
      <c r="F33" s="4">
        <v>90</v>
      </c>
      <c r="G33" s="6">
        <v>14.4</v>
      </c>
      <c r="H33" s="4">
        <v>0.7</v>
      </c>
      <c r="I33" s="4">
        <v>4.7</v>
      </c>
      <c r="J33" s="4">
        <v>0.5</v>
      </c>
      <c r="K33" s="4"/>
      <c r="L33" s="4"/>
      <c r="M33" s="6">
        <v>79.7</v>
      </c>
      <c r="N33" s="4">
        <v>0.58299999999999996</v>
      </c>
      <c r="O33" s="4">
        <v>0.245</v>
      </c>
      <c r="P33" s="4">
        <f t="shared" si="0"/>
        <v>3.4722222222222224E-2</v>
      </c>
      <c r="Q33" s="6">
        <f t="shared" si="1"/>
        <v>0.3611111111111111</v>
      </c>
      <c r="R33" s="4">
        <v>27.9</v>
      </c>
      <c r="S33" s="4">
        <v>1.4E-2</v>
      </c>
      <c r="T33" s="4">
        <v>3.7</v>
      </c>
      <c r="U33" s="4">
        <v>20</v>
      </c>
      <c r="V33" s="4">
        <v>20.4688170040267</v>
      </c>
      <c r="W33" s="7">
        <v>7</v>
      </c>
      <c r="X33" s="6">
        <v>150</v>
      </c>
      <c r="Y33" s="6">
        <v>2.5000000000000001E-2</v>
      </c>
      <c r="Z33" s="6">
        <f t="shared" si="2"/>
        <v>1.2500000000000001E-2</v>
      </c>
      <c r="AA33" s="6">
        <v>0.5</v>
      </c>
      <c r="AB33" s="6">
        <v>25</v>
      </c>
      <c r="AC33" s="6">
        <v>0</v>
      </c>
      <c r="AD33" s="8" t="s">
        <v>173</v>
      </c>
      <c r="AE33" s="4">
        <v>16.1209808564093</v>
      </c>
      <c r="AF33" s="4">
        <f t="shared" si="3"/>
        <v>8.6956722952348002</v>
      </c>
      <c r="AG33" s="4"/>
      <c r="AH33" s="4"/>
    </row>
    <row r="34" spans="1:34" ht="15.6">
      <c r="A34" s="5" t="s">
        <v>33</v>
      </c>
      <c r="B34" s="5" t="s">
        <v>31</v>
      </c>
      <c r="C34" s="5" t="s">
        <v>592</v>
      </c>
      <c r="D34" s="4">
        <v>700</v>
      </c>
      <c r="E34" s="4">
        <v>5</v>
      </c>
      <c r="F34" s="4">
        <v>90</v>
      </c>
      <c r="G34" s="6">
        <v>14.4</v>
      </c>
      <c r="H34" s="4">
        <v>0.7</v>
      </c>
      <c r="I34" s="4">
        <v>4.7</v>
      </c>
      <c r="J34" s="4">
        <v>0.5</v>
      </c>
      <c r="K34" s="4"/>
      <c r="L34" s="4"/>
      <c r="M34" s="6">
        <v>79.7</v>
      </c>
      <c r="N34" s="4">
        <v>0.58299999999999996</v>
      </c>
      <c r="O34" s="4">
        <v>0.245</v>
      </c>
      <c r="P34" s="4">
        <f t="shared" si="0"/>
        <v>3.4722222222222224E-2</v>
      </c>
      <c r="Q34" s="6">
        <f t="shared" si="1"/>
        <v>0.3611111111111111</v>
      </c>
      <c r="R34" s="4">
        <v>27.9</v>
      </c>
      <c r="S34" s="4">
        <v>1.4E-2</v>
      </c>
      <c r="T34" s="4">
        <v>3.7</v>
      </c>
      <c r="U34" s="4">
        <v>40</v>
      </c>
      <c r="V34" s="4">
        <v>20.4688170040267</v>
      </c>
      <c r="W34" s="7">
        <v>7</v>
      </c>
      <c r="X34" s="6">
        <v>150</v>
      </c>
      <c r="Y34" s="6">
        <v>2.5000000000000001E-2</v>
      </c>
      <c r="Z34" s="6">
        <f t="shared" si="2"/>
        <v>1.2500000000000001E-2</v>
      </c>
      <c r="AA34" s="6">
        <v>0.5</v>
      </c>
      <c r="AB34" s="6">
        <v>25</v>
      </c>
      <c r="AC34" s="6">
        <v>0</v>
      </c>
      <c r="AD34" s="8" t="s">
        <v>173</v>
      </c>
      <c r="AE34" s="4">
        <v>15.602919601735673</v>
      </c>
      <c r="AF34" s="4">
        <f t="shared" si="3"/>
        <v>9.731794804582055</v>
      </c>
      <c r="AG34" s="4"/>
      <c r="AH34" s="4"/>
    </row>
    <row r="35" spans="1:34" ht="15.6">
      <c r="A35" s="5" t="s">
        <v>33</v>
      </c>
      <c r="B35" s="5" t="s">
        <v>31</v>
      </c>
      <c r="C35" s="5" t="s">
        <v>592</v>
      </c>
      <c r="D35" s="4">
        <v>700</v>
      </c>
      <c r="E35" s="4">
        <v>5</v>
      </c>
      <c r="F35" s="4">
        <v>90</v>
      </c>
      <c r="G35" s="6">
        <v>14.4</v>
      </c>
      <c r="H35" s="4">
        <v>0.7</v>
      </c>
      <c r="I35" s="4">
        <v>4.7</v>
      </c>
      <c r="J35" s="4">
        <v>0.5</v>
      </c>
      <c r="K35" s="4"/>
      <c r="L35" s="4"/>
      <c r="M35" s="6">
        <v>79.7</v>
      </c>
      <c r="N35" s="4">
        <v>0.58299999999999996</v>
      </c>
      <c r="O35" s="4">
        <v>0.245</v>
      </c>
      <c r="P35" s="4">
        <f t="shared" si="0"/>
        <v>3.4722222222222224E-2</v>
      </c>
      <c r="Q35" s="6">
        <f t="shared" si="1"/>
        <v>0.3611111111111111</v>
      </c>
      <c r="R35" s="4">
        <v>27.9</v>
      </c>
      <c r="S35" s="4">
        <v>1.4E-2</v>
      </c>
      <c r="T35" s="4">
        <v>3.7</v>
      </c>
      <c r="U35" s="4">
        <v>60</v>
      </c>
      <c r="V35" s="4">
        <v>20.4688170040267</v>
      </c>
      <c r="W35" s="7">
        <v>7</v>
      </c>
      <c r="X35" s="6">
        <v>150</v>
      </c>
      <c r="Y35" s="6">
        <v>2.5000000000000001E-2</v>
      </c>
      <c r="Z35" s="6">
        <f t="shared" si="2"/>
        <v>1.2500000000000001E-2</v>
      </c>
      <c r="AA35" s="6">
        <v>0.5</v>
      </c>
      <c r="AB35" s="6">
        <v>25</v>
      </c>
      <c r="AC35" s="6">
        <v>0</v>
      </c>
      <c r="AD35" s="8" t="s">
        <v>173</v>
      </c>
      <c r="AE35" s="4">
        <v>15.326309320406127</v>
      </c>
      <c r="AF35" s="4">
        <f t="shared" si="3"/>
        <v>10.285015367241147</v>
      </c>
      <c r="AG35" s="4"/>
      <c r="AH35" s="4"/>
    </row>
    <row r="36" spans="1:34" ht="15.6">
      <c r="A36" s="5" t="s">
        <v>33</v>
      </c>
      <c r="B36" s="5" t="s">
        <v>31</v>
      </c>
      <c r="C36" s="5" t="s">
        <v>592</v>
      </c>
      <c r="D36" s="4">
        <v>700</v>
      </c>
      <c r="E36" s="4">
        <v>5</v>
      </c>
      <c r="F36" s="4">
        <v>90</v>
      </c>
      <c r="G36" s="6">
        <v>14.4</v>
      </c>
      <c r="H36" s="4">
        <v>0.7</v>
      </c>
      <c r="I36" s="4">
        <v>4.7</v>
      </c>
      <c r="J36" s="4">
        <v>0.5</v>
      </c>
      <c r="K36" s="4"/>
      <c r="L36" s="4"/>
      <c r="M36" s="6">
        <v>79.7</v>
      </c>
      <c r="N36" s="4">
        <v>0.58299999999999996</v>
      </c>
      <c r="O36" s="4">
        <v>0.245</v>
      </c>
      <c r="P36" s="4">
        <f t="shared" si="0"/>
        <v>3.4722222222222224E-2</v>
      </c>
      <c r="Q36" s="6">
        <f t="shared" si="1"/>
        <v>0.3611111111111111</v>
      </c>
      <c r="R36" s="4">
        <v>27.9</v>
      </c>
      <c r="S36" s="4">
        <v>1.4E-2</v>
      </c>
      <c r="T36" s="4">
        <v>3.7</v>
      </c>
      <c r="U36" s="4">
        <v>120</v>
      </c>
      <c r="V36" s="4">
        <v>20.4688170040267</v>
      </c>
      <c r="W36" s="7">
        <v>7</v>
      </c>
      <c r="X36" s="6">
        <v>150</v>
      </c>
      <c r="Y36" s="6">
        <v>2.5000000000000001E-2</v>
      </c>
      <c r="Z36" s="6">
        <f t="shared" si="2"/>
        <v>1.2500000000000001E-2</v>
      </c>
      <c r="AA36" s="6">
        <v>0.5</v>
      </c>
      <c r="AB36" s="6">
        <v>25</v>
      </c>
      <c r="AC36" s="6">
        <v>0</v>
      </c>
      <c r="AD36" s="8" t="s">
        <v>173</v>
      </c>
      <c r="AE36" s="4">
        <v>14.623422644222799</v>
      </c>
      <c r="AF36" s="4">
        <f t="shared" si="3"/>
        <v>11.690788719607802</v>
      </c>
      <c r="AG36" s="4"/>
      <c r="AH36" s="4"/>
    </row>
    <row r="37" spans="1:34" ht="15.6">
      <c r="A37" s="5" t="s">
        <v>33</v>
      </c>
      <c r="B37" s="5" t="s">
        <v>31</v>
      </c>
      <c r="C37" s="5" t="s">
        <v>592</v>
      </c>
      <c r="D37" s="4">
        <v>700</v>
      </c>
      <c r="E37" s="4">
        <v>5</v>
      </c>
      <c r="F37" s="4">
        <v>90</v>
      </c>
      <c r="G37" s="6">
        <v>14.4</v>
      </c>
      <c r="H37" s="4">
        <v>0.7</v>
      </c>
      <c r="I37" s="4">
        <v>4.7</v>
      </c>
      <c r="J37" s="4">
        <v>0.5</v>
      </c>
      <c r="K37" s="4"/>
      <c r="L37" s="4"/>
      <c r="M37" s="6">
        <v>79.7</v>
      </c>
      <c r="N37" s="4">
        <v>0.58299999999999996</v>
      </c>
      <c r="O37" s="4">
        <v>0.245</v>
      </c>
      <c r="P37" s="4">
        <f t="shared" si="0"/>
        <v>3.4722222222222224E-2</v>
      </c>
      <c r="Q37" s="6">
        <f t="shared" si="1"/>
        <v>0.3611111111111111</v>
      </c>
      <c r="R37" s="4">
        <v>27.9</v>
      </c>
      <c r="S37" s="4">
        <v>1.4E-2</v>
      </c>
      <c r="T37" s="4">
        <v>3.7</v>
      </c>
      <c r="U37" s="4">
        <v>240</v>
      </c>
      <c r="V37" s="4">
        <v>20.4688170040267</v>
      </c>
      <c r="W37" s="7">
        <v>7</v>
      </c>
      <c r="X37" s="6">
        <v>150</v>
      </c>
      <c r="Y37" s="6">
        <v>2.5000000000000001E-2</v>
      </c>
      <c r="Z37" s="6">
        <f t="shared" si="2"/>
        <v>1.2500000000000001E-2</v>
      </c>
      <c r="AA37" s="6">
        <v>0.5</v>
      </c>
      <c r="AB37" s="6">
        <v>25</v>
      </c>
      <c r="AC37" s="6">
        <v>0</v>
      </c>
      <c r="AD37" s="8" t="s">
        <v>173</v>
      </c>
      <c r="AE37" s="4">
        <v>13.443298876205818</v>
      </c>
      <c r="AF37" s="4">
        <f t="shared" si="3"/>
        <v>14.051036255641765</v>
      </c>
      <c r="AG37" s="4"/>
      <c r="AH37" s="4"/>
    </row>
    <row r="38" spans="1:34" ht="15.6">
      <c r="A38" s="5" t="s">
        <v>33</v>
      </c>
      <c r="B38" s="5" t="s">
        <v>31</v>
      </c>
      <c r="C38" s="5" t="s">
        <v>592</v>
      </c>
      <c r="D38" s="4">
        <v>700</v>
      </c>
      <c r="E38" s="4">
        <v>5</v>
      </c>
      <c r="F38" s="4">
        <v>90</v>
      </c>
      <c r="G38" s="6">
        <v>14.4</v>
      </c>
      <c r="H38" s="4">
        <v>0.7</v>
      </c>
      <c r="I38" s="4">
        <v>4.7</v>
      </c>
      <c r="J38" s="4">
        <v>0.5</v>
      </c>
      <c r="K38" s="4"/>
      <c r="L38" s="4"/>
      <c r="M38" s="6">
        <v>79.7</v>
      </c>
      <c r="N38" s="4">
        <v>0.58299999999999996</v>
      </c>
      <c r="O38" s="4">
        <v>0.245</v>
      </c>
      <c r="P38" s="4">
        <f t="shared" si="0"/>
        <v>3.4722222222222224E-2</v>
      </c>
      <c r="Q38" s="6">
        <f t="shared" si="1"/>
        <v>0.3611111111111111</v>
      </c>
      <c r="R38" s="4">
        <v>27.9</v>
      </c>
      <c r="S38" s="4">
        <v>1.4E-2</v>
      </c>
      <c r="T38" s="4">
        <v>3.7</v>
      </c>
      <c r="U38" s="4">
        <v>480</v>
      </c>
      <c r="V38" s="4">
        <v>20.4688170040267</v>
      </c>
      <c r="W38" s="7">
        <v>7</v>
      </c>
      <c r="X38" s="6">
        <v>150</v>
      </c>
      <c r="Y38" s="6">
        <v>2.5000000000000001E-2</v>
      </c>
      <c r="Z38" s="6">
        <f t="shared" si="2"/>
        <v>1.2500000000000001E-2</v>
      </c>
      <c r="AA38" s="6">
        <v>0.5</v>
      </c>
      <c r="AB38" s="6">
        <v>25</v>
      </c>
      <c r="AC38" s="6">
        <v>0</v>
      </c>
      <c r="AD38" s="8" t="s">
        <v>173</v>
      </c>
      <c r="AE38" s="4">
        <v>11.33348207171302</v>
      </c>
      <c r="AF38" s="4">
        <f t="shared" si="3"/>
        <v>18.270669864627362</v>
      </c>
      <c r="AG38" s="4"/>
      <c r="AH38" s="4"/>
    </row>
    <row r="39" spans="1:34" ht="15.6">
      <c r="A39" s="5" t="s">
        <v>33</v>
      </c>
      <c r="B39" s="5" t="s">
        <v>31</v>
      </c>
      <c r="C39" s="5" t="s">
        <v>592</v>
      </c>
      <c r="D39" s="4">
        <v>700</v>
      </c>
      <c r="E39" s="4">
        <v>5</v>
      </c>
      <c r="F39" s="4">
        <v>90</v>
      </c>
      <c r="G39" s="6">
        <v>14.4</v>
      </c>
      <c r="H39" s="4">
        <v>0.7</v>
      </c>
      <c r="I39" s="4">
        <v>4.7</v>
      </c>
      <c r="J39" s="4">
        <v>0.5</v>
      </c>
      <c r="K39" s="4"/>
      <c r="L39" s="4"/>
      <c r="M39" s="6">
        <v>79.7</v>
      </c>
      <c r="N39" s="4">
        <v>0.58299999999999996</v>
      </c>
      <c r="O39" s="4">
        <v>0.245</v>
      </c>
      <c r="P39" s="4">
        <f t="shared" si="0"/>
        <v>3.4722222222222224E-2</v>
      </c>
      <c r="Q39" s="6">
        <f t="shared" si="1"/>
        <v>0.3611111111111111</v>
      </c>
      <c r="R39" s="4">
        <v>27.9</v>
      </c>
      <c r="S39" s="4">
        <v>1.4E-2</v>
      </c>
      <c r="T39" s="4">
        <v>3.7</v>
      </c>
      <c r="U39" s="4">
        <v>720</v>
      </c>
      <c r="V39" s="4">
        <v>20.4688170040267</v>
      </c>
      <c r="W39" s="7">
        <v>7</v>
      </c>
      <c r="X39" s="6">
        <v>150</v>
      </c>
      <c r="Y39" s="6">
        <v>2.5000000000000001E-2</v>
      </c>
      <c r="Z39" s="6">
        <f t="shared" si="2"/>
        <v>1.2500000000000001E-2</v>
      </c>
      <c r="AA39" s="6">
        <v>0.5</v>
      </c>
      <c r="AB39" s="6">
        <v>25</v>
      </c>
      <c r="AC39" s="6">
        <v>0</v>
      </c>
      <c r="AD39" s="8" t="s">
        <v>173</v>
      </c>
      <c r="AE39" s="4">
        <v>9.0895848020388996</v>
      </c>
      <c r="AF39" s="4">
        <f t="shared" si="3"/>
        <v>22.758464403975601</v>
      </c>
      <c r="AG39" s="4"/>
      <c r="AH39" s="4"/>
    </row>
    <row r="40" spans="1:34" ht="15.6">
      <c r="A40" s="5" t="s">
        <v>33</v>
      </c>
      <c r="B40" s="5" t="s">
        <v>31</v>
      </c>
      <c r="C40" s="5" t="s">
        <v>592</v>
      </c>
      <c r="D40" s="4">
        <v>700</v>
      </c>
      <c r="E40" s="4">
        <v>5</v>
      </c>
      <c r="F40" s="4">
        <v>90</v>
      </c>
      <c r="G40" s="6">
        <v>14.4</v>
      </c>
      <c r="H40" s="4">
        <v>0.7</v>
      </c>
      <c r="I40" s="4">
        <v>4.7</v>
      </c>
      <c r="J40" s="4">
        <v>0.5</v>
      </c>
      <c r="K40" s="4"/>
      <c r="L40" s="4"/>
      <c r="M40" s="6">
        <v>79.7</v>
      </c>
      <c r="N40" s="4">
        <v>0.58299999999999996</v>
      </c>
      <c r="O40" s="4">
        <v>0.245</v>
      </c>
      <c r="P40" s="4">
        <f t="shared" si="0"/>
        <v>3.4722222222222224E-2</v>
      </c>
      <c r="Q40" s="6">
        <f t="shared" si="1"/>
        <v>0.3611111111111111</v>
      </c>
      <c r="R40" s="4">
        <v>27.9</v>
      </c>
      <c r="S40" s="4">
        <v>1.4E-2</v>
      </c>
      <c r="T40" s="4">
        <v>3.7</v>
      </c>
      <c r="U40" s="4">
        <v>960</v>
      </c>
      <c r="V40" s="4">
        <v>20.4688170040267</v>
      </c>
      <c r="W40" s="7">
        <v>7</v>
      </c>
      <c r="X40" s="6">
        <v>150</v>
      </c>
      <c r="Y40" s="6">
        <v>2.5000000000000001E-2</v>
      </c>
      <c r="Z40" s="6">
        <f t="shared" si="2"/>
        <v>1.2500000000000001E-2</v>
      </c>
      <c r="AA40" s="6">
        <v>0.5</v>
      </c>
      <c r="AB40" s="6">
        <v>25</v>
      </c>
      <c r="AC40" s="6">
        <v>0</v>
      </c>
      <c r="AD40" s="8" t="s">
        <v>173</v>
      </c>
      <c r="AE40" s="4">
        <v>9.0705848020388995</v>
      </c>
      <c r="AF40" s="4">
        <f t="shared" si="3"/>
        <v>22.796464403975602</v>
      </c>
      <c r="AG40" s="4"/>
      <c r="AH40" s="4"/>
    </row>
    <row r="41" spans="1:34" ht="15.6">
      <c r="A41" s="5" t="s">
        <v>33</v>
      </c>
      <c r="B41" s="5" t="s">
        <v>31</v>
      </c>
      <c r="C41" s="5" t="s">
        <v>592</v>
      </c>
      <c r="D41" s="4">
        <v>700</v>
      </c>
      <c r="E41" s="4">
        <v>5</v>
      </c>
      <c r="F41" s="4">
        <v>90</v>
      </c>
      <c r="G41" s="6">
        <v>14.4</v>
      </c>
      <c r="H41" s="4">
        <v>0.7</v>
      </c>
      <c r="I41" s="4">
        <v>4.7</v>
      </c>
      <c r="J41" s="4">
        <v>0.5</v>
      </c>
      <c r="K41" s="4"/>
      <c r="L41" s="4"/>
      <c r="M41" s="6">
        <v>79.7</v>
      </c>
      <c r="N41" s="4">
        <v>0.58299999999999996</v>
      </c>
      <c r="O41" s="4">
        <v>0.245</v>
      </c>
      <c r="P41" s="4">
        <f t="shared" si="0"/>
        <v>3.4722222222222224E-2</v>
      </c>
      <c r="Q41" s="6">
        <f t="shared" si="1"/>
        <v>0.3611111111111111</v>
      </c>
      <c r="R41" s="4">
        <v>27.9</v>
      </c>
      <c r="S41" s="4">
        <v>1.4E-2</v>
      </c>
      <c r="T41" s="4">
        <v>3.7</v>
      </c>
      <c r="U41" s="4">
        <v>1440</v>
      </c>
      <c r="V41" s="4">
        <v>20.4688170040267</v>
      </c>
      <c r="W41" s="7">
        <v>7</v>
      </c>
      <c r="X41" s="6">
        <v>150</v>
      </c>
      <c r="Y41" s="6">
        <v>2.5000000000000001E-2</v>
      </c>
      <c r="Z41" s="6">
        <f t="shared" si="2"/>
        <v>1.2500000000000001E-2</v>
      </c>
      <c r="AA41" s="6">
        <v>0.5</v>
      </c>
      <c r="AB41" s="6">
        <v>25</v>
      </c>
      <c r="AC41" s="6">
        <v>0</v>
      </c>
      <c r="AD41" s="8" t="s">
        <v>173</v>
      </c>
      <c r="AE41" s="4">
        <v>9.0485848020388993</v>
      </c>
      <c r="AF41" s="4">
        <f t="shared" si="3"/>
        <v>22.840464403975602</v>
      </c>
      <c r="AG41" s="4"/>
      <c r="AH41" s="4"/>
    </row>
    <row r="42" spans="1:34" ht="15.6">
      <c r="A42" s="5" t="s">
        <v>33</v>
      </c>
      <c r="B42" s="5" t="s">
        <v>31</v>
      </c>
      <c r="C42" s="5" t="s">
        <v>592</v>
      </c>
      <c r="D42" s="4">
        <v>700</v>
      </c>
      <c r="E42" s="4">
        <v>5</v>
      </c>
      <c r="F42" s="4">
        <v>90</v>
      </c>
      <c r="G42" s="6">
        <v>14.4</v>
      </c>
      <c r="H42" s="4">
        <v>0.7</v>
      </c>
      <c r="I42" s="4">
        <v>4.7</v>
      </c>
      <c r="J42" s="4">
        <v>0.5</v>
      </c>
      <c r="K42" s="4"/>
      <c r="L42" s="4"/>
      <c r="M42" s="6">
        <v>79.7</v>
      </c>
      <c r="N42" s="4">
        <v>0.58299999999999996</v>
      </c>
      <c r="O42" s="4">
        <v>0.245</v>
      </c>
      <c r="P42" s="4">
        <f t="shared" si="0"/>
        <v>3.4722222222222224E-2</v>
      </c>
      <c r="Q42" s="6">
        <f t="shared" si="1"/>
        <v>0.3611111111111111</v>
      </c>
      <c r="R42" s="4">
        <v>27.9</v>
      </c>
      <c r="S42" s="4">
        <v>1.4E-2</v>
      </c>
      <c r="T42" s="4">
        <v>3.7</v>
      </c>
      <c r="U42" s="4">
        <v>10</v>
      </c>
      <c r="V42" s="4">
        <v>20.4688170040267</v>
      </c>
      <c r="W42" s="7">
        <v>7</v>
      </c>
      <c r="X42" s="6">
        <v>150</v>
      </c>
      <c r="Y42" s="6">
        <v>2.5000000000000001E-2</v>
      </c>
      <c r="Z42" s="6">
        <f t="shared" si="2"/>
        <v>1.2500000000000001E-2</v>
      </c>
      <c r="AA42" s="6">
        <v>0.5</v>
      </c>
      <c r="AB42" s="6">
        <v>25</v>
      </c>
      <c r="AC42" s="6">
        <v>0</v>
      </c>
      <c r="AD42" s="8" t="s">
        <v>173</v>
      </c>
      <c r="AE42" s="4">
        <v>16.870157064531195</v>
      </c>
      <c r="AF42" s="4">
        <f t="shared" si="3"/>
        <v>7.19731987899101</v>
      </c>
      <c r="AG42" s="4"/>
      <c r="AH42" s="4"/>
    </row>
    <row r="43" spans="1:34" ht="15.6">
      <c r="A43" s="5" t="s">
        <v>33</v>
      </c>
      <c r="B43" s="5" t="s">
        <v>31</v>
      </c>
      <c r="C43" s="5" t="s">
        <v>592</v>
      </c>
      <c r="D43" s="4">
        <v>700</v>
      </c>
      <c r="E43" s="4">
        <v>5</v>
      </c>
      <c r="F43" s="4">
        <v>90</v>
      </c>
      <c r="G43" s="6">
        <v>14.4</v>
      </c>
      <c r="H43" s="4">
        <v>0.7</v>
      </c>
      <c r="I43" s="4">
        <v>4.7</v>
      </c>
      <c r="J43" s="4">
        <v>0.5</v>
      </c>
      <c r="K43" s="4"/>
      <c r="L43" s="4"/>
      <c r="M43" s="6">
        <v>79.7</v>
      </c>
      <c r="N43" s="4">
        <v>0.58299999999999996</v>
      </c>
      <c r="O43" s="4">
        <v>0.245</v>
      </c>
      <c r="P43" s="4">
        <f t="shared" si="0"/>
        <v>3.4722222222222224E-2</v>
      </c>
      <c r="Q43" s="6">
        <f t="shared" si="1"/>
        <v>0.3611111111111111</v>
      </c>
      <c r="R43" s="4">
        <v>27.9</v>
      </c>
      <c r="S43" s="4">
        <v>1.4E-2</v>
      </c>
      <c r="T43" s="4">
        <v>3.7</v>
      </c>
      <c r="U43" s="4">
        <v>20</v>
      </c>
      <c r="V43" s="4">
        <v>20.4688170040267</v>
      </c>
      <c r="W43" s="7">
        <v>7</v>
      </c>
      <c r="X43" s="6">
        <v>150</v>
      </c>
      <c r="Y43" s="6">
        <v>2.5000000000000001E-2</v>
      </c>
      <c r="Z43" s="6">
        <f t="shared" si="2"/>
        <v>1.2500000000000001E-2</v>
      </c>
      <c r="AA43" s="6">
        <v>0.5</v>
      </c>
      <c r="AB43" s="6">
        <v>25</v>
      </c>
      <c r="AC43" s="6">
        <v>0</v>
      </c>
      <c r="AD43" s="8" t="s">
        <v>173</v>
      </c>
      <c r="AE43" s="4">
        <v>15.89033248676334</v>
      </c>
      <c r="AF43" s="4">
        <f t="shared" si="3"/>
        <v>9.1569690345267212</v>
      </c>
      <c r="AG43" s="4"/>
      <c r="AH43" s="4"/>
    </row>
    <row r="44" spans="1:34" ht="15.6">
      <c r="A44" s="5" t="s">
        <v>33</v>
      </c>
      <c r="B44" s="5" t="s">
        <v>31</v>
      </c>
      <c r="C44" s="5" t="s">
        <v>592</v>
      </c>
      <c r="D44" s="4">
        <v>700</v>
      </c>
      <c r="E44" s="4">
        <v>5</v>
      </c>
      <c r="F44" s="4">
        <v>90</v>
      </c>
      <c r="G44" s="6">
        <v>14.4</v>
      </c>
      <c r="H44" s="4">
        <v>0.7</v>
      </c>
      <c r="I44" s="4">
        <v>4.7</v>
      </c>
      <c r="J44" s="4">
        <v>0.5</v>
      </c>
      <c r="K44" s="4"/>
      <c r="L44" s="4"/>
      <c r="M44" s="6">
        <v>79.7</v>
      </c>
      <c r="N44" s="4">
        <v>0.58299999999999996</v>
      </c>
      <c r="O44" s="4">
        <v>0.245</v>
      </c>
      <c r="P44" s="4">
        <f t="shared" si="0"/>
        <v>3.4722222222222224E-2</v>
      </c>
      <c r="Q44" s="6">
        <f t="shared" si="1"/>
        <v>0.3611111111111111</v>
      </c>
      <c r="R44" s="4">
        <v>27.9</v>
      </c>
      <c r="S44" s="4">
        <v>1.4E-2</v>
      </c>
      <c r="T44" s="4">
        <v>3.7</v>
      </c>
      <c r="U44" s="4">
        <v>40</v>
      </c>
      <c r="V44" s="4">
        <v>20.4688170040267</v>
      </c>
      <c r="W44" s="7">
        <v>7</v>
      </c>
      <c r="X44" s="6">
        <v>150</v>
      </c>
      <c r="Y44" s="6">
        <v>2.5000000000000001E-2</v>
      </c>
      <c r="Z44" s="6">
        <f t="shared" si="2"/>
        <v>1.2500000000000001E-2</v>
      </c>
      <c r="AA44" s="6">
        <v>0.5</v>
      </c>
      <c r="AB44" s="6">
        <v>25</v>
      </c>
      <c r="AC44" s="6">
        <v>0</v>
      </c>
      <c r="AD44" s="8" t="s">
        <v>173</v>
      </c>
      <c r="AE44" s="4">
        <v>15.657457056867949</v>
      </c>
      <c r="AF44" s="4">
        <f t="shared" si="3"/>
        <v>9.6227198943175019</v>
      </c>
      <c r="AG44" s="4"/>
      <c r="AH44" s="4"/>
    </row>
    <row r="45" spans="1:34" ht="15.6">
      <c r="A45" s="5" t="s">
        <v>33</v>
      </c>
      <c r="B45" s="5" t="s">
        <v>31</v>
      </c>
      <c r="C45" s="5" t="s">
        <v>592</v>
      </c>
      <c r="D45" s="4">
        <v>700</v>
      </c>
      <c r="E45" s="4">
        <v>5</v>
      </c>
      <c r="F45" s="4">
        <v>90</v>
      </c>
      <c r="G45" s="6">
        <v>14.4</v>
      </c>
      <c r="H45" s="4">
        <v>0.7</v>
      </c>
      <c r="I45" s="4">
        <v>4.7</v>
      </c>
      <c r="J45" s="4">
        <v>0.5</v>
      </c>
      <c r="K45" s="4"/>
      <c r="L45" s="4"/>
      <c r="M45" s="6">
        <v>79.7</v>
      </c>
      <c r="N45" s="4">
        <v>0.58299999999999996</v>
      </c>
      <c r="O45" s="4">
        <v>0.245</v>
      </c>
      <c r="P45" s="4">
        <f t="shared" si="0"/>
        <v>3.4722222222222224E-2</v>
      </c>
      <c r="Q45" s="6">
        <f t="shared" si="1"/>
        <v>0.3611111111111111</v>
      </c>
      <c r="R45" s="4">
        <v>27.9</v>
      </c>
      <c r="S45" s="4">
        <v>1.4E-2</v>
      </c>
      <c r="T45" s="4">
        <v>3.7</v>
      </c>
      <c r="U45" s="4">
        <v>60</v>
      </c>
      <c r="V45" s="4">
        <v>20.4688170040267</v>
      </c>
      <c r="W45" s="7">
        <v>7</v>
      </c>
      <c r="X45" s="6">
        <v>150</v>
      </c>
      <c r="Y45" s="6">
        <v>2.5000000000000001E-2</v>
      </c>
      <c r="Z45" s="6">
        <f t="shared" si="2"/>
        <v>1.2500000000000001E-2</v>
      </c>
      <c r="AA45" s="6">
        <v>0.5</v>
      </c>
      <c r="AB45" s="6">
        <v>25</v>
      </c>
      <c r="AC45" s="6">
        <v>0</v>
      </c>
      <c r="AD45" s="8" t="s">
        <v>173</v>
      </c>
      <c r="AE45" s="4">
        <v>15.735558290298556</v>
      </c>
      <c r="AF45" s="4">
        <f t="shared" si="3"/>
        <v>9.4665174274562887</v>
      </c>
      <c r="AG45" s="4"/>
      <c r="AH45" s="4"/>
    </row>
    <row r="46" spans="1:34" ht="15.6">
      <c r="A46" s="5" t="s">
        <v>33</v>
      </c>
      <c r="B46" s="5" t="s">
        <v>31</v>
      </c>
      <c r="C46" s="5" t="s">
        <v>592</v>
      </c>
      <c r="D46" s="4">
        <v>700</v>
      </c>
      <c r="E46" s="4">
        <v>5</v>
      </c>
      <c r="F46" s="4">
        <v>90</v>
      </c>
      <c r="G46" s="6">
        <v>14.4</v>
      </c>
      <c r="H46" s="4">
        <v>0.7</v>
      </c>
      <c r="I46" s="4">
        <v>4.7</v>
      </c>
      <c r="J46" s="4">
        <v>0.5</v>
      </c>
      <c r="K46" s="4"/>
      <c r="L46" s="4"/>
      <c r="M46" s="6">
        <v>79.7</v>
      </c>
      <c r="N46" s="4">
        <v>0.58299999999999996</v>
      </c>
      <c r="O46" s="4">
        <v>0.245</v>
      </c>
      <c r="P46" s="4">
        <f t="shared" si="0"/>
        <v>3.4722222222222224E-2</v>
      </c>
      <c r="Q46" s="6">
        <f t="shared" si="1"/>
        <v>0.3611111111111111</v>
      </c>
      <c r="R46" s="4">
        <v>27.9</v>
      </c>
      <c r="S46" s="4">
        <v>1.4E-2</v>
      </c>
      <c r="T46" s="4">
        <v>3.7</v>
      </c>
      <c r="U46" s="4">
        <v>120</v>
      </c>
      <c r="V46" s="4">
        <v>20.4688170040267</v>
      </c>
      <c r="W46" s="7">
        <v>7</v>
      </c>
      <c r="X46" s="6">
        <v>150</v>
      </c>
      <c r="Y46" s="6">
        <v>2.5000000000000001E-2</v>
      </c>
      <c r="Z46" s="6">
        <f t="shared" si="2"/>
        <v>1.2500000000000001E-2</v>
      </c>
      <c r="AA46" s="6">
        <v>0.5</v>
      </c>
      <c r="AB46" s="6">
        <v>25</v>
      </c>
      <c r="AC46" s="6">
        <v>0</v>
      </c>
      <c r="AD46" s="8" t="s">
        <v>173</v>
      </c>
      <c r="AE46" s="4">
        <v>14.7765223907252</v>
      </c>
      <c r="AF46" s="4">
        <f t="shared" si="3"/>
        <v>11.384589226603001</v>
      </c>
      <c r="AG46" s="4"/>
      <c r="AH46" s="4"/>
    </row>
    <row r="47" spans="1:34" ht="15.6">
      <c r="A47" s="5" t="s">
        <v>33</v>
      </c>
      <c r="B47" s="5" t="s">
        <v>31</v>
      </c>
      <c r="C47" s="5" t="s">
        <v>592</v>
      </c>
      <c r="D47" s="4">
        <v>700</v>
      </c>
      <c r="E47" s="4">
        <v>5</v>
      </c>
      <c r="F47" s="4">
        <v>90</v>
      </c>
      <c r="G47" s="6">
        <v>14.4</v>
      </c>
      <c r="H47" s="4">
        <v>0.7</v>
      </c>
      <c r="I47" s="4">
        <v>4.7</v>
      </c>
      <c r="J47" s="4">
        <v>0.5</v>
      </c>
      <c r="K47" s="4"/>
      <c r="L47" s="4"/>
      <c r="M47" s="6">
        <v>79.7</v>
      </c>
      <c r="N47" s="4">
        <v>0.58299999999999996</v>
      </c>
      <c r="O47" s="4">
        <v>0.245</v>
      </c>
      <c r="P47" s="4">
        <f t="shared" si="0"/>
        <v>3.4722222222222224E-2</v>
      </c>
      <c r="Q47" s="6">
        <f t="shared" si="1"/>
        <v>0.3611111111111111</v>
      </c>
      <c r="R47" s="4">
        <v>27.9</v>
      </c>
      <c r="S47" s="4">
        <v>1.4E-2</v>
      </c>
      <c r="T47" s="4">
        <v>3.7</v>
      </c>
      <c r="U47" s="4">
        <v>240</v>
      </c>
      <c r="V47" s="4">
        <v>20.4688170040267</v>
      </c>
      <c r="W47" s="7">
        <v>7</v>
      </c>
      <c r="X47" s="6">
        <v>150</v>
      </c>
      <c r="Y47" s="6">
        <v>2.5000000000000001E-2</v>
      </c>
      <c r="Z47" s="6">
        <f t="shared" si="2"/>
        <v>1.2500000000000001E-2</v>
      </c>
      <c r="AA47" s="6">
        <v>0.5</v>
      </c>
      <c r="AB47" s="6">
        <v>25</v>
      </c>
      <c r="AC47" s="6">
        <v>0</v>
      </c>
      <c r="AD47" s="8" t="s">
        <v>173</v>
      </c>
      <c r="AE47" s="4">
        <v>13.265151204051413</v>
      </c>
      <c r="AF47" s="4">
        <f t="shared" si="3"/>
        <v>14.407331599950574</v>
      </c>
      <c r="AG47" s="4"/>
      <c r="AH47" s="4"/>
    </row>
    <row r="48" spans="1:34" ht="15.6">
      <c r="A48" s="5" t="s">
        <v>33</v>
      </c>
      <c r="B48" s="5" t="s">
        <v>31</v>
      </c>
      <c r="C48" s="5" t="s">
        <v>592</v>
      </c>
      <c r="D48" s="4">
        <v>700</v>
      </c>
      <c r="E48" s="4">
        <v>5</v>
      </c>
      <c r="F48" s="4">
        <v>90</v>
      </c>
      <c r="G48" s="6">
        <v>14.4</v>
      </c>
      <c r="H48" s="4">
        <v>0.7</v>
      </c>
      <c r="I48" s="4">
        <v>4.7</v>
      </c>
      <c r="J48" s="4">
        <v>0.5</v>
      </c>
      <c r="K48" s="4"/>
      <c r="L48" s="4"/>
      <c r="M48" s="6">
        <v>79.7</v>
      </c>
      <c r="N48" s="4">
        <v>0.58299999999999996</v>
      </c>
      <c r="O48" s="4">
        <v>0.245</v>
      </c>
      <c r="P48" s="4">
        <f t="shared" si="0"/>
        <v>3.4722222222222224E-2</v>
      </c>
      <c r="Q48" s="6">
        <f t="shared" si="1"/>
        <v>0.3611111111111111</v>
      </c>
      <c r="R48" s="4">
        <v>27.9</v>
      </c>
      <c r="S48" s="4">
        <v>1.4E-2</v>
      </c>
      <c r="T48" s="4">
        <v>3.7</v>
      </c>
      <c r="U48" s="4">
        <v>480</v>
      </c>
      <c r="V48" s="4">
        <v>20.4688170040267</v>
      </c>
      <c r="W48" s="7">
        <v>7</v>
      </c>
      <c r="X48" s="6">
        <v>150</v>
      </c>
      <c r="Y48" s="6">
        <v>2.5000000000000001E-2</v>
      </c>
      <c r="Z48" s="6">
        <f t="shared" si="2"/>
        <v>1.2500000000000001E-2</v>
      </c>
      <c r="AA48" s="6">
        <v>0.5</v>
      </c>
      <c r="AB48" s="6">
        <v>25</v>
      </c>
      <c r="AC48" s="6">
        <v>0</v>
      </c>
      <c r="AD48" s="8" t="s">
        <v>173</v>
      </c>
      <c r="AE48" s="4">
        <v>10.659516112350197</v>
      </c>
      <c r="AF48" s="4">
        <f t="shared" si="3"/>
        <v>19.618601783353007</v>
      </c>
      <c r="AG48" s="4"/>
      <c r="AH48" s="4"/>
    </row>
    <row r="49" spans="1:34" ht="15.6">
      <c r="A49" s="5" t="s">
        <v>33</v>
      </c>
      <c r="B49" s="5" t="s">
        <v>31</v>
      </c>
      <c r="C49" s="5" t="s">
        <v>592</v>
      </c>
      <c r="D49" s="4">
        <v>700</v>
      </c>
      <c r="E49" s="4">
        <v>5</v>
      </c>
      <c r="F49" s="4">
        <v>90</v>
      </c>
      <c r="G49" s="6">
        <v>14.4</v>
      </c>
      <c r="H49" s="4">
        <v>0.7</v>
      </c>
      <c r="I49" s="4">
        <v>4.7</v>
      </c>
      <c r="J49" s="4">
        <v>0.5</v>
      </c>
      <c r="K49" s="4"/>
      <c r="L49" s="4"/>
      <c r="M49" s="6">
        <v>79.7</v>
      </c>
      <c r="N49" s="4">
        <v>0.58299999999999996</v>
      </c>
      <c r="O49" s="4">
        <v>0.245</v>
      </c>
      <c r="P49" s="4">
        <f t="shared" si="0"/>
        <v>3.4722222222222224E-2</v>
      </c>
      <c r="Q49" s="6">
        <f t="shared" si="1"/>
        <v>0.3611111111111111</v>
      </c>
      <c r="R49" s="4">
        <v>27.9</v>
      </c>
      <c r="S49" s="4">
        <v>1.4E-2</v>
      </c>
      <c r="T49" s="4">
        <v>3.7</v>
      </c>
      <c r="U49" s="4">
        <v>720</v>
      </c>
      <c r="V49" s="4">
        <v>20.4688170040267</v>
      </c>
      <c r="W49" s="7">
        <v>7</v>
      </c>
      <c r="X49" s="6">
        <v>150</v>
      </c>
      <c r="Y49" s="6">
        <v>2.5000000000000001E-2</v>
      </c>
      <c r="Z49" s="6">
        <f t="shared" si="2"/>
        <v>1.2500000000000001E-2</v>
      </c>
      <c r="AA49" s="6">
        <v>0.5</v>
      </c>
      <c r="AB49" s="6">
        <v>25</v>
      </c>
      <c r="AC49" s="6">
        <v>0</v>
      </c>
      <c r="AD49" s="8" t="s">
        <v>173</v>
      </c>
      <c r="AE49" s="4">
        <v>8.5861444883828799</v>
      </c>
      <c r="AF49" s="4">
        <f t="shared" si="3"/>
        <v>23.765345031287641</v>
      </c>
      <c r="AG49" s="4"/>
      <c r="AH49" s="4"/>
    </row>
    <row r="50" spans="1:34" ht="15.6">
      <c r="A50" s="5" t="s">
        <v>33</v>
      </c>
      <c r="B50" s="5" t="s">
        <v>31</v>
      </c>
      <c r="C50" s="5" t="s">
        <v>592</v>
      </c>
      <c r="D50" s="4">
        <v>700</v>
      </c>
      <c r="E50" s="4">
        <v>5</v>
      </c>
      <c r="F50" s="4">
        <v>90</v>
      </c>
      <c r="G50" s="6">
        <v>14.4</v>
      </c>
      <c r="H50" s="4">
        <v>0.7</v>
      </c>
      <c r="I50" s="4">
        <v>4.7</v>
      </c>
      <c r="J50" s="4">
        <v>0.5</v>
      </c>
      <c r="K50" s="4"/>
      <c r="L50" s="4"/>
      <c r="M50" s="6">
        <v>79.7</v>
      </c>
      <c r="N50" s="4">
        <v>0.58299999999999996</v>
      </c>
      <c r="O50" s="4">
        <v>0.245</v>
      </c>
      <c r="P50" s="4">
        <f t="shared" si="0"/>
        <v>3.4722222222222224E-2</v>
      </c>
      <c r="Q50" s="6">
        <f t="shared" si="1"/>
        <v>0.3611111111111111</v>
      </c>
      <c r="R50" s="4">
        <v>27.9</v>
      </c>
      <c r="S50" s="4">
        <v>1.4E-2</v>
      </c>
      <c r="T50" s="4">
        <v>3.7</v>
      </c>
      <c r="U50" s="4">
        <v>960</v>
      </c>
      <c r="V50" s="4">
        <v>20.4688170040267</v>
      </c>
      <c r="W50" s="7">
        <v>7</v>
      </c>
      <c r="X50" s="6">
        <v>150</v>
      </c>
      <c r="Y50" s="6">
        <v>2.5000000000000001E-2</v>
      </c>
      <c r="Z50" s="6">
        <f t="shared" si="2"/>
        <v>1.2500000000000001E-2</v>
      </c>
      <c r="AA50" s="6">
        <v>0.5</v>
      </c>
      <c r="AB50" s="6">
        <v>25</v>
      </c>
      <c r="AC50" s="6">
        <v>0</v>
      </c>
      <c r="AD50" s="8" t="s">
        <v>173</v>
      </c>
      <c r="AE50" s="4">
        <v>8.5761444883828801</v>
      </c>
      <c r="AF50" s="4">
        <f t="shared" si="3"/>
        <v>23.78534503128764</v>
      </c>
      <c r="AG50" s="4"/>
      <c r="AH50" s="4"/>
    </row>
    <row r="51" spans="1:34" ht="15.6">
      <c r="A51" s="5" t="s">
        <v>33</v>
      </c>
      <c r="B51" s="5" t="s">
        <v>31</v>
      </c>
      <c r="C51" s="5" t="s">
        <v>592</v>
      </c>
      <c r="D51" s="4">
        <v>700</v>
      </c>
      <c r="E51" s="4">
        <v>5</v>
      </c>
      <c r="F51" s="4">
        <v>90</v>
      </c>
      <c r="G51" s="6">
        <v>14.4</v>
      </c>
      <c r="H51" s="4">
        <v>0.7</v>
      </c>
      <c r="I51" s="4">
        <v>4.7</v>
      </c>
      <c r="J51" s="4">
        <v>0.5</v>
      </c>
      <c r="K51" s="4"/>
      <c r="L51" s="4"/>
      <c r="M51" s="6">
        <v>79.7</v>
      </c>
      <c r="N51" s="4">
        <v>0.58299999999999996</v>
      </c>
      <c r="O51" s="4">
        <v>0.245</v>
      </c>
      <c r="P51" s="4">
        <f t="shared" si="0"/>
        <v>3.4722222222222224E-2</v>
      </c>
      <c r="Q51" s="6">
        <f t="shared" si="1"/>
        <v>0.3611111111111111</v>
      </c>
      <c r="R51" s="4">
        <v>27.9</v>
      </c>
      <c r="S51" s="4">
        <v>1.4E-2</v>
      </c>
      <c r="T51" s="4">
        <v>3.7</v>
      </c>
      <c r="U51" s="4">
        <v>1440</v>
      </c>
      <c r="V51" s="4">
        <v>20.4688170040267</v>
      </c>
      <c r="W51" s="7">
        <v>7</v>
      </c>
      <c r="X51" s="6">
        <v>150</v>
      </c>
      <c r="Y51" s="6">
        <v>2.5000000000000001E-2</v>
      </c>
      <c r="Z51" s="6">
        <f t="shared" si="2"/>
        <v>1.2500000000000001E-2</v>
      </c>
      <c r="AA51" s="6">
        <v>0.5</v>
      </c>
      <c r="AB51" s="6">
        <v>25</v>
      </c>
      <c r="AC51" s="6">
        <v>0</v>
      </c>
      <c r="AD51" s="8" t="s">
        <v>173</v>
      </c>
      <c r="AE51" s="4">
        <v>8.2461444883828801</v>
      </c>
      <c r="AF51" s="4">
        <f t="shared" si="3"/>
        <v>24.445345031287641</v>
      </c>
      <c r="AG51" s="4"/>
      <c r="AH51" s="4"/>
    </row>
    <row r="52" spans="1:34" ht="15.6">
      <c r="A52" s="5" t="s">
        <v>33</v>
      </c>
      <c r="B52" s="5" t="s">
        <v>31</v>
      </c>
      <c r="C52" s="5" t="s">
        <v>592</v>
      </c>
      <c r="D52" s="4">
        <v>700</v>
      </c>
      <c r="E52" s="4">
        <v>5</v>
      </c>
      <c r="F52" s="4">
        <v>90</v>
      </c>
      <c r="G52" s="6">
        <v>14.4</v>
      </c>
      <c r="H52" s="4">
        <v>0.7</v>
      </c>
      <c r="I52" s="4">
        <v>4.7</v>
      </c>
      <c r="J52" s="4">
        <v>0.5</v>
      </c>
      <c r="K52" s="4"/>
      <c r="L52" s="4"/>
      <c r="M52" s="6">
        <v>79.7</v>
      </c>
      <c r="N52" s="4">
        <v>0.58299999999999996</v>
      </c>
      <c r="O52" s="4">
        <v>0.245</v>
      </c>
      <c r="P52" s="4">
        <f t="shared" si="0"/>
        <v>3.4722222222222224E-2</v>
      </c>
      <c r="Q52" s="6">
        <f t="shared" si="1"/>
        <v>0.3611111111111111</v>
      </c>
      <c r="R52" s="4">
        <v>27.9</v>
      </c>
      <c r="S52" s="4">
        <v>1.4E-2</v>
      </c>
      <c r="T52" s="4">
        <v>3.7</v>
      </c>
      <c r="U52" s="4">
        <v>10</v>
      </c>
      <c r="V52" s="4">
        <v>20.4688170040267</v>
      </c>
      <c r="W52" s="7">
        <v>7</v>
      </c>
      <c r="X52" s="6">
        <v>150</v>
      </c>
      <c r="Y52" s="6">
        <v>2.5000000000000001E-2</v>
      </c>
      <c r="Z52" s="6">
        <f t="shared" si="2"/>
        <v>1.2500000000000001E-2</v>
      </c>
      <c r="AA52" s="6">
        <v>0.5</v>
      </c>
      <c r="AB52" s="6">
        <v>25</v>
      </c>
      <c r="AC52" s="6">
        <v>0</v>
      </c>
      <c r="AD52" s="8" t="s">
        <v>173</v>
      </c>
      <c r="AE52" s="4">
        <v>16.786528761948379</v>
      </c>
      <c r="AF52" s="4">
        <f t="shared" si="3"/>
        <v>7.3645764841566432</v>
      </c>
      <c r="AG52" s="4"/>
      <c r="AH52" s="4"/>
    </row>
    <row r="53" spans="1:34" ht="15.6">
      <c r="A53" s="5" t="s">
        <v>33</v>
      </c>
      <c r="B53" s="5" t="s">
        <v>31</v>
      </c>
      <c r="C53" s="5" t="s">
        <v>592</v>
      </c>
      <c r="D53" s="4">
        <v>700</v>
      </c>
      <c r="E53" s="4">
        <v>5</v>
      </c>
      <c r="F53" s="4">
        <v>90</v>
      </c>
      <c r="G53" s="6">
        <v>14.4</v>
      </c>
      <c r="H53" s="4">
        <v>0.7</v>
      </c>
      <c r="I53" s="4">
        <v>4.7</v>
      </c>
      <c r="J53" s="4">
        <v>0.5</v>
      </c>
      <c r="K53" s="4"/>
      <c r="L53" s="4"/>
      <c r="M53" s="6">
        <v>79.7</v>
      </c>
      <c r="N53" s="4">
        <v>0.58299999999999996</v>
      </c>
      <c r="O53" s="4">
        <v>0.245</v>
      </c>
      <c r="P53" s="4">
        <f t="shared" si="0"/>
        <v>3.4722222222222224E-2</v>
      </c>
      <c r="Q53" s="6">
        <f t="shared" si="1"/>
        <v>0.3611111111111111</v>
      </c>
      <c r="R53" s="4">
        <v>27.9</v>
      </c>
      <c r="S53" s="4">
        <v>1.4E-2</v>
      </c>
      <c r="T53" s="4">
        <v>3.7</v>
      </c>
      <c r="U53" s="4">
        <v>20</v>
      </c>
      <c r="V53" s="4">
        <v>20.4688170040267</v>
      </c>
      <c r="W53" s="7">
        <v>7</v>
      </c>
      <c r="X53" s="6">
        <v>150</v>
      </c>
      <c r="Y53" s="6">
        <v>2.5000000000000001E-2</v>
      </c>
      <c r="Z53" s="6">
        <f t="shared" si="2"/>
        <v>1.2500000000000001E-2</v>
      </c>
      <c r="AA53" s="6">
        <v>0.5</v>
      </c>
      <c r="AB53" s="6">
        <v>25</v>
      </c>
      <c r="AC53" s="6">
        <v>0</v>
      </c>
      <c r="AD53" s="8" t="s">
        <v>173</v>
      </c>
      <c r="AE53" s="4">
        <v>15.891451565421322</v>
      </c>
      <c r="AF53" s="4">
        <f t="shared" si="3"/>
        <v>9.1547308772107563</v>
      </c>
      <c r="AG53" s="4"/>
      <c r="AH53" s="4"/>
    </row>
    <row r="54" spans="1:34" ht="15.6">
      <c r="A54" s="5" t="s">
        <v>33</v>
      </c>
      <c r="B54" s="5" t="s">
        <v>31</v>
      </c>
      <c r="C54" s="5" t="s">
        <v>592</v>
      </c>
      <c r="D54" s="4">
        <v>700</v>
      </c>
      <c r="E54" s="4">
        <v>5</v>
      </c>
      <c r="F54" s="4">
        <v>90</v>
      </c>
      <c r="G54" s="6">
        <v>14.4</v>
      </c>
      <c r="H54" s="4">
        <v>0.7</v>
      </c>
      <c r="I54" s="4">
        <v>4.7</v>
      </c>
      <c r="J54" s="4">
        <v>0.5</v>
      </c>
      <c r="K54" s="4"/>
      <c r="L54" s="4"/>
      <c r="M54" s="6">
        <v>79.7</v>
      </c>
      <c r="N54" s="4">
        <v>0.58299999999999996</v>
      </c>
      <c r="O54" s="4">
        <v>0.245</v>
      </c>
      <c r="P54" s="4">
        <f t="shared" si="0"/>
        <v>3.4722222222222224E-2</v>
      </c>
      <c r="Q54" s="6">
        <f t="shared" si="1"/>
        <v>0.3611111111111111</v>
      </c>
      <c r="R54" s="4">
        <v>27.9</v>
      </c>
      <c r="S54" s="4">
        <v>1.4E-2</v>
      </c>
      <c r="T54" s="4">
        <v>3.7</v>
      </c>
      <c r="U54" s="4">
        <v>40</v>
      </c>
      <c r="V54" s="4">
        <v>20.4688170040267</v>
      </c>
      <c r="W54" s="7">
        <v>7</v>
      </c>
      <c r="X54" s="6">
        <v>150</v>
      </c>
      <c r="Y54" s="6">
        <v>2.5000000000000001E-2</v>
      </c>
      <c r="Z54" s="6">
        <f t="shared" si="2"/>
        <v>1.2500000000000001E-2</v>
      </c>
      <c r="AA54" s="6">
        <v>0.5</v>
      </c>
      <c r="AB54" s="6">
        <v>25</v>
      </c>
      <c r="AC54" s="6">
        <v>0</v>
      </c>
      <c r="AD54" s="8" t="s">
        <v>173</v>
      </c>
      <c r="AE54" s="4">
        <v>15.827040988840361</v>
      </c>
      <c r="AF54" s="4">
        <f t="shared" si="3"/>
        <v>9.2835520303726788</v>
      </c>
      <c r="AG54" s="4"/>
      <c r="AH54" s="4"/>
    </row>
    <row r="55" spans="1:34" ht="15.6">
      <c r="A55" s="5" t="s">
        <v>33</v>
      </c>
      <c r="B55" s="5" t="s">
        <v>31</v>
      </c>
      <c r="C55" s="5" t="s">
        <v>592</v>
      </c>
      <c r="D55" s="4">
        <v>700</v>
      </c>
      <c r="E55" s="4">
        <v>5</v>
      </c>
      <c r="F55" s="4">
        <v>90</v>
      </c>
      <c r="G55" s="6">
        <v>14.4</v>
      </c>
      <c r="H55" s="4">
        <v>0.7</v>
      </c>
      <c r="I55" s="4">
        <v>4.7</v>
      </c>
      <c r="J55" s="4">
        <v>0.5</v>
      </c>
      <c r="K55" s="4"/>
      <c r="L55" s="4"/>
      <c r="M55" s="6">
        <v>79.7</v>
      </c>
      <c r="N55" s="4">
        <v>0.58299999999999996</v>
      </c>
      <c r="O55" s="4">
        <v>0.245</v>
      </c>
      <c r="P55" s="4">
        <f t="shared" si="0"/>
        <v>3.4722222222222224E-2</v>
      </c>
      <c r="Q55" s="6">
        <f t="shared" si="1"/>
        <v>0.3611111111111111</v>
      </c>
      <c r="R55" s="4">
        <v>27.9</v>
      </c>
      <c r="S55" s="4">
        <v>1.4E-2</v>
      </c>
      <c r="T55" s="4">
        <v>3.7</v>
      </c>
      <c r="U55" s="4">
        <v>60</v>
      </c>
      <c r="V55" s="4">
        <v>20.4688170040267</v>
      </c>
      <c r="W55" s="7">
        <v>7</v>
      </c>
      <c r="X55" s="6">
        <v>150</v>
      </c>
      <c r="Y55" s="6">
        <v>2.5000000000000001E-2</v>
      </c>
      <c r="Z55" s="6">
        <f t="shared" si="2"/>
        <v>1.2500000000000001E-2</v>
      </c>
      <c r="AA55" s="6">
        <v>0.5</v>
      </c>
      <c r="AB55" s="6">
        <v>25</v>
      </c>
      <c r="AC55" s="6">
        <v>0</v>
      </c>
      <c r="AD55" s="8" t="s">
        <v>173</v>
      </c>
      <c r="AE55" s="4">
        <v>15.660486485991571</v>
      </c>
      <c r="AF55" s="4">
        <f t="shared" si="3"/>
        <v>9.6166610360702585</v>
      </c>
      <c r="AG55" s="4"/>
      <c r="AH55" s="4"/>
    </row>
    <row r="56" spans="1:34" ht="15.6">
      <c r="A56" s="5" t="s">
        <v>33</v>
      </c>
      <c r="B56" s="5" t="s">
        <v>31</v>
      </c>
      <c r="C56" s="5" t="s">
        <v>592</v>
      </c>
      <c r="D56" s="4">
        <v>700</v>
      </c>
      <c r="E56" s="4">
        <v>5</v>
      </c>
      <c r="F56" s="4">
        <v>90</v>
      </c>
      <c r="G56" s="6">
        <v>14.4</v>
      </c>
      <c r="H56" s="4">
        <v>0.7</v>
      </c>
      <c r="I56" s="4">
        <v>4.7</v>
      </c>
      <c r="J56" s="4">
        <v>0.5</v>
      </c>
      <c r="K56" s="4"/>
      <c r="L56" s="4"/>
      <c r="M56" s="6">
        <v>79.7</v>
      </c>
      <c r="N56" s="4">
        <v>0.58299999999999996</v>
      </c>
      <c r="O56" s="4">
        <v>0.245</v>
      </c>
      <c r="P56" s="4">
        <f t="shared" si="0"/>
        <v>3.4722222222222224E-2</v>
      </c>
      <c r="Q56" s="6">
        <f t="shared" si="1"/>
        <v>0.3611111111111111</v>
      </c>
      <c r="R56" s="4">
        <v>27.9</v>
      </c>
      <c r="S56" s="4">
        <v>1.4E-2</v>
      </c>
      <c r="T56" s="4">
        <v>3.7</v>
      </c>
      <c r="U56" s="4">
        <v>120</v>
      </c>
      <c r="V56" s="4">
        <v>20.4688170040267</v>
      </c>
      <c r="W56" s="7">
        <v>7</v>
      </c>
      <c r="X56" s="6">
        <v>150</v>
      </c>
      <c r="Y56" s="6">
        <v>2.5000000000000001E-2</v>
      </c>
      <c r="Z56" s="6">
        <f t="shared" si="2"/>
        <v>1.2500000000000001E-2</v>
      </c>
      <c r="AA56" s="6">
        <v>0.5</v>
      </c>
      <c r="AB56" s="6">
        <v>25</v>
      </c>
      <c r="AC56" s="6">
        <v>0</v>
      </c>
      <c r="AD56" s="8" t="s">
        <v>173</v>
      </c>
      <c r="AE56" s="4">
        <v>14.0969760876712</v>
      </c>
      <c r="AF56" s="4">
        <f t="shared" si="3"/>
        <v>12.743681832711001</v>
      </c>
      <c r="AG56" s="4"/>
      <c r="AH56" s="4"/>
    </row>
    <row r="57" spans="1:34" ht="15.6">
      <c r="A57" s="5" t="s">
        <v>33</v>
      </c>
      <c r="B57" s="5" t="s">
        <v>31</v>
      </c>
      <c r="C57" s="5" t="s">
        <v>592</v>
      </c>
      <c r="D57" s="4">
        <v>700</v>
      </c>
      <c r="E57" s="4">
        <v>5</v>
      </c>
      <c r="F57" s="4">
        <v>90</v>
      </c>
      <c r="G57" s="6">
        <v>14.4</v>
      </c>
      <c r="H57" s="4">
        <v>0.7</v>
      </c>
      <c r="I57" s="4">
        <v>4.7</v>
      </c>
      <c r="J57" s="4">
        <v>0.5</v>
      </c>
      <c r="K57" s="4"/>
      <c r="L57" s="4"/>
      <c r="M57" s="6">
        <v>79.7</v>
      </c>
      <c r="N57" s="4">
        <v>0.58299999999999996</v>
      </c>
      <c r="O57" s="4">
        <v>0.245</v>
      </c>
      <c r="P57" s="4">
        <f t="shared" si="0"/>
        <v>3.4722222222222224E-2</v>
      </c>
      <c r="Q57" s="6">
        <f t="shared" si="1"/>
        <v>0.3611111111111111</v>
      </c>
      <c r="R57" s="4">
        <v>27.9</v>
      </c>
      <c r="S57" s="4">
        <v>1.4E-2</v>
      </c>
      <c r="T57" s="4">
        <v>3.7</v>
      </c>
      <c r="U57" s="4">
        <v>240</v>
      </c>
      <c r="V57" s="4">
        <v>20.4688170040267</v>
      </c>
      <c r="W57" s="7">
        <v>7</v>
      </c>
      <c r="X57" s="6">
        <v>150</v>
      </c>
      <c r="Y57" s="6">
        <v>2.5000000000000001E-2</v>
      </c>
      <c r="Z57" s="6">
        <f t="shared" si="2"/>
        <v>1.2500000000000001E-2</v>
      </c>
      <c r="AA57" s="6">
        <v>0.5</v>
      </c>
      <c r="AB57" s="6">
        <v>25</v>
      </c>
      <c r="AC57" s="6">
        <v>0</v>
      </c>
      <c r="AD57" s="8" t="s">
        <v>173</v>
      </c>
      <c r="AE57" s="4">
        <v>13.130008226857173</v>
      </c>
      <c r="AF57" s="4">
        <f t="shared" si="3"/>
        <v>14.677617554339054</v>
      </c>
      <c r="AG57" s="4"/>
      <c r="AH57" s="4"/>
    </row>
    <row r="58" spans="1:34" ht="15.6">
      <c r="A58" s="5" t="s">
        <v>33</v>
      </c>
      <c r="B58" s="5" t="s">
        <v>31</v>
      </c>
      <c r="C58" s="5" t="s">
        <v>592</v>
      </c>
      <c r="D58" s="4">
        <v>700</v>
      </c>
      <c r="E58" s="4">
        <v>5</v>
      </c>
      <c r="F58" s="4">
        <v>90</v>
      </c>
      <c r="G58" s="6">
        <v>14.4</v>
      </c>
      <c r="H58" s="4">
        <v>0.7</v>
      </c>
      <c r="I58" s="4">
        <v>4.7</v>
      </c>
      <c r="J58" s="4">
        <v>0.5</v>
      </c>
      <c r="K58" s="4"/>
      <c r="L58" s="4"/>
      <c r="M58" s="6">
        <v>79.7</v>
      </c>
      <c r="N58" s="4">
        <v>0.58299999999999996</v>
      </c>
      <c r="O58" s="4">
        <v>0.245</v>
      </c>
      <c r="P58" s="4">
        <f t="shared" si="0"/>
        <v>3.4722222222222224E-2</v>
      </c>
      <c r="Q58" s="6">
        <f t="shared" si="1"/>
        <v>0.3611111111111111</v>
      </c>
      <c r="R58" s="4">
        <v>27.9</v>
      </c>
      <c r="S58" s="4">
        <v>1.4E-2</v>
      </c>
      <c r="T58" s="4">
        <v>3.7</v>
      </c>
      <c r="U58" s="4">
        <v>480</v>
      </c>
      <c r="V58" s="4">
        <v>20.4688170040267</v>
      </c>
      <c r="W58" s="7">
        <v>7</v>
      </c>
      <c r="X58" s="6">
        <v>150</v>
      </c>
      <c r="Y58" s="6">
        <v>2.5000000000000001E-2</v>
      </c>
      <c r="Z58" s="6">
        <f t="shared" si="2"/>
        <v>1.2500000000000001E-2</v>
      </c>
      <c r="AA58" s="6">
        <v>0.5</v>
      </c>
      <c r="AB58" s="6">
        <v>25</v>
      </c>
      <c r="AC58" s="6">
        <v>0</v>
      </c>
      <c r="AD58" s="8" t="s">
        <v>173</v>
      </c>
      <c r="AE58" s="4">
        <v>10.377642209983696</v>
      </c>
      <c r="AF58" s="4">
        <f t="shared" si="3"/>
        <v>20.182349588086009</v>
      </c>
      <c r="AG58" s="4"/>
      <c r="AH58" s="4"/>
    </row>
    <row r="59" spans="1:34" ht="15.6">
      <c r="A59" s="5" t="s">
        <v>33</v>
      </c>
      <c r="B59" s="5" t="s">
        <v>31</v>
      </c>
      <c r="C59" s="5" t="s">
        <v>592</v>
      </c>
      <c r="D59" s="4">
        <v>700</v>
      </c>
      <c r="E59" s="4">
        <v>5</v>
      </c>
      <c r="F59" s="4">
        <v>90</v>
      </c>
      <c r="G59" s="6">
        <v>14.4</v>
      </c>
      <c r="H59" s="4">
        <v>0.7</v>
      </c>
      <c r="I59" s="4">
        <v>4.7</v>
      </c>
      <c r="J59" s="4">
        <v>0.5</v>
      </c>
      <c r="K59" s="4"/>
      <c r="L59" s="4"/>
      <c r="M59" s="6">
        <v>79.7</v>
      </c>
      <c r="N59" s="4">
        <v>0.58299999999999996</v>
      </c>
      <c r="O59" s="4">
        <v>0.245</v>
      </c>
      <c r="P59" s="4">
        <f t="shared" si="0"/>
        <v>3.4722222222222224E-2</v>
      </c>
      <c r="Q59" s="6">
        <f t="shared" si="1"/>
        <v>0.3611111111111111</v>
      </c>
      <c r="R59" s="4">
        <v>27.9</v>
      </c>
      <c r="S59" s="4">
        <v>1.4E-2</v>
      </c>
      <c r="T59" s="4">
        <v>3.7</v>
      </c>
      <c r="U59" s="4">
        <v>720</v>
      </c>
      <c r="V59" s="4">
        <v>20.4688170040267</v>
      </c>
      <c r="W59" s="7">
        <v>7</v>
      </c>
      <c r="X59" s="6">
        <v>150</v>
      </c>
      <c r="Y59" s="6">
        <v>2.5000000000000001E-2</v>
      </c>
      <c r="Z59" s="6">
        <f t="shared" si="2"/>
        <v>1.2500000000000001E-2</v>
      </c>
      <c r="AA59" s="6">
        <v>0.5</v>
      </c>
      <c r="AB59" s="6">
        <v>25</v>
      </c>
      <c r="AC59" s="6">
        <v>0</v>
      </c>
      <c r="AD59" s="8" t="s">
        <v>173</v>
      </c>
      <c r="AE59" s="4">
        <v>9.6096482698862804</v>
      </c>
      <c r="AF59" s="4">
        <f t="shared" si="3"/>
        <v>21.71833746828084</v>
      </c>
      <c r="AG59" s="4"/>
      <c r="AH59" s="4"/>
    </row>
    <row r="60" spans="1:34" ht="15.6">
      <c r="A60" s="5" t="s">
        <v>33</v>
      </c>
      <c r="B60" s="5" t="s">
        <v>31</v>
      </c>
      <c r="C60" s="5" t="s">
        <v>592</v>
      </c>
      <c r="D60" s="4">
        <v>700</v>
      </c>
      <c r="E60" s="4">
        <v>5</v>
      </c>
      <c r="F60" s="4">
        <v>90</v>
      </c>
      <c r="G60" s="6">
        <v>14.4</v>
      </c>
      <c r="H60" s="4">
        <v>0.7</v>
      </c>
      <c r="I60" s="4">
        <v>4.7</v>
      </c>
      <c r="J60" s="4">
        <v>0.5</v>
      </c>
      <c r="K60" s="4"/>
      <c r="L60" s="4"/>
      <c r="M60" s="6">
        <v>79.7</v>
      </c>
      <c r="N60" s="4">
        <v>0.58299999999999996</v>
      </c>
      <c r="O60" s="4">
        <v>0.245</v>
      </c>
      <c r="P60" s="4">
        <f t="shared" si="0"/>
        <v>3.4722222222222224E-2</v>
      </c>
      <c r="Q60" s="6">
        <f t="shared" si="1"/>
        <v>0.3611111111111111</v>
      </c>
      <c r="R60" s="4">
        <v>27.9</v>
      </c>
      <c r="S60" s="4">
        <v>1.4E-2</v>
      </c>
      <c r="T60" s="4">
        <v>3.7</v>
      </c>
      <c r="U60" s="4">
        <v>960</v>
      </c>
      <c r="V60" s="4">
        <v>20.4688170040267</v>
      </c>
      <c r="W60" s="7">
        <v>7</v>
      </c>
      <c r="X60" s="6">
        <v>150</v>
      </c>
      <c r="Y60" s="6">
        <v>2.5000000000000001E-2</v>
      </c>
      <c r="Z60" s="6">
        <f t="shared" si="2"/>
        <v>1.2500000000000001E-2</v>
      </c>
      <c r="AA60" s="6">
        <v>0.5</v>
      </c>
      <c r="AB60" s="6">
        <v>25</v>
      </c>
      <c r="AC60" s="6">
        <v>0</v>
      </c>
      <c r="AD60" s="8" t="s">
        <v>173</v>
      </c>
      <c r="AE60" s="4">
        <v>9.5896482698862808</v>
      </c>
      <c r="AF60" s="4">
        <f t="shared" si="3"/>
        <v>21.758337468280839</v>
      </c>
      <c r="AG60" s="4"/>
      <c r="AH60" s="4"/>
    </row>
    <row r="61" spans="1:34" ht="15.6">
      <c r="A61" s="5" t="s">
        <v>33</v>
      </c>
      <c r="B61" s="5" t="s">
        <v>31</v>
      </c>
      <c r="C61" s="5" t="s">
        <v>592</v>
      </c>
      <c r="D61" s="4">
        <v>700</v>
      </c>
      <c r="E61" s="4">
        <v>5</v>
      </c>
      <c r="F61" s="4">
        <v>90</v>
      </c>
      <c r="G61" s="6">
        <v>14.4</v>
      </c>
      <c r="H61" s="4">
        <v>0.7</v>
      </c>
      <c r="I61" s="4">
        <v>4.7</v>
      </c>
      <c r="J61" s="4">
        <v>0.5</v>
      </c>
      <c r="K61" s="4"/>
      <c r="L61" s="4"/>
      <c r="M61" s="6">
        <v>79.7</v>
      </c>
      <c r="N61" s="4">
        <v>0.58299999999999996</v>
      </c>
      <c r="O61" s="4">
        <v>0.245</v>
      </c>
      <c r="P61" s="4">
        <f t="shared" si="0"/>
        <v>3.4722222222222224E-2</v>
      </c>
      <c r="Q61" s="6">
        <f t="shared" si="1"/>
        <v>0.3611111111111111</v>
      </c>
      <c r="R61" s="4">
        <v>27.9</v>
      </c>
      <c r="S61" s="4">
        <v>1.4E-2</v>
      </c>
      <c r="T61" s="4">
        <v>3.7</v>
      </c>
      <c r="U61" s="4">
        <v>1440</v>
      </c>
      <c r="V61" s="4">
        <v>20.4688170040267</v>
      </c>
      <c r="W61" s="7">
        <v>7</v>
      </c>
      <c r="X61" s="6">
        <v>150</v>
      </c>
      <c r="Y61" s="6">
        <v>2.5000000000000001E-2</v>
      </c>
      <c r="Z61" s="6">
        <f t="shared" si="2"/>
        <v>1.2500000000000001E-2</v>
      </c>
      <c r="AA61" s="6">
        <v>0.5</v>
      </c>
      <c r="AB61" s="6">
        <v>25</v>
      </c>
      <c r="AC61" s="6">
        <v>0</v>
      </c>
      <c r="AD61" s="8" t="s">
        <v>173</v>
      </c>
      <c r="AE61" s="4">
        <v>9.5696482698862848</v>
      </c>
      <c r="AF61" s="4">
        <f t="shared" si="3"/>
        <v>21.798337468280831</v>
      </c>
      <c r="AG61" s="4"/>
      <c r="AH61" s="4"/>
    </row>
    <row r="62" spans="1:34" ht="15.6">
      <c r="A62" s="5" t="s">
        <v>30</v>
      </c>
      <c r="B62" s="5" t="s">
        <v>31</v>
      </c>
      <c r="C62" s="5" t="s">
        <v>591</v>
      </c>
      <c r="D62" s="4">
        <v>700</v>
      </c>
      <c r="E62" s="4">
        <v>5</v>
      </c>
      <c r="F62" s="4">
        <v>90</v>
      </c>
      <c r="G62" s="6">
        <v>81.099999999999994</v>
      </c>
      <c r="H62" s="4">
        <v>2.1</v>
      </c>
      <c r="I62" s="4">
        <v>2.9</v>
      </c>
      <c r="J62" s="4">
        <v>3.3</v>
      </c>
      <c r="K62" s="4"/>
      <c r="L62" s="4"/>
      <c r="M62" s="6">
        <v>10.6</v>
      </c>
      <c r="N62" s="4">
        <v>0.311</v>
      </c>
      <c r="O62" s="4">
        <v>2.7E-2</v>
      </c>
      <c r="P62" s="4">
        <f t="shared" si="0"/>
        <v>4.0690505548705305E-2</v>
      </c>
      <c r="Q62" s="6">
        <f t="shared" si="1"/>
        <v>7.6448828606658442E-2</v>
      </c>
      <c r="R62" s="4">
        <v>11.4</v>
      </c>
      <c r="S62" s="4">
        <v>8.0000000000000002E-3</v>
      </c>
      <c r="T62" s="4">
        <v>3.6</v>
      </c>
      <c r="U62" s="4">
        <v>1440</v>
      </c>
      <c r="V62" s="8">
        <v>10.063703048653515</v>
      </c>
      <c r="W62" s="7">
        <v>7</v>
      </c>
      <c r="X62" s="6">
        <v>150</v>
      </c>
      <c r="Y62" s="6">
        <v>2.5000000000000001E-2</v>
      </c>
      <c r="Z62" s="6">
        <f t="shared" si="2"/>
        <v>1.2500000000000001E-2</v>
      </c>
      <c r="AA62" s="6">
        <v>0.5</v>
      </c>
      <c r="AB62" s="6">
        <v>15</v>
      </c>
      <c r="AC62" s="6">
        <v>0</v>
      </c>
      <c r="AD62" s="8" t="s">
        <v>173</v>
      </c>
      <c r="AE62" s="4">
        <v>9.6282829422010998</v>
      </c>
      <c r="AF62" s="4">
        <f t="shared" si="3"/>
        <v>0.87084021290483093</v>
      </c>
      <c r="AG62" s="4"/>
      <c r="AH62" s="4"/>
    </row>
    <row r="63" spans="1:34" ht="15.6">
      <c r="A63" s="5" t="s">
        <v>30</v>
      </c>
      <c r="B63" s="5" t="s">
        <v>31</v>
      </c>
      <c r="C63" s="5" t="s">
        <v>591</v>
      </c>
      <c r="D63" s="4">
        <v>700</v>
      </c>
      <c r="E63" s="4">
        <v>5</v>
      </c>
      <c r="F63" s="4">
        <v>90</v>
      </c>
      <c r="G63" s="6">
        <v>81.099999999999994</v>
      </c>
      <c r="H63" s="4">
        <v>2.1</v>
      </c>
      <c r="I63" s="4">
        <v>2.9</v>
      </c>
      <c r="J63" s="4">
        <v>3.3</v>
      </c>
      <c r="K63" s="4"/>
      <c r="L63" s="4"/>
      <c r="M63" s="6">
        <v>10.6</v>
      </c>
      <c r="N63" s="4">
        <v>0.311</v>
      </c>
      <c r="O63" s="4">
        <v>2.7E-2</v>
      </c>
      <c r="P63" s="4">
        <f t="shared" si="0"/>
        <v>4.0690505548705305E-2</v>
      </c>
      <c r="Q63" s="6">
        <f t="shared" si="1"/>
        <v>7.6448828606658442E-2</v>
      </c>
      <c r="R63" s="4">
        <v>11.4</v>
      </c>
      <c r="S63" s="4">
        <v>8.0000000000000002E-3</v>
      </c>
      <c r="T63" s="4">
        <v>3.6</v>
      </c>
      <c r="U63" s="4">
        <v>1440</v>
      </c>
      <c r="V63" s="8">
        <v>20.269408106042615</v>
      </c>
      <c r="W63" s="7">
        <v>7</v>
      </c>
      <c r="X63" s="6">
        <v>150</v>
      </c>
      <c r="Y63" s="6">
        <v>2.5000000000000001E-2</v>
      </c>
      <c r="Z63" s="6">
        <f t="shared" si="2"/>
        <v>1.2500000000000001E-2</v>
      </c>
      <c r="AA63" s="6">
        <v>0.5</v>
      </c>
      <c r="AB63" s="6">
        <v>15</v>
      </c>
      <c r="AC63" s="6">
        <v>0</v>
      </c>
      <c r="AD63" s="8" t="s">
        <v>173</v>
      </c>
      <c r="AE63" s="4">
        <v>19.591228424451</v>
      </c>
      <c r="AF63" s="4">
        <f t="shared" si="3"/>
        <v>1.3563593631832305</v>
      </c>
      <c r="AG63" s="4"/>
      <c r="AH63" s="4"/>
    </row>
    <row r="64" spans="1:34" ht="15.6">
      <c r="A64" s="5" t="s">
        <v>30</v>
      </c>
      <c r="B64" s="5" t="s">
        <v>31</v>
      </c>
      <c r="C64" s="5" t="s">
        <v>591</v>
      </c>
      <c r="D64" s="4">
        <v>700</v>
      </c>
      <c r="E64" s="4">
        <v>5</v>
      </c>
      <c r="F64" s="4">
        <v>90</v>
      </c>
      <c r="G64" s="6">
        <v>81.099999999999994</v>
      </c>
      <c r="H64" s="4">
        <v>2.1</v>
      </c>
      <c r="I64" s="4">
        <v>2.9</v>
      </c>
      <c r="J64" s="4">
        <v>3.3</v>
      </c>
      <c r="K64" s="4"/>
      <c r="L64" s="4"/>
      <c r="M64" s="6">
        <v>10.6</v>
      </c>
      <c r="N64" s="4">
        <v>0.311</v>
      </c>
      <c r="O64" s="4">
        <v>2.7E-2</v>
      </c>
      <c r="P64" s="4">
        <f t="shared" si="0"/>
        <v>4.0690505548705305E-2</v>
      </c>
      <c r="Q64" s="6">
        <f t="shared" si="1"/>
        <v>7.6448828606658442E-2</v>
      </c>
      <c r="R64" s="4">
        <v>11.4</v>
      </c>
      <c r="S64" s="4">
        <v>8.0000000000000002E-3</v>
      </c>
      <c r="T64" s="4">
        <v>3.6</v>
      </c>
      <c r="U64" s="4">
        <v>1440</v>
      </c>
      <c r="V64" s="8">
        <v>30.680528968991183</v>
      </c>
      <c r="W64" s="7">
        <v>7</v>
      </c>
      <c r="X64" s="6">
        <v>150</v>
      </c>
      <c r="Y64" s="6">
        <v>2.5000000000000001E-2</v>
      </c>
      <c r="Z64" s="6">
        <f t="shared" si="2"/>
        <v>1.2500000000000001E-2</v>
      </c>
      <c r="AA64" s="6">
        <v>0.5</v>
      </c>
      <c r="AB64" s="6">
        <v>15</v>
      </c>
      <c r="AC64" s="6">
        <v>0</v>
      </c>
      <c r="AD64" s="8" t="s">
        <v>173</v>
      </c>
      <c r="AE64" s="4">
        <v>29.752027326352302</v>
      </c>
      <c r="AF64" s="4">
        <f t="shared" si="3"/>
        <v>1.8570032852777629</v>
      </c>
      <c r="AG64" s="4"/>
      <c r="AH64" s="4"/>
    </row>
    <row r="65" spans="1:34" ht="15.6">
      <c r="A65" s="5" t="s">
        <v>30</v>
      </c>
      <c r="B65" s="5" t="s">
        <v>31</v>
      </c>
      <c r="C65" s="5" t="s">
        <v>591</v>
      </c>
      <c r="D65" s="4">
        <v>700</v>
      </c>
      <c r="E65" s="4">
        <v>5</v>
      </c>
      <c r="F65" s="4">
        <v>90</v>
      </c>
      <c r="G65" s="6">
        <v>81.099999999999994</v>
      </c>
      <c r="H65" s="4">
        <v>2.1</v>
      </c>
      <c r="I65" s="4">
        <v>2.9</v>
      </c>
      <c r="J65" s="4">
        <v>3.3</v>
      </c>
      <c r="K65" s="4"/>
      <c r="L65" s="4"/>
      <c r="M65" s="6">
        <v>10.6</v>
      </c>
      <c r="N65" s="4">
        <v>0.311</v>
      </c>
      <c r="O65" s="4">
        <v>2.7E-2</v>
      </c>
      <c r="P65" s="4">
        <f t="shared" si="0"/>
        <v>4.0690505548705305E-2</v>
      </c>
      <c r="Q65" s="6">
        <f t="shared" si="1"/>
        <v>7.6448828606658442E-2</v>
      </c>
      <c r="R65" s="4">
        <v>11.4</v>
      </c>
      <c r="S65" s="4">
        <v>8.0000000000000002E-3</v>
      </c>
      <c r="T65" s="4">
        <v>3.6</v>
      </c>
      <c r="U65" s="4">
        <v>1440</v>
      </c>
      <c r="V65" s="8">
        <v>40.725408179520642</v>
      </c>
      <c r="W65" s="7">
        <v>7</v>
      </c>
      <c r="X65" s="6">
        <v>150</v>
      </c>
      <c r="Y65" s="6">
        <v>2.5000000000000001E-2</v>
      </c>
      <c r="Z65" s="6">
        <f t="shared" si="2"/>
        <v>1.2500000000000001E-2</v>
      </c>
      <c r="AA65" s="6">
        <v>0.5</v>
      </c>
      <c r="AB65" s="6">
        <v>15</v>
      </c>
      <c r="AC65" s="6">
        <v>0</v>
      </c>
      <c r="AD65" s="8" t="s">
        <v>173</v>
      </c>
      <c r="AE65" s="4">
        <v>39.6772669386228</v>
      </c>
      <c r="AF65" s="4">
        <f t="shared" si="3"/>
        <v>2.0962824817956829</v>
      </c>
      <c r="AG65" s="4"/>
      <c r="AH65" s="4"/>
    </row>
    <row r="66" spans="1:34" ht="15.6">
      <c r="A66" s="5" t="s">
        <v>30</v>
      </c>
      <c r="B66" s="5" t="s">
        <v>31</v>
      </c>
      <c r="C66" s="5" t="s">
        <v>591</v>
      </c>
      <c r="D66" s="4">
        <v>700</v>
      </c>
      <c r="E66" s="4">
        <v>5</v>
      </c>
      <c r="F66" s="4">
        <v>90</v>
      </c>
      <c r="G66" s="6">
        <v>81.099999999999994</v>
      </c>
      <c r="H66" s="4">
        <v>2.1</v>
      </c>
      <c r="I66" s="4">
        <v>2.9</v>
      </c>
      <c r="J66" s="4">
        <v>3.3</v>
      </c>
      <c r="K66" s="4"/>
      <c r="L66" s="4"/>
      <c r="M66" s="6">
        <v>10.6</v>
      </c>
      <c r="N66" s="4">
        <v>0.311</v>
      </c>
      <c r="O66" s="4">
        <v>2.7E-2</v>
      </c>
      <c r="P66" s="4">
        <f t="shared" ref="P66:P129" si="4">(J66/G66)</f>
        <v>4.0690505548705305E-2</v>
      </c>
      <c r="Q66" s="6">
        <f t="shared" ref="Q66:Q129" si="5">((I66+J66)/G66)</f>
        <v>7.6448828606658442E-2</v>
      </c>
      <c r="R66" s="4">
        <v>11.4</v>
      </c>
      <c r="S66" s="4">
        <v>8.0000000000000002E-3</v>
      </c>
      <c r="T66" s="4">
        <v>3.6</v>
      </c>
      <c r="U66" s="4">
        <v>1440</v>
      </c>
      <c r="V66" s="8">
        <v>51.647209632916997</v>
      </c>
      <c r="W66" s="7">
        <v>7</v>
      </c>
      <c r="X66" s="6">
        <v>150</v>
      </c>
      <c r="Y66" s="6">
        <v>2.5000000000000001E-2</v>
      </c>
      <c r="Z66" s="6">
        <f t="shared" ref="Z66:Z129" si="6">(Y66*AA66)</f>
        <v>1.2500000000000001E-2</v>
      </c>
      <c r="AA66" s="6">
        <v>0.5</v>
      </c>
      <c r="AB66" s="6">
        <v>15</v>
      </c>
      <c r="AC66" s="6">
        <v>0</v>
      </c>
      <c r="AD66" s="8" t="s">
        <v>173</v>
      </c>
      <c r="AE66" s="4">
        <v>50.639028784226802</v>
      </c>
      <c r="AF66" s="4">
        <f t="shared" ref="AF66:AF129" si="7">(((V66-AE66)/Z66)*Y66)</f>
        <v>2.0163616973803897</v>
      </c>
      <c r="AG66" s="4"/>
      <c r="AH66" s="4"/>
    </row>
    <row r="67" spans="1:34" ht="15.6">
      <c r="A67" s="5" t="s">
        <v>30</v>
      </c>
      <c r="B67" s="5" t="s">
        <v>31</v>
      </c>
      <c r="C67" s="5" t="s">
        <v>591</v>
      </c>
      <c r="D67" s="4">
        <v>700</v>
      </c>
      <c r="E67" s="4">
        <v>5</v>
      </c>
      <c r="F67" s="4">
        <v>90</v>
      </c>
      <c r="G67" s="6">
        <v>81.099999999999994</v>
      </c>
      <c r="H67" s="4">
        <v>2.1</v>
      </c>
      <c r="I67" s="4">
        <v>2.9</v>
      </c>
      <c r="J67" s="4">
        <v>3.3</v>
      </c>
      <c r="K67" s="4"/>
      <c r="L67" s="4"/>
      <c r="M67" s="6">
        <v>10.6</v>
      </c>
      <c r="N67" s="4">
        <v>0.311</v>
      </c>
      <c r="O67" s="4">
        <v>2.7E-2</v>
      </c>
      <c r="P67" s="4">
        <f t="shared" si="4"/>
        <v>4.0690505548705305E-2</v>
      </c>
      <c r="Q67" s="6">
        <f t="shared" si="5"/>
        <v>7.6448828606658442E-2</v>
      </c>
      <c r="R67" s="4">
        <v>11.4</v>
      </c>
      <c r="S67" s="4">
        <v>8.0000000000000002E-3</v>
      </c>
      <c r="T67" s="4">
        <v>3.6</v>
      </c>
      <c r="U67" s="4">
        <v>1440</v>
      </c>
      <c r="V67" s="8">
        <v>10.063703048653515</v>
      </c>
      <c r="W67" s="7">
        <v>7</v>
      </c>
      <c r="X67" s="6">
        <v>150</v>
      </c>
      <c r="Y67" s="6">
        <v>2.5000000000000001E-2</v>
      </c>
      <c r="Z67" s="6">
        <f t="shared" si="6"/>
        <v>1.2500000000000001E-2</v>
      </c>
      <c r="AA67" s="6">
        <v>0.5</v>
      </c>
      <c r="AB67" s="6">
        <v>15</v>
      </c>
      <c r="AC67" s="6">
        <v>0</v>
      </c>
      <c r="AD67" s="8" t="s">
        <v>173</v>
      </c>
      <c r="AE67" s="4">
        <v>9.6102440390026995</v>
      </c>
      <c r="AF67" s="4">
        <f t="shared" si="7"/>
        <v>0.90691801930163152</v>
      </c>
      <c r="AG67" s="4"/>
      <c r="AH67" s="4"/>
    </row>
    <row r="68" spans="1:34" ht="15.6">
      <c r="A68" s="5" t="s">
        <v>30</v>
      </c>
      <c r="B68" s="5" t="s">
        <v>31</v>
      </c>
      <c r="C68" s="5" t="s">
        <v>591</v>
      </c>
      <c r="D68" s="4">
        <v>700</v>
      </c>
      <c r="E68" s="4">
        <v>5</v>
      </c>
      <c r="F68" s="4">
        <v>90</v>
      </c>
      <c r="G68" s="6">
        <v>81.099999999999994</v>
      </c>
      <c r="H68" s="4">
        <v>2.1</v>
      </c>
      <c r="I68" s="4">
        <v>2.9</v>
      </c>
      <c r="J68" s="4">
        <v>3.3</v>
      </c>
      <c r="K68" s="4"/>
      <c r="L68" s="4"/>
      <c r="M68" s="6">
        <v>10.6</v>
      </c>
      <c r="N68" s="4">
        <v>0.311</v>
      </c>
      <c r="O68" s="4">
        <v>2.7E-2</v>
      </c>
      <c r="P68" s="4">
        <f t="shared" si="4"/>
        <v>4.0690505548705305E-2</v>
      </c>
      <c r="Q68" s="6">
        <f t="shared" si="5"/>
        <v>7.6448828606658442E-2</v>
      </c>
      <c r="R68" s="4">
        <v>11.4</v>
      </c>
      <c r="S68" s="4">
        <v>8.0000000000000002E-3</v>
      </c>
      <c r="T68" s="4">
        <v>3.6</v>
      </c>
      <c r="U68" s="4">
        <v>1440</v>
      </c>
      <c r="V68" s="8">
        <v>20.269408106042615</v>
      </c>
      <c r="W68" s="7">
        <v>7</v>
      </c>
      <c r="X68" s="6">
        <v>150</v>
      </c>
      <c r="Y68" s="6">
        <v>2.5000000000000001E-2</v>
      </c>
      <c r="Z68" s="6">
        <f t="shared" si="6"/>
        <v>1.2500000000000001E-2</v>
      </c>
      <c r="AA68" s="6">
        <v>0.5</v>
      </c>
      <c r="AB68" s="6">
        <v>15</v>
      </c>
      <c r="AC68" s="6">
        <v>0</v>
      </c>
      <c r="AD68" s="8" t="s">
        <v>173</v>
      </c>
      <c r="AE68" s="4">
        <v>19.5258037291735</v>
      </c>
      <c r="AF68" s="4">
        <f t="shared" si="7"/>
        <v>1.4872087537382299</v>
      </c>
      <c r="AG68" s="4"/>
      <c r="AH68" s="4"/>
    </row>
    <row r="69" spans="1:34" ht="15.6">
      <c r="A69" s="5" t="s">
        <v>30</v>
      </c>
      <c r="B69" s="5" t="s">
        <v>31</v>
      </c>
      <c r="C69" s="5" t="s">
        <v>591</v>
      </c>
      <c r="D69" s="4">
        <v>700</v>
      </c>
      <c r="E69" s="4">
        <v>5</v>
      </c>
      <c r="F69" s="4">
        <v>90</v>
      </c>
      <c r="G69" s="6">
        <v>81.099999999999994</v>
      </c>
      <c r="H69" s="4">
        <v>2.1</v>
      </c>
      <c r="I69" s="4">
        <v>2.9</v>
      </c>
      <c r="J69" s="4">
        <v>3.3</v>
      </c>
      <c r="K69" s="4"/>
      <c r="L69" s="4"/>
      <c r="M69" s="6">
        <v>10.6</v>
      </c>
      <c r="N69" s="4">
        <v>0.311</v>
      </c>
      <c r="O69" s="4">
        <v>2.7E-2</v>
      </c>
      <c r="P69" s="4">
        <f t="shared" si="4"/>
        <v>4.0690505548705305E-2</v>
      </c>
      <c r="Q69" s="6">
        <f t="shared" si="5"/>
        <v>7.6448828606658442E-2</v>
      </c>
      <c r="R69" s="4">
        <v>11.4</v>
      </c>
      <c r="S69" s="4">
        <v>8.0000000000000002E-3</v>
      </c>
      <c r="T69" s="4">
        <v>3.6</v>
      </c>
      <c r="U69" s="4">
        <v>1440</v>
      </c>
      <c r="V69" s="8">
        <v>30.680528968991183</v>
      </c>
      <c r="W69" s="7">
        <v>7</v>
      </c>
      <c r="X69" s="6">
        <v>150</v>
      </c>
      <c r="Y69" s="6">
        <v>2.5000000000000001E-2</v>
      </c>
      <c r="Z69" s="6">
        <f t="shared" si="6"/>
        <v>1.2500000000000001E-2</v>
      </c>
      <c r="AA69" s="6">
        <v>0.5</v>
      </c>
      <c r="AB69" s="6">
        <v>15</v>
      </c>
      <c r="AC69" s="6">
        <v>0</v>
      </c>
      <c r="AD69" s="8" t="s">
        <v>173</v>
      </c>
      <c r="AE69" s="4">
        <v>29.631484211658499</v>
      </c>
      <c r="AF69" s="4">
        <f t="shared" si="7"/>
        <v>2.098089514665368</v>
      </c>
      <c r="AG69" s="4"/>
      <c r="AH69" s="4"/>
    </row>
    <row r="70" spans="1:34" ht="15.6">
      <c r="A70" s="5" t="s">
        <v>30</v>
      </c>
      <c r="B70" s="5" t="s">
        <v>31</v>
      </c>
      <c r="C70" s="5" t="s">
        <v>591</v>
      </c>
      <c r="D70" s="4">
        <v>700</v>
      </c>
      <c r="E70" s="4">
        <v>5</v>
      </c>
      <c r="F70" s="4">
        <v>90</v>
      </c>
      <c r="G70" s="6">
        <v>81.099999999999994</v>
      </c>
      <c r="H70" s="4">
        <v>2.1</v>
      </c>
      <c r="I70" s="4">
        <v>2.9</v>
      </c>
      <c r="J70" s="4">
        <v>3.3</v>
      </c>
      <c r="K70" s="4"/>
      <c r="L70" s="4"/>
      <c r="M70" s="6">
        <v>10.6</v>
      </c>
      <c r="N70" s="4">
        <v>0.311</v>
      </c>
      <c r="O70" s="4">
        <v>2.7E-2</v>
      </c>
      <c r="P70" s="4">
        <f t="shared" si="4"/>
        <v>4.0690505548705305E-2</v>
      </c>
      <c r="Q70" s="6">
        <f t="shared" si="5"/>
        <v>7.6448828606658442E-2</v>
      </c>
      <c r="R70" s="4">
        <v>11.4</v>
      </c>
      <c r="S70" s="4">
        <v>8.0000000000000002E-3</v>
      </c>
      <c r="T70" s="4">
        <v>3.6</v>
      </c>
      <c r="U70" s="4">
        <v>1440</v>
      </c>
      <c r="V70" s="8">
        <v>40.725408179520642</v>
      </c>
      <c r="W70" s="7">
        <v>7</v>
      </c>
      <c r="X70" s="6">
        <v>150</v>
      </c>
      <c r="Y70" s="6">
        <v>2.5000000000000001E-2</v>
      </c>
      <c r="Z70" s="6">
        <f t="shared" si="6"/>
        <v>1.2500000000000001E-2</v>
      </c>
      <c r="AA70" s="6">
        <v>0.5</v>
      </c>
      <c r="AB70" s="6">
        <v>15</v>
      </c>
      <c r="AC70" s="6">
        <v>0</v>
      </c>
      <c r="AD70" s="8" t="s">
        <v>173</v>
      </c>
      <c r="AE70" s="4">
        <v>39.7495836912545</v>
      </c>
      <c r="AF70" s="4">
        <f t="shared" si="7"/>
        <v>1.9516489765322831</v>
      </c>
      <c r="AG70" s="4"/>
      <c r="AH70" s="4"/>
    </row>
    <row r="71" spans="1:34" ht="15.6">
      <c r="A71" s="5" t="s">
        <v>30</v>
      </c>
      <c r="B71" s="5" t="s">
        <v>31</v>
      </c>
      <c r="C71" s="5" t="s">
        <v>591</v>
      </c>
      <c r="D71" s="4">
        <v>700</v>
      </c>
      <c r="E71" s="4">
        <v>5</v>
      </c>
      <c r="F71" s="4">
        <v>90</v>
      </c>
      <c r="G71" s="6">
        <v>81.099999999999994</v>
      </c>
      <c r="H71" s="4">
        <v>2.1</v>
      </c>
      <c r="I71" s="4">
        <v>2.9</v>
      </c>
      <c r="J71" s="4">
        <v>3.3</v>
      </c>
      <c r="K71" s="4"/>
      <c r="L71" s="4"/>
      <c r="M71" s="6">
        <v>10.6</v>
      </c>
      <c r="N71" s="4">
        <v>0.311</v>
      </c>
      <c r="O71" s="4">
        <v>2.7E-2</v>
      </c>
      <c r="P71" s="4">
        <f t="shared" si="4"/>
        <v>4.0690505548705305E-2</v>
      </c>
      <c r="Q71" s="6">
        <f t="shared" si="5"/>
        <v>7.6448828606658442E-2</v>
      </c>
      <c r="R71" s="4">
        <v>11.4</v>
      </c>
      <c r="S71" s="4">
        <v>8.0000000000000002E-3</v>
      </c>
      <c r="T71" s="4">
        <v>3.6</v>
      </c>
      <c r="U71" s="4">
        <v>1440</v>
      </c>
      <c r="V71" s="8">
        <v>51.647209632916997</v>
      </c>
      <c r="W71" s="7">
        <v>7</v>
      </c>
      <c r="X71" s="6">
        <v>150</v>
      </c>
      <c r="Y71" s="6">
        <v>2.5000000000000001E-2</v>
      </c>
      <c r="Z71" s="6">
        <f t="shared" si="6"/>
        <v>1.2500000000000001E-2</v>
      </c>
      <c r="AA71" s="6">
        <v>0.5</v>
      </c>
      <c r="AB71" s="6">
        <v>15</v>
      </c>
      <c r="AC71" s="6">
        <v>0</v>
      </c>
      <c r="AD71" s="8" t="s">
        <v>173</v>
      </c>
      <c r="AE71" s="4">
        <v>50.5384221973218</v>
      </c>
      <c r="AF71" s="4">
        <f t="shared" si="7"/>
        <v>2.2175748711903935</v>
      </c>
      <c r="AG71" s="4"/>
      <c r="AH71" s="4"/>
    </row>
    <row r="72" spans="1:34" ht="15.6">
      <c r="A72" s="5" t="s">
        <v>30</v>
      </c>
      <c r="B72" s="5" t="s">
        <v>31</v>
      </c>
      <c r="C72" s="5" t="s">
        <v>591</v>
      </c>
      <c r="D72" s="4">
        <v>700</v>
      </c>
      <c r="E72" s="4">
        <v>5</v>
      </c>
      <c r="F72" s="4">
        <v>90</v>
      </c>
      <c r="G72" s="6">
        <v>81.099999999999994</v>
      </c>
      <c r="H72" s="4">
        <v>2.1</v>
      </c>
      <c r="I72" s="4">
        <v>2.9</v>
      </c>
      <c r="J72" s="4">
        <v>3.3</v>
      </c>
      <c r="K72" s="4"/>
      <c r="L72" s="4"/>
      <c r="M72" s="6">
        <v>10.6</v>
      </c>
      <c r="N72" s="4">
        <v>0.311</v>
      </c>
      <c r="O72" s="4">
        <v>2.7E-2</v>
      </c>
      <c r="P72" s="4">
        <f t="shared" si="4"/>
        <v>4.0690505548705305E-2</v>
      </c>
      <c r="Q72" s="6">
        <f t="shared" si="5"/>
        <v>7.6448828606658442E-2</v>
      </c>
      <c r="R72" s="4">
        <v>11.4</v>
      </c>
      <c r="S72" s="4">
        <v>8.0000000000000002E-3</v>
      </c>
      <c r="T72" s="4">
        <v>3.6</v>
      </c>
      <c r="U72" s="4">
        <v>1440</v>
      </c>
      <c r="V72" s="8">
        <v>10.063703048653515</v>
      </c>
      <c r="W72" s="7">
        <v>7</v>
      </c>
      <c r="X72" s="6">
        <v>150</v>
      </c>
      <c r="Y72" s="6">
        <v>2.5000000000000001E-2</v>
      </c>
      <c r="Z72" s="6">
        <f t="shared" si="6"/>
        <v>1.2500000000000001E-2</v>
      </c>
      <c r="AA72" s="6">
        <v>0.5</v>
      </c>
      <c r="AB72" s="6">
        <v>15</v>
      </c>
      <c r="AC72" s="6">
        <v>0</v>
      </c>
      <c r="AD72" s="8" t="s">
        <v>173</v>
      </c>
      <c r="AE72" s="4">
        <v>9.6265505052056</v>
      </c>
      <c r="AF72" s="4">
        <f t="shared" si="7"/>
        <v>0.87430508689583064</v>
      </c>
      <c r="AG72" s="4"/>
      <c r="AH72" s="4"/>
    </row>
    <row r="73" spans="1:34" ht="15.6">
      <c r="A73" s="5" t="s">
        <v>30</v>
      </c>
      <c r="B73" s="5" t="s">
        <v>31</v>
      </c>
      <c r="C73" s="5" t="s">
        <v>591</v>
      </c>
      <c r="D73" s="4">
        <v>700</v>
      </c>
      <c r="E73" s="4">
        <v>5</v>
      </c>
      <c r="F73" s="4">
        <v>90</v>
      </c>
      <c r="G73" s="6">
        <v>81.099999999999994</v>
      </c>
      <c r="H73" s="4">
        <v>2.1</v>
      </c>
      <c r="I73" s="4">
        <v>2.9</v>
      </c>
      <c r="J73" s="4">
        <v>3.3</v>
      </c>
      <c r="K73" s="4"/>
      <c r="L73" s="4"/>
      <c r="M73" s="6">
        <v>10.6</v>
      </c>
      <c r="N73" s="4">
        <v>0.311</v>
      </c>
      <c r="O73" s="4">
        <v>2.7E-2</v>
      </c>
      <c r="P73" s="4">
        <f t="shared" si="4"/>
        <v>4.0690505548705305E-2</v>
      </c>
      <c r="Q73" s="6">
        <f t="shared" si="5"/>
        <v>7.6448828606658442E-2</v>
      </c>
      <c r="R73" s="4">
        <v>11.4</v>
      </c>
      <c r="S73" s="4">
        <v>8.0000000000000002E-3</v>
      </c>
      <c r="T73" s="4">
        <v>3.6</v>
      </c>
      <c r="U73" s="4">
        <v>1440</v>
      </c>
      <c r="V73" s="8">
        <v>20.269408106042615</v>
      </c>
      <c r="W73" s="7">
        <v>7</v>
      </c>
      <c r="X73" s="6">
        <v>150</v>
      </c>
      <c r="Y73" s="6">
        <v>2.5000000000000001E-2</v>
      </c>
      <c r="Z73" s="6">
        <f t="shared" si="6"/>
        <v>1.2500000000000001E-2</v>
      </c>
      <c r="AA73" s="6">
        <v>0.5</v>
      </c>
      <c r="AB73" s="6">
        <v>15</v>
      </c>
      <c r="AC73" s="6">
        <v>0</v>
      </c>
      <c r="AD73" s="8" t="s">
        <v>173</v>
      </c>
      <c r="AE73" s="4">
        <v>19.541448305549899</v>
      </c>
      <c r="AF73" s="4">
        <f t="shared" si="7"/>
        <v>1.4559196009854318</v>
      </c>
      <c r="AG73" s="4"/>
      <c r="AH73" s="4"/>
    </row>
    <row r="74" spans="1:34" ht="15.6">
      <c r="A74" s="5" t="s">
        <v>30</v>
      </c>
      <c r="B74" s="5" t="s">
        <v>31</v>
      </c>
      <c r="C74" s="5" t="s">
        <v>591</v>
      </c>
      <c r="D74" s="4">
        <v>700</v>
      </c>
      <c r="E74" s="4">
        <v>5</v>
      </c>
      <c r="F74" s="4">
        <v>90</v>
      </c>
      <c r="G74" s="6">
        <v>81.099999999999994</v>
      </c>
      <c r="H74" s="4">
        <v>2.1</v>
      </c>
      <c r="I74" s="4">
        <v>2.9</v>
      </c>
      <c r="J74" s="4">
        <v>3.3</v>
      </c>
      <c r="K74" s="4"/>
      <c r="L74" s="4"/>
      <c r="M74" s="6">
        <v>10.6</v>
      </c>
      <c r="N74" s="4">
        <v>0.311</v>
      </c>
      <c r="O74" s="4">
        <v>2.7E-2</v>
      </c>
      <c r="P74" s="4">
        <f t="shared" si="4"/>
        <v>4.0690505548705305E-2</v>
      </c>
      <c r="Q74" s="6">
        <f t="shared" si="5"/>
        <v>7.6448828606658442E-2</v>
      </c>
      <c r="R74" s="4">
        <v>11.4</v>
      </c>
      <c r="S74" s="4">
        <v>8.0000000000000002E-3</v>
      </c>
      <c r="T74" s="4">
        <v>3.6</v>
      </c>
      <c r="U74" s="4">
        <v>1440</v>
      </c>
      <c r="V74" s="8">
        <v>30.680528968991183</v>
      </c>
      <c r="W74" s="7">
        <v>7</v>
      </c>
      <c r="X74" s="6">
        <v>150</v>
      </c>
      <c r="Y74" s="6">
        <v>2.5000000000000001E-2</v>
      </c>
      <c r="Z74" s="6">
        <f t="shared" si="6"/>
        <v>1.2500000000000001E-2</v>
      </c>
      <c r="AA74" s="6">
        <v>0.5</v>
      </c>
      <c r="AB74" s="6">
        <v>15</v>
      </c>
      <c r="AC74" s="6">
        <v>0</v>
      </c>
      <c r="AD74" s="8" t="s">
        <v>173</v>
      </c>
      <c r="AE74" s="4">
        <v>29.667304774475198</v>
      </c>
      <c r="AF74" s="4">
        <f t="shared" si="7"/>
        <v>2.0264483890319696</v>
      </c>
      <c r="AG74" s="4"/>
      <c r="AH74" s="4"/>
    </row>
    <row r="75" spans="1:34" ht="15.6">
      <c r="A75" s="5" t="s">
        <v>30</v>
      </c>
      <c r="B75" s="5" t="s">
        <v>31</v>
      </c>
      <c r="C75" s="5" t="s">
        <v>591</v>
      </c>
      <c r="D75" s="4">
        <v>700</v>
      </c>
      <c r="E75" s="4">
        <v>5</v>
      </c>
      <c r="F75" s="4">
        <v>90</v>
      </c>
      <c r="G75" s="6">
        <v>81.099999999999994</v>
      </c>
      <c r="H75" s="4">
        <v>2.1</v>
      </c>
      <c r="I75" s="4">
        <v>2.9</v>
      </c>
      <c r="J75" s="4">
        <v>3.3</v>
      </c>
      <c r="K75" s="4"/>
      <c r="L75" s="4"/>
      <c r="M75" s="6">
        <v>10.6</v>
      </c>
      <c r="N75" s="4">
        <v>0.311</v>
      </c>
      <c r="O75" s="4">
        <v>2.7E-2</v>
      </c>
      <c r="P75" s="4">
        <f t="shared" si="4"/>
        <v>4.0690505548705305E-2</v>
      </c>
      <c r="Q75" s="6">
        <f t="shared" si="5"/>
        <v>7.6448828606658442E-2</v>
      </c>
      <c r="R75" s="4">
        <v>11.4</v>
      </c>
      <c r="S75" s="4">
        <v>8.0000000000000002E-3</v>
      </c>
      <c r="T75" s="4">
        <v>3.6</v>
      </c>
      <c r="U75" s="4">
        <v>1440</v>
      </c>
      <c r="V75" s="8">
        <v>40.725408179520642</v>
      </c>
      <c r="W75" s="7">
        <v>7</v>
      </c>
      <c r="X75" s="6">
        <v>150</v>
      </c>
      <c r="Y75" s="6">
        <v>2.5000000000000001E-2</v>
      </c>
      <c r="Z75" s="6">
        <f t="shared" si="6"/>
        <v>1.2500000000000001E-2</v>
      </c>
      <c r="AA75" s="6">
        <v>0.5</v>
      </c>
      <c r="AB75" s="6">
        <v>15</v>
      </c>
      <c r="AC75" s="6">
        <v>0</v>
      </c>
      <c r="AD75" s="8" t="s">
        <v>173</v>
      </c>
      <c r="AE75" s="4">
        <v>39.731247919903304</v>
      </c>
      <c r="AF75" s="4">
        <f t="shared" si="7"/>
        <v>1.9883205192346765</v>
      </c>
      <c r="AG75" s="4"/>
      <c r="AH75" s="4"/>
    </row>
    <row r="76" spans="1:34" ht="15.6">
      <c r="A76" s="5" t="s">
        <v>30</v>
      </c>
      <c r="B76" s="5" t="s">
        <v>31</v>
      </c>
      <c r="C76" s="5" t="s">
        <v>591</v>
      </c>
      <c r="D76" s="4">
        <v>700</v>
      </c>
      <c r="E76" s="4">
        <v>5</v>
      </c>
      <c r="F76" s="4">
        <v>90</v>
      </c>
      <c r="G76" s="6">
        <v>81.099999999999994</v>
      </c>
      <c r="H76" s="4">
        <v>2.1</v>
      </c>
      <c r="I76" s="4">
        <v>2.9</v>
      </c>
      <c r="J76" s="4">
        <v>3.3</v>
      </c>
      <c r="K76" s="4"/>
      <c r="L76" s="4"/>
      <c r="M76" s="6">
        <v>10.6</v>
      </c>
      <c r="N76" s="4">
        <v>0.311</v>
      </c>
      <c r="O76" s="4">
        <v>2.7E-2</v>
      </c>
      <c r="P76" s="4">
        <f t="shared" si="4"/>
        <v>4.0690505548705305E-2</v>
      </c>
      <c r="Q76" s="6">
        <f t="shared" si="5"/>
        <v>7.6448828606658442E-2</v>
      </c>
      <c r="R76" s="4">
        <v>11.4</v>
      </c>
      <c r="S76" s="4">
        <v>8.0000000000000002E-3</v>
      </c>
      <c r="T76" s="4">
        <v>3.6</v>
      </c>
      <c r="U76" s="4">
        <v>1440</v>
      </c>
      <c r="V76" s="8">
        <v>51.647209632916997</v>
      </c>
      <c r="W76" s="7">
        <v>7</v>
      </c>
      <c r="X76" s="6">
        <v>150</v>
      </c>
      <c r="Y76" s="6">
        <v>2.5000000000000001E-2</v>
      </c>
      <c r="Z76" s="6">
        <f t="shared" si="6"/>
        <v>1.2500000000000001E-2</v>
      </c>
      <c r="AA76" s="6">
        <v>0.5</v>
      </c>
      <c r="AB76" s="6">
        <v>15</v>
      </c>
      <c r="AC76" s="6">
        <v>0</v>
      </c>
      <c r="AD76" s="8" t="s">
        <v>173</v>
      </c>
      <c r="AE76" s="4">
        <v>50.6202625519051</v>
      </c>
      <c r="AF76" s="4">
        <f t="shared" si="7"/>
        <v>2.0538941620237949</v>
      </c>
      <c r="AG76" s="4"/>
      <c r="AH76" s="4"/>
    </row>
    <row r="77" spans="1:34" ht="15.6">
      <c r="A77" s="5" t="s">
        <v>30</v>
      </c>
      <c r="B77" s="5" t="s">
        <v>31</v>
      </c>
      <c r="C77" s="5" t="s">
        <v>591</v>
      </c>
      <c r="D77" s="4">
        <v>700</v>
      </c>
      <c r="E77" s="4">
        <v>5</v>
      </c>
      <c r="F77" s="4">
        <v>90</v>
      </c>
      <c r="G77" s="6">
        <v>81.099999999999994</v>
      </c>
      <c r="H77" s="4">
        <v>2.1</v>
      </c>
      <c r="I77" s="4">
        <v>2.9</v>
      </c>
      <c r="J77" s="4">
        <v>3.3</v>
      </c>
      <c r="K77" s="4"/>
      <c r="L77" s="4"/>
      <c r="M77" s="6">
        <v>10.6</v>
      </c>
      <c r="N77" s="4">
        <v>0.311</v>
      </c>
      <c r="O77" s="4">
        <v>2.7E-2</v>
      </c>
      <c r="P77" s="4">
        <f t="shared" si="4"/>
        <v>4.0690505548705305E-2</v>
      </c>
      <c r="Q77" s="6">
        <f t="shared" si="5"/>
        <v>7.6448828606658442E-2</v>
      </c>
      <c r="R77" s="4">
        <v>11.4</v>
      </c>
      <c r="S77" s="4">
        <v>8.0000000000000002E-3</v>
      </c>
      <c r="T77" s="4">
        <v>3.6</v>
      </c>
      <c r="U77" s="4">
        <v>1440</v>
      </c>
      <c r="V77" s="8">
        <v>10.063703048653515</v>
      </c>
      <c r="W77" s="7">
        <v>7</v>
      </c>
      <c r="X77" s="6">
        <v>150</v>
      </c>
      <c r="Y77" s="6">
        <v>2.5000000000000001E-2</v>
      </c>
      <c r="Z77" s="6">
        <f t="shared" si="6"/>
        <v>1.2500000000000001E-2</v>
      </c>
      <c r="AA77" s="6">
        <v>0.5</v>
      </c>
      <c r="AB77" s="6">
        <v>25</v>
      </c>
      <c r="AC77" s="6">
        <v>0</v>
      </c>
      <c r="AD77" s="8" t="s">
        <v>173</v>
      </c>
      <c r="AE77" s="4">
        <v>9.5420672801964006</v>
      </c>
      <c r="AF77" s="4">
        <f t="shared" si="7"/>
        <v>1.0432715369142294</v>
      </c>
      <c r="AG77" s="4"/>
      <c r="AH77" s="4"/>
    </row>
    <row r="78" spans="1:34" ht="15.6">
      <c r="A78" s="5" t="s">
        <v>30</v>
      </c>
      <c r="B78" s="5" t="s">
        <v>31</v>
      </c>
      <c r="C78" s="5" t="s">
        <v>591</v>
      </c>
      <c r="D78" s="4">
        <v>700</v>
      </c>
      <c r="E78" s="4">
        <v>5</v>
      </c>
      <c r="F78" s="4">
        <v>90</v>
      </c>
      <c r="G78" s="6">
        <v>81.099999999999994</v>
      </c>
      <c r="H78" s="4">
        <v>2.1</v>
      </c>
      <c r="I78" s="4">
        <v>2.9</v>
      </c>
      <c r="J78" s="4">
        <v>3.3</v>
      </c>
      <c r="K78" s="4"/>
      <c r="L78" s="4"/>
      <c r="M78" s="6">
        <v>10.6</v>
      </c>
      <c r="N78" s="4">
        <v>0.311</v>
      </c>
      <c r="O78" s="4">
        <v>2.7E-2</v>
      </c>
      <c r="P78" s="4">
        <f t="shared" si="4"/>
        <v>4.0690505548705305E-2</v>
      </c>
      <c r="Q78" s="6">
        <f t="shared" si="5"/>
        <v>7.6448828606658442E-2</v>
      </c>
      <c r="R78" s="4">
        <v>11.4</v>
      </c>
      <c r="S78" s="4">
        <v>8.0000000000000002E-3</v>
      </c>
      <c r="T78" s="4">
        <v>3.6</v>
      </c>
      <c r="U78" s="4">
        <v>1440</v>
      </c>
      <c r="V78" s="8">
        <v>20.269408106042615</v>
      </c>
      <c r="W78" s="7">
        <v>7</v>
      </c>
      <c r="X78" s="6">
        <v>150</v>
      </c>
      <c r="Y78" s="6">
        <v>2.5000000000000001E-2</v>
      </c>
      <c r="Z78" s="6">
        <f t="shared" si="6"/>
        <v>1.2500000000000001E-2</v>
      </c>
      <c r="AA78" s="6">
        <v>0.5</v>
      </c>
      <c r="AB78" s="6">
        <v>25</v>
      </c>
      <c r="AC78" s="6">
        <v>0</v>
      </c>
      <c r="AD78" s="8" t="s">
        <v>173</v>
      </c>
      <c r="AE78" s="4">
        <v>19.382872579032298</v>
      </c>
      <c r="AF78" s="4">
        <f t="shared" si="7"/>
        <v>1.7730710540206331</v>
      </c>
      <c r="AG78" s="4"/>
      <c r="AH78" s="4"/>
    </row>
    <row r="79" spans="1:34" ht="15.6">
      <c r="A79" s="5" t="s">
        <v>30</v>
      </c>
      <c r="B79" s="5" t="s">
        <v>31</v>
      </c>
      <c r="C79" s="5" t="s">
        <v>591</v>
      </c>
      <c r="D79" s="4">
        <v>700</v>
      </c>
      <c r="E79" s="4">
        <v>5</v>
      </c>
      <c r="F79" s="4">
        <v>90</v>
      </c>
      <c r="G79" s="6">
        <v>81.099999999999994</v>
      </c>
      <c r="H79" s="4">
        <v>2.1</v>
      </c>
      <c r="I79" s="4">
        <v>2.9</v>
      </c>
      <c r="J79" s="4">
        <v>3.3</v>
      </c>
      <c r="K79" s="4"/>
      <c r="L79" s="4"/>
      <c r="M79" s="6">
        <v>10.6</v>
      </c>
      <c r="N79" s="4">
        <v>0.311</v>
      </c>
      <c r="O79" s="4">
        <v>2.7E-2</v>
      </c>
      <c r="P79" s="4">
        <f t="shared" si="4"/>
        <v>4.0690505548705305E-2</v>
      </c>
      <c r="Q79" s="6">
        <f t="shared" si="5"/>
        <v>7.6448828606658442E-2</v>
      </c>
      <c r="R79" s="4">
        <v>11.4</v>
      </c>
      <c r="S79" s="4">
        <v>8.0000000000000002E-3</v>
      </c>
      <c r="T79" s="4">
        <v>3.6</v>
      </c>
      <c r="U79" s="4">
        <v>1440</v>
      </c>
      <c r="V79" s="8">
        <v>30.680528968991183</v>
      </c>
      <c r="W79" s="7">
        <v>7</v>
      </c>
      <c r="X79" s="6">
        <v>150</v>
      </c>
      <c r="Y79" s="6">
        <v>2.5000000000000001E-2</v>
      </c>
      <c r="Z79" s="6">
        <f t="shared" si="6"/>
        <v>1.2500000000000001E-2</v>
      </c>
      <c r="AA79" s="6">
        <v>0.5</v>
      </c>
      <c r="AB79" s="6">
        <v>25</v>
      </c>
      <c r="AC79" s="6">
        <v>0</v>
      </c>
      <c r="AD79" s="8" t="s">
        <v>173</v>
      </c>
      <c r="AE79" s="4">
        <v>29.509304472213199</v>
      </c>
      <c r="AF79" s="4">
        <f t="shared" si="7"/>
        <v>2.3424489935559691</v>
      </c>
      <c r="AG79" s="4"/>
      <c r="AH79" s="4"/>
    </row>
    <row r="80" spans="1:34" ht="15.6">
      <c r="A80" s="5" t="s">
        <v>30</v>
      </c>
      <c r="B80" s="5" t="s">
        <v>31</v>
      </c>
      <c r="C80" s="5" t="s">
        <v>591</v>
      </c>
      <c r="D80" s="4">
        <v>700</v>
      </c>
      <c r="E80" s="4">
        <v>5</v>
      </c>
      <c r="F80" s="4">
        <v>90</v>
      </c>
      <c r="G80" s="6">
        <v>81.099999999999994</v>
      </c>
      <c r="H80" s="4">
        <v>2.1</v>
      </c>
      <c r="I80" s="4">
        <v>2.9</v>
      </c>
      <c r="J80" s="4">
        <v>3.3</v>
      </c>
      <c r="K80" s="4"/>
      <c r="L80" s="4"/>
      <c r="M80" s="6">
        <v>10.6</v>
      </c>
      <c r="N80" s="4">
        <v>0.311</v>
      </c>
      <c r="O80" s="4">
        <v>2.7E-2</v>
      </c>
      <c r="P80" s="4">
        <f t="shared" si="4"/>
        <v>4.0690505548705305E-2</v>
      </c>
      <c r="Q80" s="6">
        <f t="shared" si="5"/>
        <v>7.6448828606658442E-2</v>
      </c>
      <c r="R80" s="4">
        <v>11.4</v>
      </c>
      <c r="S80" s="4">
        <v>8.0000000000000002E-3</v>
      </c>
      <c r="T80" s="4">
        <v>3.6</v>
      </c>
      <c r="U80" s="4">
        <v>1440</v>
      </c>
      <c r="V80" s="8">
        <v>40.725408179520642</v>
      </c>
      <c r="W80" s="7">
        <v>7</v>
      </c>
      <c r="X80" s="6">
        <v>150</v>
      </c>
      <c r="Y80" s="6">
        <v>2.5000000000000001E-2</v>
      </c>
      <c r="Z80" s="6">
        <f t="shared" si="6"/>
        <v>1.2500000000000001E-2</v>
      </c>
      <c r="AA80" s="6">
        <v>0.5</v>
      </c>
      <c r="AB80" s="6">
        <v>25</v>
      </c>
      <c r="AC80" s="6">
        <v>0</v>
      </c>
      <c r="AD80" s="8" t="s">
        <v>173</v>
      </c>
      <c r="AE80" s="4">
        <v>39.513734179464102</v>
      </c>
      <c r="AF80" s="4">
        <f t="shared" si="7"/>
        <v>2.42334800011308</v>
      </c>
      <c r="AG80" s="4"/>
      <c r="AH80" s="4"/>
    </row>
    <row r="81" spans="1:34" ht="15.6">
      <c r="A81" s="5" t="s">
        <v>30</v>
      </c>
      <c r="B81" s="5" t="s">
        <v>31</v>
      </c>
      <c r="C81" s="5" t="s">
        <v>591</v>
      </c>
      <c r="D81" s="4">
        <v>700</v>
      </c>
      <c r="E81" s="4">
        <v>5</v>
      </c>
      <c r="F81" s="4">
        <v>90</v>
      </c>
      <c r="G81" s="6">
        <v>81.099999999999994</v>
      </c>
      <c r="H81" s="4">
        <v>2.1</v>
      </c>
      <c r="I81" s="4">
        <v>2.9</v>
      </c>
      <c r="J81" s="4">
        <v>3.3</v>
      </c>
      <c r="K81" s="4"/>
      <c r="L81" s="4"/>
      <c r="M81" s="6">
        <v>10.6</v>
      </c>
      <c r="N81" s="4">
        <v>0.311</v>
      </c>
      <c r="O81" s="4">
        <v>2.7E-2</v>
      </c>
      <c r="P81" s="4">
        <f t="shared" si="4"/>
        <v>4.0690505548705305E-2</v>
      </c>
      <c r="Q81" s="6">
        <f t="shared" si="5"/>
        <v>7.6448828606658442E-2</v>
      </c>
      <c r="R81" s="4">
        <v>11.4</v>
      </c>
      <c r="S81" s="4">
        <v>8.0000000000000002E-3</v>
      </c>
      <c r="T81" s="4">
        <v>3.6</v>
      </c>
      <c r="U81" s="4">
        <v>1440</v>
      </c>
      <c r="V81" s="8">
        <v>51.647209632916997</v>
      </c>
      <c r="W81" s="7">
        <v>7</v>
      </c>
      <c r="X81" s="6">
        <v>150</v>
      </c>
      <c r="Y81" s="6">
        <v>2.5000000000000001E-2</v>
      </c>
      <c r="Z81" s="6">
        <f t="shared" si="6"/>
        <v>1.2500000000000001E-2</v>
      </c>
      <c r="AA81" s="6">
        <v>0.5</v>
      </c>
      <c r="AB81" s="6">
        <v>25</v>
      </c>
      <c r="AC81" s="6">
        <v>0</v>
      </c>
      <c r="AD81" s="8" t="s">
        <v>173</v>
      </c>
      <c r="AE81" s="4">
        <v>50.415769148927502</v>
      </c>
      <c r="AF81" s="4">
        <f t="shared" si="7"/>
        <v>2.4628809679789896</v>
      </c>
      <c r="AG81" s="4"/>
      <c r="AH81" s="4"/>
    </row>
    <row r="82" spans="1:34" ht="15.6">
      <c r="A82" s="5" t="s">
        <v>30</v>
      </c>
      <c r="B82" s="5" t="s">
        <v>31</v>
      </c>
      <c r="C82" s="5" t="s">
        <v>591</v>
      </c>
      <c r="D82" s="4">
        <v>700</v>
      </c>
      <c r="E82" s="4">
        <v>5</v>
      </c>
      <c r="F82" s="4">
        <v>90</v>
      </c>
      <c r="G82" s="6">
        <v>81.099999999999994</v>
      </c>
      <c r="H82" s="4">
        <v>2.1</v>
      </c>
      <c r="I82" s="4">
        <v>2.9</v>
      </c>
      <c r="J82" s="4">
        <v>3.3</v>
      </c>
      <c r="K82" s="4"/>
      <c r="L82" s="4"/>
      <c r="M82" s="6">
        <v>10.6</v>
      </c>
      <c r="N82" s="4">
        <v>0.311</v>
      </c>
      <c r="O82" s="4">
        <v>2.7E-2</v>
      </c>
      <c r="P82" s="4">
        <f t="shared" si="4"/>
        <v>4.0690505548705305E-2</v>
      </c>
      <c r="Q82" s="6">
        <f t="shared" si="5"/>
        <v>7.6448828606658442E-2</v>
      </c>
      <c r="R82" s="4">
        <v>11.4</v>
      </c>
      <c r="S82" s="4">
        <v>8.0000000000000002E-3</v>
      </c>
      <c r="T82" s="4">
        <v>3.6</v>
      </c>
      <c r="U82" s="4">
        <v>1440</v>
      </c>
      <c r="V82" s="8">
        <v>10.063703048653515</v>
      </c>
      <c r="W82" s="7">
        <v>7</v>
      </c>
      <c r="X82" s="6">
        <v>150</v>
      </c>
      <c r="Y82" s="6">
        <v>2.5000000000000001E-2</v>
      </c>
      <c r="Z82" s="6">
        <f t="shared" si="6"/>
        <v>1.2500000000000001E-2</v>
      </c>
      <c r="AA82" s="6">
        <v>0.5</v>
      </c>
      <c r="AB82" s="6">
        <v>25</v>
      </c>
      <c r="AC82" s="6">
        <v>0</v>
      </c>
      <c r="AD82" s="8" t="s">
        <v>173</v>
      </c>
      <c r="AE82" s="4">
        <v>9.4937448363334003</v>
      </c>
      <c r="AF82" s="4">
        <f t="shared" si="7"/>
        <v>1.13991642464023</v>
      </c>
      <c r="AG82" s="4"/>
      <c r="AH82" s="4"/>
    </row>
    <row r="83" spans="1:34" ht="15.6">
      <c r="A83" s="5" t="s">
        <v>30</v>
      </c>
      <c r="B83" s="5" t="s">
        <v>31</v>
      </c>
      <c r="C83" s="5" t="s">
        <v>591</v>
      </c>
      <c r="D83" s="4">
        <v>700</v>
      </c>
      <c r="E83" s="4">
        <v>5</v>
      </c>
      <c r="F83" s="4">
        <v>90</v>
      </c>
      <c r="G83" s="6">
        <v>81.099999999999994</v>
      </c>
      <c r="H83" s="4">
        <v>2.1</v>
      </c>
      <c r="I83" s="4">
        <v>2.9</v>
      </c>
      <c r="J83" s="4">
        <v>3.3</v>
      </c>
      <c r="K83" s="4"/>
      <c r="L83" s="4"/>
      <c r="M83" s="6">
        <v>10.6</v>
      </c>
      <c r="N83" s="4">
        <v>0.311</v>
      </c>
      <c r="O83" s="4">
        <v>2.7E-2</v>
      </c>
      <c r="P83" s="4">
        <f t="shared" si="4"/>
        <v>4.0690505548705305E-2</v>
      </c>
      <c r="Q83" s="6">
        <f t="shared" si="5"/>
        <v>7.6448828606658442E-2</v>
      </c>
      <c r="R83" s="4">
        <v>11.4</v>
      </c>
      <c r="S83" s="4">
        <v>8.0000000000000002E-3</v>
      </c>
      <c r="T83" s="4">
        <v>3.6</v>
      </c>
      <c r="U83" s="4">
        <v>1440</v>
      </c>
      <c r="V83" s="8">
        <v>20.269408106042615</v>
      </c>
      <c r="W83" s="7">
        <v>7</v>
      </c>
      <c r="X83" s="6">
        <v>150</v>
      </c>
      <c r="Y83" s="6">
        <v>2.5000000000000001E-2</v>
      </c>
      <c r="Z83" s="6">
        <f t="shared" si="6"/>
        <v>1.2500000000000001E-2</v>
      </c>
      <c r="AA83" s="6">
        <v>0.5</v>
      </c>
      <c r="AB83" s="6">
        <v>25</v>
      </c>
      <c r="AC83" s="6">
        <v>0</v>
      </c>
      <c r="AD83" s="8" t="s">
        <v>173</v>
      </c>
      <c r="AE83" s="4">
        <v>19.4650056749539</v>
      </c>
      <c r="AF83" s="4">
        <f t="shared" si="7"/>
        <v>1.6088048621774291</v>
      </c>
      <c r="AG83" s="4"/>
      <c r="AH83" s="4"/>
    </row>
    <row r="84" spans="1:34" ht="15.6">
      <c r="A84" s="5" t="s">
        <v>30</v>
      </c>
      <c r="B84" s="5" t="s">
        <v>31</v>
      </c>
      <c r="C84" s="5" t="s">
        <v>591</v>
      </c>
      <c r="D84" s="4">
        <v>700</v>
      </c>
      <c r="E84" s="4">
        <v>5</v>
      </c>
      <c r="F84" s="4">
        <v>90</v>
      </c>
      <c r="G84" s="6">
        <v>81.099999999999994</v>
      </c>
      <c r="H84" s="4">
        <v>2.1</v>
      </c>
      <c r="I84" s="4">
        <v>2.9</v>
      </c>
      <c r="J84" s="4">
        <v>3.3</v>
      </c>
      <c r="K84" s="4"/>
      <c r="L84" s="4"/>
      <c r="M84" s="6">
        <v>10.6</v>
      </c>
      <c r="N84" s="4">
        <v>0.311</v>
      </c>
      <c r="O84" s="4">
        <v>2.7E-2</v>
      </c>
      <c r="P84" s="4">
        <f t="shared" si="4"/>
        <v>4.0690505548705305E-2</v>
      </c>
      <c r="Q84" s="6">
        <f t="shared" si="5"/>
        <v>7.6448828606658442E-2</v>
      </c>
      <c r="R84" s="4">
        <v>11.4</v>
      </c>
      <c r="S84" s="4">
        <v>8.0000000000000002E-3</v>
      </c>
      <c r="T84" s="4">
        <v>3.6</v>
      </c>
      <c r="U84" s="4">
        <v>1440</v>
      </c>
      <c r="V84" s="8">
        <v>30.680528968991183</v>
      </c>
      <c r="W84" s="7">
        <v>7</v>
      </c>
      <c r="X84" s="6">
        <v>150</v>
      </c>
      <c r="Y84" s="6">
        <v>2.5000000000000001E-2</v>
      </c>
      <c r="Z84" s="6">
        <f t="shared" si="6"/>
        <v>1.2500000000000001E-2</v>
      </c>
      <c r="AA84" s="6">
        <v>0.5</v>
      </c>
      <c r="AB84" s="6">
        <v>25</v>
      </c>
      <c r="AC84" s="6">
        <v>0</v>
      </c>
      <c r="AD84" s="8" t="s">
        <v>173</v>
      </c>
      <c r="AE84" s="4">
        <v>29.6550615288903</v>
      </c>
      <c r="AF84" s="4">
        <f t="shared" si="7"/>
        <v>2.0509348802017655</v>
      </c>
      <c r="AG84" s="4"/>
      <c r="AH84" s="4"/>
    </row>
    <row r="85" spans="1:34" ht="15.6">
      <c r="A85" s="5" t="s">
        <v>30</v>
      </c>
      <c r="B85" s="5" t="s">
        <v>31</v>
      </c>
      <c r="C85" s="5" t="s">
        <v>591</v>
      </c>
      <c r="D85" s="4">
        <v>700</v>
      </c>
      <c r="E85" s="4">
        <v>5</v>
      </c>
      <c r="F85" s="4">
        <v>90</v>
      </c>
      <c r="G85" s="6">
        <v>81.099999999999994</v>
      </c>
      <c r="H85" s="4">
        <v>2.1</v>
      </c>
      <c r="I85" s="4">
        <v>2.9</v>
      </c>
      <c r="J85" s="4">
        <v>3.3</v>
      </c>
      <c r="K85" s="4"/>
      <c r="L85" s="4"/>
      <c r="M85" s="6">
        <v>10.6</v>
      </c>
      <c r="N85" s="4">
        <v>0.311</v>
      </c>
      <c r="O85" s="4">
        <v>2.7E-2</v>
      </c>
      <c r="P85" s="4">
        <f t="shared" si="4"/>
        <v>4.0690505548705305E-2</v>
      </c>
      <c r="Q85" s="6">
        <f t="shared" si="5"/>
        <v>7.6448828606658442E-2</v>
      </c>
      <c r="R85" s="4">
        <v>11.4</v>
      </c>
      <c r="S85" s="4">
        <v>8.0000000000000002E-3</v>
      </c>
      <c r="T85" s="4">
        <v>3.6</v>
      </c>
      <c r="U85" s="4">
        <v>1440</v>
      </c>
      <c r="V85" s="8">
        <v>40.725408179520642</v>
      </c>
      <c r="W85" s="7">
        <v>7</v>
      </c>
      <c r="X85" s="6">
        <v>150</v>
      </c>
      <c r="Y85" s="6">
        <v>2.5000000000000001E-2</v>
      </c>
      <c r="Z85" s="6">
        <f t="shared" si="6"/>
        <v>1.2500000000000001E-2</v>
      </c>
      <c r="AA85" s="6">
        <v>0.5</v>
      </c>
      <c r="AB85" s="6">
        <v>25</v>
      </c>
      <c r="AC85" s="6">
        <v>0</v>
      </c>
      <c r="AD85" s="8" t="s">
        <v>173</v>
      </c>
      <c r="AE85" s="4">
        <v>39.563426954241898</v>
      </c>
      <c r="AF85" s="4">
        <f t="shared" si="7"/>
        <v>2.3239624505574881</v>
      </c>
      <c r="AG85" s="4"/>
      <c r="AH85" s="4"/>
    </row>
    <row r="86" spans="1:34" ht="15.6">
      <c r="A86" s="5" t="s">
        <v>30</v>
      </c>
      <c r="B86" s="5" t="s">
        <v>31</v>
      </c>
      <c r="C86" s="5" t="s">
        <v>591</v>
      </c>
      <c r="D86" s="4">
        <v>700</v>
      </c>
      <c r="E86" s="4">
        <v>5</v>
      </c>
      <c r="F86" s="4">
        <v>90</v>
      </c>
      <c r="G86" s="6">
        <v>81.099999999999994</v>
      </c>
      <c r="H86" s="4">
        <v>2.1</v>
      </c>
      <c r="I86" s="4">
        <v>2.9</v>
      </c>
      <c r="J86" s="4">
        <v>3.3</v>
      </c>
      <c r="K86" s="4"/>
      <c r="L86" s="4"/>
      <c r="M86" s="6">
        <v>10.6</v>
      </c>
      <c r="N86" s="4">
        <v>0.311</v>
      </c>
      <c r="O86" s="4">
        <v>2.7E-2</v>
      </c>
      <c r="P86" s="4">
        <f t="shared" si="4"/>
        <v>4.0690505548705305E-2</v>
      </c>
      <c r="Q86" s="6">
        <f t="shared" si="5"/>
        <v>7.6448828606658442E-2</v>
      </c>
      <c r="R86" s="4">
        <v>11.4</v>
      </c>
      <c r="S86" s="4">
        <v>8.0000000000000002E-3</v>
      </c>
      <c r="T86" s="4">
        <v>3.6</v>
      </c>
      <c r="U86" s="4">
        <v>1440</v>
      </c>
      <c r="V86" s="8">
        <v>51.647209632916997</v>
      </c>
      <c r="W86" s="7">
        <v>7</v>
      </c>
      <c r="X86" s="6">
        <v>150</v>
      </c>
      <c r="Y86" s="6">
        <v>2.5000000000000001E-2</v>
      </c>
      <c r="Z86" s="6">
        <f t="shared" si="6"/>
        <v>1.2500000000000001E-2</v>
      </c>
      <c r="AA86" s="6">
        <v>0.5</v>
      </c>
      <c r="AB86" s="6">
        <v>25</v>
      </c>
      <c r="AC86" s="6">
        <v>0</v>
      </c>
      <c r="AD86" s="8" t="s">
        <v>173</v>
      </c>
      <c r="AE86" s="4">
        <v>50.446734022385201</v>
      </c>
      <c r="AF86" s="4">
        <f t="shared" si="7"/>
        <v>2.4009512210635933</v>
      </c>
      <c r="AG86" s="4"/>
      <c r="AH86" s="4"/>
    </row>
    <row r="87" spans="1:34" ht="15.6">
      <c r="A87" s="5" t="s">
        <v>30</v>
      </c>
      <c r="B87" s="5" t="s">
        <v>31</v>
      </c>
      <c r="C87" s="5" t="s">
        <v>591</v>
      </c>
      <c r="D87" s="4">
        <v>700</v>
      </c>
      <c r="E87" s="4">
        <v>5</v>
      </c>
      <c r="F87" s="4">
        <v>90</v>
      </c>
      <c r="G87" s="6">
        <v>81.099999999999994</v>
      </c>
      <c r="H87" s="4">
        <v>2.1</v>
      </c>
      <c r="I87" s="4">
        <v>2.9</v>
      </c>
      <c r="J87" s="4">
        <v>3.3</v>
      </c>
      <c r="K87" s="4"/>
      <c r="L87" s="4"/>
      <c r="M87" s="6">
        <v>10.6</v>
      </c>
      <c r="N87" s="4">
        <v>0.311</v>
      </c>
      <c r="O87" s="4">
        <v>2.7E-2</v>
      </c>
      <c r="P87" s="4">
        <f t="shared" si="4"/>
        <v>4.0690505548705305E-2</v>
      </c>
      <c r="Q87" s="6">
        <f t="shared" si="5"/>
        <v>7.6448828606658442E-2</v>
      </c>
      <c r="R87" s="4">
        <v>11.4</v>
      </c>
      <c r="S87" s="4">
        <v>8.0000000000000002E-3</v>
      </c>
      <c r="T87" s="4">
        <v>3.6</v>
      </c>
      <c r="U87" s="4">
        <v>1440</v>
      </c>
      <c r="V87" s="8">
        <v>10.063703048653515</v>
      </c>
      <c r="W87" s="7">
        <v>7</v>
      </c>
      <c r="X87" s="6">
        <v>150</v>
      </c>
      <c r="Y87" s="6">
        <v>2.5000000000000001E-2</v>
      </c>
      <c r="Z87" s="6">
        <f t="shared" si="6"/>
        <v>1.2500000000000001E-2</v>
      </c>
      <c r="AA87" s="6">
        <v>0.5</v>
      </c>
      <c r="AB87" s="6">
        <v>25</v>
      </c>
      <c r="AC87" s="6">
        <v>0</v>
      </c>
      <c r="AD87" s="8" t="s">
        <v>173</v>
      </c>
      <c r="AE87" s="4">
        <v>9.5251520350864993</v>
      </c>
      <c r="AF87" s="4">
        <f t="shared" si="7"/>
        <v>1.0771020271340319</v>
      </c>
      <c r="AG87" s="4"/>
      <c r="AH87" s="4"/>
    </row>
    <row r="88" spans="1:34" ht="15.6">
      <c r="A88" s="5" t="s">
        <v>30</v>
      </c>
      <c r="B88" s="5" t="s">
        <v>31</v>
      </c>
      <c r="C88" s="5" t="s">
        <v>591</v>
      </c>
      <c r="D88" s="4">
        <v>700</v>
      </c>
      <c r="E88" s="4">
        <v>5</v>
      </c>
      <c r="F88" s="4">
        <v>90</v>
      </c>
      <c r="G88" s="6">
        <v>81.099999999999994</v>
      </c>
      <c r="H88" s="4">
        <v>2.1</v>
      </c>
      <c r="I88" s="4">
        <v>2.9</v>
      </c>
      <c r="J88" s="4">
        <v>3.3</v>
      </c>
      <c r="K88" s="4"/>
      <c r="L88" s="4"/>
      <c r="M88" s="6">
        <v>10.6</v>
      </c>
      <c r="N88" s="4">
        <v>0.311</v>
      </c>
      <c r="O88" s="4">
        <v>2.7E-2</v>
      </c>
      <c r="P88" s="4">
        <f t="shared" si="4"/>
        <v>4.0690505548705305E-2</v>
      </c>
      <c r="Q88" s="6">
        <f t="shared" si="5"/>
        <v>7.6448828606658442E-2</v>
      </c>
      <c r="R88" s="4">
        <v>11.4</v>
      </c>
      <c r="S88" s="4">
        <v>8.0000000000000002E-3</v>
      </c>
      <c r="T88" s="4">
        <v>3.6</v>
      </c>
      <c r="U88" s="4">
        <v>1440</v>
      </c>
      <c r="V88" s="8">
        <v>20.269408106042615</v>
      </c>
      <c r="W88" s="7">
        <v>7</v>
      </c>
      <c r="X88" s="6">
        <v>150</v>
      </c>
      <c r="Y88" s="6">
        <v>2.5000000000000001E-2</v>
      </c>
      <c r="Z88" s="6">
        <f t="shared" si="6"/>
        <v>1.2500000000000001E-2</v>
      </c>
      <c r="AA88" s="6">
        <v>0.5</v>
      </c>
      <c r="AB88" s="6">
        <v>25</v>
      </c>
      <c r="AC88" s="6">
        <v>0</v>
      </c>
      <c r="AD88" s="8" t="s">
        <v>173</v>
      </c>
      <c r="AE88" s="4">
        <v>19.3043869859487</v>
      </c>
      <c r="AF88" s="4">
        <f t="shared" si="7"/>
        <v>1.9300422401878308</v>
      </c>
      <c r="AG88" s="4"/>
      <c r="AH88" s="4"/>
    </row>
    <row r="89" spans="1:34" ht="15.6">
      <c r="A89" s="5" t="s">
        <v>30</v>
      </c>
      <c r="B89" s="5" t="s">
        <v>31</v>
      </c>
      <c r="C89" s="5" t="s">
        <v>591</v>
      </c>
      <c r="D89" s="4">
        <v>700</v>
      </c>
      <c r="E89" s="4">
        <v>5</v>
      </c>
      <c r="F89" s="4">
        <v>90</v>
      </c>
      <c r="G89" s="6">
        <v>81.099999999999994</v>
      </c>
      <c r="H89" s="4">
        <v>2.1</v>
      </c>
      <c r="I89" s="4">
        <v>2.9</v>
      </c>
      <c r="J89" s="4">
        <v>3.3</v>
      </c>
      <c r="K89" s="4"/>
      <c r="L89" s="4"/>
      <c r="M89" s="6">
        <v>10.6</v>
      </c>
      <c r="N89" s="4">
        <v>0.311</v>
      </c>
      <c r="O89" s="4">
        <v>2.7E-2</v>
      </c>
      <c r="P89" s="4">
        <f t="shared" si="4"/>
        <v>4.0690505548705305E-2</v>
      </c>
      <c r="Q89" s="6">
        <f t="shared" si="5"/>
        <v>7.6448828606658442E-2</v>
      </c>
      <c r="R89" s="4">
        <v>11.4</v>
      </c>
      <c r="S89" s="4">
        <v>8.0000000000000002E-3</v>
      </c>
      <c r="T89" s="4">
        <v>3.6</v>
      </c>
      <c r="U89" s="4">
        <v>1440</v>
      </c>
      <c r="V89" s="8">
        <v>30.680528968991183</v>
      </c>
      <c r="W89" s="7">
        <v>7</v>
      </c>
      <c r="X89" s="6">
        <v>150</v>
      </c>
      <c r="Y89" s="6">
        <v>2.5000000000000001E-2</v>
      </c>
      <c r="Z89" s="6">
        <f t="shared" si="6"/>
        <v>1.2500000000000001E-2</v>
      </c>
      <c r="AA89" s="6">
        <v>0.5</v>
      </c>
      <c r="AB89" s="6">
        <v>25</v>
      </c>
      <c r="AC89" s="6">
        <v>0</v>
      </c>
      <c r="AD89" s="8" t="s">
        <v>173</v>
      </c>
      <c r="AE89" s="4">
        <v>29.549990411985998</v>
      </c>
      <c r="AF89" s="4">
        <f t="shared" si="7"/>
        <v>2.2610771140103694</v>
      </c>
      <c r="AG89" s="4"/>
      <c r="AH89" s="4"/>
    </row>
    <row r="90" spans="1:34" ht="15.6">
      <c r="A90" s="5" t="s">
        <v>30</v>
      </c>
      <c r="B90" s="5" t="s">
        <v>31</v>
      </c>
      <c r="C90" s="5" t="s">
        <v>591</v>
      </c>
      <c r="D90" s="4">
        <v>700</v>
      </c>
      <c r="E90" s="4">
        <v>5</v>
      </c>
      <c r="F90" s="4">
        <v>90</v>
      </c>
      <c r="G90" s="6">
        <v>81.099999999999994</v>
      </c>
      <c r="H90" s="4">
        <v>2.1</v>
      </c>
      <c r="I90" s="4">
        <v>2.9</v>
      </c>
      <c r="J90" s="4">
        <v>3.3</v>
      </c>
      <c r="K90" s="4"/>
      <c r="L90" s="4"/>
      <c r="M90" s="6">
        <v>10.6</v>
      </c>
      <c r="N90" s="4">
        <v>0.311</v>
      </c>
      <c r="O90" s="4">
        <v>2.7E-2</v>
      </c>
      <c r="P90" s="4">
        <f t="shared" si="4"/>
        <v>4.0690505548705305E-2</v>
      </c>
      <c r="Q90" s="6">
        <f t="shared" si="5"/>
        <v>7.6448828606658442E-2</v>
      </c>
      <c r="R90" s="4">
        <v>11.4</v>
      </c>
      <c r="S90" s="4">
        <v>8.0000000000000002E-3</v>
      </c>
      <c r="T90" s="4">
        <v>3.6</v>
      </c>
      <c r="U90" s="4">
        <v>1440</v>
      </c>
      <c r="V90" s="8">
        <v>40.725408179520642</v>
      </c>
      <c r="W90" s="7">
        <v>7</v>
      </c>
      <c r="X90" s="6">
        <v>150</v>
      </c>
      <c r="Y90" s="6">
        <v>2.5000000000000001E-2</v>
      </c>
      <c r="Z90" s="6">
        <f t="shared" si="6"/>
        <v>1.2500000000000001E-2</v>
      </c>
      <c r="AA90" s="6">
        <v>0.5</v>
      </c>
      <c r="AB90" s="6">
        <v>25</v>
      </c>
      <c r="AC90" s="6">
        <v>0</v>
      </c>
      <c r="AD90" s="8" t="s">
        <v>173</v>
      </c>
      <c r="AE90" s="4">
        <v>39.515566771578698</v>
      </c>
      <c r="AF90" s="4">
        <f t="shared" si="7"/>
        <v>2.4196828158838883</v>
      </c>
      <c r="AG90" s="4"/>
      <c r="AH90" s="4"/>
    </row>
    <row r="91" spans="1:34" ht="15.6">
      <c r="A91" s="5" t="s">
        <v>30</v>
      </c>
      <c r="B91" s="5" t="s">
        <v>31</v>
      </c>
      <c r="C91" s="5" t="s">
        <v>591</v>
      </c>
      <c r="D91" s="4">
        <v>700</v>
      </c>
      <c r="E91" s="4">
        <v>5</v>
      </c>
      <c r="F91" s="4">
        <v>90</v>
      </c>
      <c r="G91" s="6">
        <v>81.099999999999994</v>
      </c>
      <c r="H91" s="4">
        <v>2.1</v>
      </c>
      <c r="I91" s="4">
        <v>2.9</v>
      </c>
      <c r="J91" s="4">
        <v>3.3</v>
      </c>
      <c r="K91" s="4"/>
      <c r="L91" s="4"/>
      <c r="M91" s="6">
        <v>10.6</v>
      </c>
      <c r="N91" s="4">
        <v>0.311</v>
      </c>
      <c r="O91" s="4">
        <v>2.7E-2</v>
      </c>
      <c r="P91" s="4">
        <f t="shared" si="4"/>
        <v>4.0690505548705305E-2</v>
      </c>
      <c r="Q91" s="6">
        <f t="shared" si="5"/>
        <v>7.6448828606658442E-2</v>
      </c>
      <c r="R91" s="4">
        <v>11.4</v>
      </c>
      <c r="S91" s="4">
        <v>8.0000000000000002E-3</v>
      </c>
      <c r="T91" s="4">
        <v>3.6</v>
      </c>
      <c r="U91" s="4">
        <v>1440</v>
      </c>
      <c r="V91" s="8">
        <v>51.647209632916997</v>
      </c>
      <c r="W91" s="7">
        <v>7</v>
      </c>
      <c r="X91" s="6">
        <v>150</v>
      </c>
      <c r="Y91" s="6">
        <v>2.5000000000000001E-2</v>
      </c>
      <c r="Z91" s="6">
        <f t="shared" si="6"/>
        <v>1.2500000000000001E-2</v>
      </c>
      <c r="AA91" s="6">
        <v>0.5</v>
      </c>
      <c r="AB91" s="6">
        <v>25</v>
      </c>
      <c r="AC91" s="6">
        <v>0</v>
      </c>
      <c r="AD91" s="8" t="s">
        <v>173</v>
      </c>
      <c r="AE91" s="4">
        <v>50.441438834526302</v>
      </c>
      <c r="AF91" s="4">
        <f t="shared" si="7"/>
        <v>2.4115415967813902</v>
      </c>
      <c r="AG91" s="4"/>
      <c r="AH91" s="4"/>
    </row>
    <row r="92" spans="1:34" ht="15.6">
      <c r="A92" s="5" t="s">
        <v>30</v>
      </c>
      <c r="B92" s="5" t="s">
        <v>31</v>
      </c>
      <c r="C92" s="5" t="s">
        <v>591</v>
      </c>
      <c r="D92" s="4">
        <v>700</v>
      </c>
      <c r="E92" s="4">
        <v>5</v>
      </c>
      <c r="F92" s="4">
        <v>90</v>
      </c>
      <c r="G92" s="6">
        <v>81.099999999999994</v>
      </c>
      <c r="H92" s="4">
        <v>2.1</v>
      </c>
      <c r="I92" s="4">
        <v>2.9</v>
      </c>
      <c r="J92" s="4">
        <v>3.3</v>
      </c>
      <c r="K92" s="4"/>
      <c r="L92" s="4"/>
      <c r="M92" s="6">
        <v>10.6</v>
      </c>
      <c r="N92" s="4">
        <v>0.311</v>
      </c>
      <c r="O92" s="4">
        <v>2.7E-2</v>
      </c>
      <c r="P92" s="4">
        <f t="shared" si="4"/>
        <v>4.0690505548705305E-2</v>
      </c>
      <c r="Q92" s="6">
        <f t="shared" si="5"/>
        <v>7.6448828606658442E-2</v>
      </c>
      <c r="R92" s="4">
        <v>11.4</v>
      </c>
      <c r="S92" s="4">
        <v>8.0000000000000002E-3</v>
      </c>
      <c r="T92" s="4">
        <v>3.6</v>
      </c>
      <c r="U92" s="4">
        <v>1440</v>
      </c>
      <c r="V92" s="8">
        <v>10.063703048653515</v>
      </c>
      <c r="W92" s="7">
        <v>7</v>
      </c>
      <c r="X92" s="6">
        <v>150</v>
      </c>
      <c r="Y92" s="6">
        <v>2.5000000000000001E-2</v>
      </c>
      <c r="Z92" s="6">
        <f t="shared" si="6"/>
        <v>1.2500000000000001E-2</v>
      </c>
      <c r="AA92" s="6">
        <v>0.5</v>
      </c>
      <c r="AB92" s="6">
        <v>35</v>
      </c>
      <c r="AC92" s="6">
        <v>0</v>
      </c>
      <c r="AD92" s="8" t="s">
        <v>173</v>
      </c>
      <c r="AE92" s="4">
        <v>9.4624044573396002</v>
      </c>
      <c r="AF92" s="4">
        <f t="shared" si="7"/>
        <v>1.2025971826278301</v>
      </c>
      <c r="AG92" s="4"/>
      <c r="AH92" s="4"/>
    </row>
    <row r="93" spans="1:34" ht="15.6">
      <c r="A93" s="5" t="s">
        <v>30</v>
      </c>
      <c r="B93" s="5" t="s">
        <v>31</v>
      </c>
      <c r="C93" s="5" t="s">
        <v>591</v>
      </c>
      <c r="D93" s="4">
        <v>700</v>
      </c>
      <c r="E93" s="4">
        <v>5</v>
      </c>
      <c r="F93" s="4">
        <v>90</v>
      </c>
      <c r="G93" s="6">
        <v>81.099999999999994</v>
      </c>
      <c r="H93" s="4">
        <v>2.1</v>
      </c>
      <c r="I93" s="4">
        <v>2.9</v>
      </c>
      <c r="J93" s="4">
        <v>3.3</v>
      </c>
      <c r="K93" s="4"/>
      <c r="L93" s="4"/>
      <c r="M93" s="6">
        <v>10.6</v>
      </c>
      <c r="N93" s="4">
        <v>0.311</v>
      </c>
      <c r="O93" s="4">
        <v>2.7E-2</v>
      </c>
      <c r="P93" s="4">
        <f t="shared" si="4"/>
        <v>4.0690505548705305E-2</v>
      </c>
      <c r="Q93" s="6">
        <f t="shared" si="5"/>
        <v>7.6448828606658442E-2</v>
      </c>
      <c r="R93" s="4">
        <v>11.4</v>
      </c>
      <c r="S93" s="4">
        <v>8.0000000000000002E-3</v>
      </c>
      <c r="T93" s="4">
        <v>3.6</v>
      </c>
      <c r="U93" s="4">
        <v>1440</v>
      </c>
      <c r="V93" s="8">
        <v>20.269408106042615</v>
      </c>
      <c r="W93" s="7">
        <v>7</v>
      </c>
      <c r="X93" s="6">
        <v>150</v>
      </c>
      <c r="Y93" s="6">
        <v>2.5000000000000001E-2</v>
      </c>
      <c r="Z93" s="6">
        <f t="shared" si="6"/>
        <v>1.2500000000000001E-2</v>
      </c>
      <c r="AA93" s="6">
        <v>0.5</v>
      </c>
      <c r="AB93" s="6">
        <v>35</v>
      </c>
      <c r="AC93" s="6">
        <v>0</v>
      </c>
      <c r="AD93" s="8" t="s">
        <v>173</v>
      </c>
      <c r="AE93" s="4">
        <v>19.2295624997472</v>
      </c>
      <c r="AF93" s="4">
        <f t="shared" si="7"/>
        <v>2.0796912125908307</v>
      </c>
      <c r="AG93" s="4"/>
      <c r="AH93" s="4"/>
    </row>
    <row r="94" spans="1:34" ht="15.6">
      <c r="A94" s="5" t="s">
        <v>30</v>
      </c>
      <c r="B94" s="5" t="s">
        <v>31</v>
      </c>
      <c r="C94" s="5" t="s">
        <v>591</v>
      </c>
      <c r="D94" s="4">
        <v>700</v>
      </c>
      <c r="E94" s="4">
        <v>5</v>
      </c>
      <c r="F94" s="4">
        <v>90</v>
      </c>
      <c r="G94" s="6">
        <v>81.099999999999994</v>
      </c>
      <c r="H94" s="4">
        <v>2.1</v>
      </c>
      <c r="I94" s="4">
        <v>2.9</v>
      </c>
      <c r="J94" s="4">
        <v>3.3</v>
      </c>
      <c r="K94" s="4"/>
      <c r="L94" s="4"/>
      <c r="M94" s="6">
        <v>10.6</v>
      </c>
      <c r="N94" s="4">
        <v>0.311</v>
      </c>
      <c r="O94" s="4">
        <v>2.7E-2</v>
      </c>
      <c r="P94" s="4">
        <f t="shared" si="4"/>
        <v>4.0690505548705305E-2</v>
      </c>
      <c r="Q94" s="6">
        <f t="shared" si="5"/>
        <v>7.6448828606658442E-2</v>
      </c>
      <c r="R94" s="4">
        <v>11.4</v>
      </c>
      <c r="S94" s="4">
        <v>8.0000000000000002E-3</v>
      </c>
      <c r="T94" s="4">
        <v>3.6</v>
      </c>
      <c r="U94" s="4">
        <v>1440</v>
      </c>
      <c r="V94" s="8">
        <v>30.680528968991183</v>
      </c>
      <c r="W94" s="7">
        <v>7</v>
      </c>
      <c r="X94" s="6">
        <v>150</v>
      </c>
      <c r="Y94" s="6">
        <v>2.5000000000000001E-2</v>
      </c>
      <c r="Z94" s="6">
        <f t="shared" si="6"/>
        <v>1.2500000000000001E-2</v>
      </c>
      <c r="AA94" s="6">
        <v>0.5</v>
      </c>
      <c r="AB94" s="6">
        <v>35</v>
      </c>
      <c r="AC94" s="6">
        <v>0</v>
      </c>
      <c r="AD94" s="8" t="s">
        <v>173</v>
      </c>
      <c r="AE94" s="4">
        <v>29.4660823648071</v>
      </c>
      <c r="AF94" s="4">
        <f t="shared" si="7"/>
        <v>2.4288932083681658</v>
      </c>
      <c r="AG94" s="4"/>
      <c r="AH94" s="4"/>
    </row>
    <row r="95" spans="1:34" ht="15.6">
      <c r="A95" s="5" t="s">
        <v>30</v>
      </c>
      <c r="B95" s="5" t="s">
        <v>31</v>
      </c>
      <c r="C95" s="5" t="s">
        <v>591</v>
      </c>
      <c r="D95" s="4">
        <v>700</v>
      </c>
      <c r="E95" s="4">
        <v>5</v>
      </c>
      <c r="F95" s="4">
        <v>90</v>
      </c>
      <c r="G95" s="6">
        <v>81.099999999999994</v>
      </c>
      <c r="H95" s="4">
        <v>2.1</v>
      </c>
      <c r="I95" s="4">
        <v>2.9</v>
      </c>
      <c r="J95" s="4">
        <v>3.3</v>
      </c>
      <c r="K95" s="4"/>
      <c r="L95" s="4"/>
      <c r="M95" s="6">
        <v>10.6</v>
      </c>
      <c r="N95" s="4">
        <v>0.311</v>
      </c>
      <c r="O95" s="4">
        <v>2.7E-2</v>
      </c>
      <c r="P95" s="4">
        <f t="shared" si="4"/>
        <v>4.0690505548705305E-2</v>
      </c>
      <c r="Q95" s="6">
        <f t="shared" si="5"/>
        <v>7.6448828606658442E-2</v>
      </c>
      <c r="R95" s="4">
        <v>11.4</v>
      </c>
      <c r="S95" s="4">
        <v>8.0000000000000002E-3</v>
      </c>
      <c r="T95" s="4">
        <v>3.6</v>
      </c>
      <c r="U95" s="4">
        <v>1440</v>
      </c>
      <c r="V95" s="8">
        <v>40.725408179520642</v>
      </c>
      <c r="W95" s="7">
        <v>7</v>
      </c>
      <c r="X95" s="6">
        <v>150</v>
      </c>
      <c r="Y95" s="6">
        <v>2.5000000000000001E-2</v>
      </c>
      <c r="Z95" s="6">
        <f t="shared" si="6"/>
        <v>1.2500000000000001E-2</v>
      </c>
      <c r="AA95" s="6">
        <v>0.5</v>
      </c>
      <c r="AB95" s="6">
        <v>35</v>
      </c>
      <c r="AC95" s="6">
        <v>0</v>
      </c>
      <c r="AD95" s="8" t="s">
        <v>173</v>
      </c>
      <c r="AE95" s="4">
        <v>39.4110668164044</v>
      </c>
      <c r="AF95" s="4">
        <f t="shared" si="7"/>
        <v>2.6286827262324834</v>
      </c>
      <c r="AG95" s="4"/>
      <c r="AH95" s="4"/>
    </row>
    <row r="96" spans="1:34" ht="15.6">
      <c r="A96" s="5" t="s">
        <v>30</v>
      </c>
      <c r="B96" s="5" t="s">
        <v>31</v>
      </c>
      <c r="C96" s="5" t="s">
        <v>591</v>
      </c>
      <c r="D96" s="4">
        <v>700</v>
      </c>
      <c r="E96" s="4">
        <v>5</v>
      </c>
      <c r="F96" s="4">
        <v>90</v>
      </c>
      <c r="G96" s="6">
        <v>81.099999999999994</v>
      </c>
      <c r="H96" s="4">
        <v>2.1</v>
      </c>
      <c r="I96" s="4">
        <v>2.9</v>
      </c>
      <c r="J96" s="4">
        <v>3.3</v>
      </c>
      <c r="K96" s="4"/>
      <c r="L96" s="4"/>
      <c r="M96" s="6">
        <v>10.6</v>
      </c>
      <c r="N96" s="4">
        <v>0.311</v>
      </c>
      <c r="O96" s="4">
        <v>2.7E-2</v>
      </c>
      <c r="P96" s="4">
        <f t="shared" si="4"/>
        <v>4.0690505548705305E-2</v>
      </c>
      <c r="Q96" s="6">
        <f t="shared" si="5"/>
        <v>7.6448828606658442E-2</v>
      </c>
      <c r="R96" s="4">
        <v>11.4</v>
      </c>
      <c r="S96" s="4">
        <v>8.0000000000000002E-3</v>
      </c>
      <c r="T96" s="4">
        <v>3.6</v>
      </c>
      <c r="U96" s="4">
        <v>1440</v>
      </c>
      <c r="V96" s="8">
        <v>51.647209632916997</v>
      </c>
      <c r="W96" s="7">
        <v>7</v>
      </c>
      <c r="X96" s="6">
        <v>150</v>
      </c>
      <c r="Y96" s="6">
        <v>2.5000000000000001E-2</v>
      </c>
      <c r="Z96" s="6">
        <f t="shared" si="6"/>
        <v>1.2500000000000001E-2</v>
      </c>
      <c r="AA96" s="6">
        <v>0.5</v>
      </c>
      <c r="AB96" s="6">
        <v>35</v>
      </c>
      <c r="AC96" s="6">
        <v>0</v>
      </c>
      <c r="AD96" s="8" t="s">
        <v>173</v>
      </c>
      <c r="AE96" s="4">
        <v>50.392815407623999</v>
      </c>
      <c r="AF96" s="4">
        <f t="shared" si="7"/>
        <v>2.5087884505859961</v>
      </c>
      <c r="AG96" s="4"/>
      <c r="AH96" s="4"/>
    </row>
    <row r="97" spans="1:34" ht="15.6">
      <c r="A97" s="5" t="s">
        <v>30</v>
      </c>
      <c r="B97" s="5" t="s">
        <v>31</v>
      </c>
      <c r="C97" s="5" t="s">
        <v>591</v>
      </c>
      <c r="D97" s="4">
        <v>700</v>
      </c>
      <c r="E97" s="4">
        <v>5</v>
      </c>
      <c r="F97" s="4">
        <v>90</v>
      </c>
      <c r="G97" s="6">
        <v>81.099999999999994</v>
      </c>
      <c r="H97" s="4">
        <v>2.1</v>
      </c>
      <c r="I97" s="4">
        <v>2.9</v>
      </c>
      <c r="J97" s="4">
        <v>3.3</v>
      </c>
      <c r="K97" s="4"/>
      <c r="L97" s="4"/>
      <c r="M97" s="6">
        <v>10.6</v>
      </c>
      <c r="N97" s="4">
        <v>0.311</v>
      </c>
      <c r="O97" s="4">
        <v>2.7E-2</v>
      </c>
      <c r="P97" s="4">
        <f t="shared" si="4"/>
        <v>4.0690505548705305E-2</v>
      </c>
      <c r="Q97" s="6">
        <f t="shared" si="5"/>
        <v>7.6448828606658442E-2</v>
      </c>
      <c r="R97" s="4">
        <v>11.4</v>
      </c>
      <c r="S97" s="4">
        <v>8.0000000000000002E-3</v>
      </c>
      <c r="T97" s="4">
        <v>3.6</v>
      </c>
      <c r="U97" s="4">
        <v>1440</v>
      </c>
      <c r="V97" s="8">
        <v>10.063703048653515</v>
      </c>
      <c r="W97" s="7">
        <v>7</v>
      </c>
      <c r="X97" s="6">
        <v>150</v>
      </c>
      <c r="Y97" s="6">
        <v>2.5000000000000001E-2</v>
      </c>
      <c r="Z97" s="6">
        <f t="shared" si="6"/>
        <v>1.2500000000000001E-2</v>
      </c>
      <c r="AA97" s="6">
        <v>0.5</v>
      </c>
      <c r="AB97" s="6">
        <v>35</v>
      </c>
      <c r="AC97" s="6">
        <v>0</v>
      </c>
      <c r="AD97" s="8" t="s">
        <v>173</v>
      </c>
      <c r="AE97" s="4">
        <v>9.4676514297657999</v>
      </c>
      <c r="AF97" s="4">
        <f t="shared" si="7"/>
        <v>1.1921032377754308</v>
      </c>
      <c r="AG97" s="4"/>
      <c r="AH97" s="4"/>
    </row>
    <row r="98" spans="1:34" ht="15.6">
      <c r="A98" s="5" t="s">
        <v>30</v>
      </c>
      <c r="B98" s="5" t="s">
        <v>31</v>
      </c>
      <c r="C98" s="5" t="s">
        <v>591</v>
      </c>
      <c r="D98" s="4">
        <v>700</v>
      </c>
      <c r="E98" s="4">
        <v>5</v>
      </c>
      <c r="F98" s="4">
        <v>90</v>
      </c>
      <c r="G98" s="6">
        <v>81.099999999999994</v>
      </c>
      <c r="H98" s="4">
        <v>2.1</v>
      </c>
      <c r="I98" s="4">
        <v>2.9</v>
      </c>
      <c r="J98" s="4">
        <v>3.3</v>
      </c>
      <c r="K98" s="4"/>
      <c r="L98" s="4"/>
      <c r="M98" s="6">
        <v>10.6</v>
      </c>
      <c r="N98" s="4">
        <v>0.311</v>
      </c>
      <c r="O98" s="4">
        <v>2.7E-2</v>
      </c>
      <c r="P98" s="4">
        <f t="shared" si="4"/>
        <v>4.0690505548705305E-2</v>
      </c>
      <c r="Q98" s="6">
        <f t="shared" si="5"/>
        <v>7.6448828606658442E-2</v>
      </c>
      <c r="R98" s="4">
        <v>11.4</v>
      </c>
      <c r="S98" s="4">
        <v>8.0000000000000002E-3</v>
      </c>
      <c r="T98" s="4">
        <v>3.6</v>
      </c>
      <c r="U98" s="4">
        <v>1440</v>
      </c>
      <c r="V98" s="8">
        <v>20.269408106042615</v>
      </c>
      <c r="W98" s="7">
        <v>7</v>
      </c>
      <c r="X98" s="6">
        <v>150</v>
      </c>
      <c r="Y98" s="6">
        <v>2.5000000000000001E-2</v>
      </c>
      <c r="Z98" s="6">
        <f t="shared" si="6"/>
        <v>1.2500000000000001E-2</v>
      </c>
      <c r="AA98" s="6">
        <v>0.5</v>
      </c>
      <c r="AB98" s="6">
        <v>35</v>
      </c>
      <c r="AC98" s="6">
        <v>0</v>
      </c>
      <c r="AD98" s="8" t="s">
        <v>173</v>
      </c>
      <c r="AE98" s="4">
        <v>19.214981479769399</v>
      </c>
      <c r="AF98" s="4">
        <f t="shared" si="7"/>
        <v>2.1088532525464316</v>
      </c>
      <c r="AG98" s="4"/>
      <c r="AH98" s="4"/>
    </row>
    <row r="99" spans="1:34" ht="15.6">
      <c r="A99" s="5" t="s">
        <v>30</v>
      </c>
      <c r="B99" s="5" t="s">
        <v>31</v>
      </c>
      <c r="C99" s="5" t="s">
        <v>591</v>
      </c>
      <c r="D99" s="4">
        <v>700</v>
      </c>
      <c r="E99" s="4">
        <v>5</v>
      </c>
      <c r="F99" s="4">
        <v>90</v>
      </c>
      <c r="G99" s="6">
        <v>81.099999999999994</v>
      </c>
      <c r="H99" s="4">
        <v>2.1</v>
      </c>
      <c r="I99" s="4">
        <v>2.9</v>
      </c>
      <c r="J99" s="4">
        <v>3.3</v>
      </c>
      <c r="K99" s="4"/>
      <c r="L99" s="4"/>
      <c r="M99" s="6">
        <v>10.6</v>
      </c>
      <c r="N99" s="4">
        <v>0.311</v>
      </c>
      <c r="O99" s="4">
        <v>2.7E-2</v>
      </c>
      <c r="P99" s="4">
        <f t="shared" si="4"/>
        <v>4.0690505548705305E-2</v>
      </c>
      <c r="Q99" s="6">
        <f t="shared" si="5"/>
        <v>7.6448828606658442E-2</v>
      </c>
      <c r="R99" s="4">
        <v>11.4</v>
      </c>
      <c r="S99" s="4">
        <v>8.0000000000000002E-3</v>
      </c>
      <c r="T99" s="4">
        <v>3.6</v>
      </c>
      <c r="U99" s="4">
        <v>1440</v>
      </c>
      <c r="V99" s="8">
        <v>30.680528968991183</v>
      </c>
      <c r="W99" s="7">
        <v>7</v>
      </c>
      <c r="X99" s="6">
        <v>150</v>
      </c>
      <c r="Y99" s="6">
        <v>2.5000000000000001E-2</v>
      </c>
      <c r="Z99" s="6">
        <f t="shared" si="6"/>
        <v>1.2500000000000001E-2</v>
      </c>
      <c r="AA99" s="6">
        <v>0.5</v>
      </c>
      <c r="AB99" s="6">
        <v>35</v>
      </c>
      <c r="AC99" s="6">
        <v>0</v>
      </c>
      <c r="AD99" s="8" t="s">
        <v>173</v>
      </c>
      <c r="AE99" s="4">
        <v>29.4351350556387</v>
      </c>
      <c r="AF99" s="4">
        <f t="shared" si="7"/>
        <v>2.4907878267049668</v>
      </c>
      <c r="AG99" s="4"/>
      <c r="AH99" s="4"/>
    </row>
    <row r="100" spans="1:34" ht="15.6">
      <c r="A100" s="5" t="s">
        <v>30</v>
      </c>
      <c r="B100" s="5" t="s">
        <v>31</v>
      </c>
      <c r="C100" s="5" t="s">
        <v>591</v>
      </c>
      <c r="D100" s="4">
        <v>700</v>
      </c>
      <c r="E100" s="4">
        <v>5</v>
      </c>
      <c r="F100" s="4">
        <v>90</v>
      </c>
      <c r="G100" s="6">
        <v>81.099999999999994</v>
      </c>
      <c r="H100" s="4">
        <v>2.1</v>
      </c>
      <c r="I100" s="4">
        <v>2.9</v>
      </c>
      <c r="J100" s="4">
        <v>3.3</v>
      </c>
      <c r="K100" s="4"/>
      <c r="L100" s="4"/>
      <c r="M100" s="6">
        <v>10.6</v>
      </c>
      <c r="N100" s="4">
        <v>0.311</v>
      </c>
      <c r="O100" s="4">
        <v>2.7E-2</v>
      </c>
      <c r="P100" s="4">
        <f t="shared" si="4"/>
        <v>4.0690505548705305E-2</v>
      </c>
      <c r="Q100" s="6">
        <f t="shared" si="5"/>
        <v>7.6448828606658442E-2</v>
      </c>
      <c r="R100" s="4">
        <v>11.4</v>
      </c>
      <c r="S100" s="4">
        <v>8.0000000000000002E-3</v>
      </c>
      <c r="T100" s="4">
        <v>3.6</v>
      </c>
      <c r="U100" s="4">
        <v>1440</v>
      </c>
      <c r="V100" s="8">
        <v>40.725408179520642</v>
      </c>
      <c r="W100" s="7">
        <v>7</v>
      </c>
      <c r="X100" s="6">
        <v>150</v>
      </c>
      <c r="Y100" s="6">
        <v>2.5000000000000001E-2</v>
      </c>
      <c r="Z100" s="6">
        <f t="shared" si="6"/>
        <v>1.2500000000000001E-2</v>
      </c>
      <c r="AA100" s="6">
        <v>0.5</v>
      </c>
      <c r="AB100" s="6">
        <v>35</v>
      </c>
      <c r="AC100" s="6">
        <v>0</v>
      </c>
      <c r="AD100" s="8" t="s">
        <v>173</v>
      </c>
      <c r="AE100" s="4">
        <v>39.429086323645301</v>
      </c>
      <c r="AF100" s="4">
        <f t="shared" si="7"/>
        <v>2.5926437117506822</v>
      </c>
      <c r="AG100" s="4"/>
      <c r="AH100" s="4"/>
    </row>
    <row r="101" spans="1:34" ht="15.6">
      <c r="A101" s="5" t="s">
        <v>30</v>
      </c>
      <c r="B101" s="5" t="s">
        <v>31</v>
      </c>
      <c r="C101" s="5" t="s">
        <v>591</v>
      </c>
      <c r="D101" s="4">
        <v>700</v>
      </c>
      <c r="E101" s="4">
        <v>5</v>
      </c>
      <c r="F101" s="4">
        <v>90</v>
      </c>
      <c r="G101" s="6">
        <v>81.099999999999994</v>
      </c>
      <c r="H101" s="4">
        <v>2.1</v>
      </c>
      <c r="I101" s="4">
        <v>2.9</v>
      </c>
      <c r="J101" s="4">
        <v>3.3</v>
      </c>
      <c r="K101" s="4"/>
      <c r="L101" s="4"/>
      <c r="M101" s="6">
        <v>10.6</v>
      </c>
      <c r="N101" s="4">
        <v>0.311</v>
      </c>
      <c r="O101" s="4">
        <v>2.7E-2</v>
      </c>
      <c r="P101" s="4">
        <f t="shared" si="4"/>
        <v>4.0690505548705305E-2</v>
      </c>
      <c r="Q101" s="6">
        <f t="shared" si="5"/>
        <v>7.6448828606658442E-2</v>
      </c>
      <c r="R101" s="4">
        <v>11.4</v>
      </c>
      <c r="S101" s="4">
        <v>8.0000000000000002E-3</v>
      </c>
      <c r="T101" s="4">
        <v>3.6</v>
      </c>
      <c r="U101" s="4">
        <v>1440</v>
      </c>
      <c r="V101" s="8">
        <v>51.647209632916997</v>
      </c>
      <c r="W101" s="7">
        <v>7</v>
      </c>
      <c r="X101" s="6">
        <v>150</v>
      </c>
      <c r="Y101" s="6">
        <v>2.5000000000000001E-2</v>
      </c>
      <c r="Z101" s="6">
        <f t="shared" si="6"/>
        <v>1.2500000000000001E-2</v>
      </c>
      <c r="AA101" s="6">
        <v>0.5</v>
      </c>
      <c r="AB101" s="6">
        <v>35</v>
      </c>
      <c r="AC101" s="6">
        <v>0</v>
      </c>
      <c r="AD101" s="8" t="s">
        <v>173</v>
      </c>
      <c r="AE101" s="4">
        <v>50.3267283252166</v>
      </c>
      <c r="AF101" s="4">
        <f t="shared" si="7"/>
        <v>2.6409626154007952</v>
      </c>
      <c r="AG101" s="4"/>
      <c r="AH101" s="4"/>
    </row>
    <row r="102" spans="1:34" ht="15.6">
      <c r="A102" s="5" t="s">
        <v>30</v>
      </c>
      <c r="B102" s="5" t="s">
        <v>31</v>
      </c>
      <c r="C102" s="5" t="s">
        <v>591</v>
      </c>
      <c r="D102" s="4">
        <v>700</v>
      </c>
      <c r="E102" s="4">
        <v>5</v>
      </c>
      <c r="F102" s="4">
        <v>90</v>
      </c>
      <c r="G102" s="6">
        <v>81.099999999999994</v>
      </c>
      <c r="H102" s="4">
        <v>2.1</v>
      </c>
      <c r="I102" s="4">
        <v>2.9</v>
      </c>
      <c r="J102" s="4">
        <v>3.3</v>
      </c>
      <c r="K102" s="4"/>
      <c r="L102" s="4"/>
      <c r="M102" s="6">
        <v>10.6</v>
      </c>
      <c r="N102" s="4">
        <v>0.311</v>
      </c>
      <c r="O102" s="4">
        <v>2.7E-2</v>
      </c>
      <c r="P102" s="4">
        <f t="shared" si="4"/>
        <v>4.0690505548705305E-2</v>
      </c>
      <c r="Q102" s="6">
        <f t="shared" si="5"/>
        <v>7.6448828606658442E-2</v>
      </c>
      <c r="R102" s="4">
        <v>11.4</v>
      </c>
      <c r="S102" s="4">
        <v>8.0000000000000002E-3</v>
      </c>
      <c r="T102" s="4">
        <v>3.6</v>
      </c>
      <c r="U102" s="4">
        <v>1440</v>
      </c>
      <c r="V102" s="8">
        <v>10.063703048653515</v>
      </c>
      <c r="W102" s="7">
        <v>7</v>
      </c>
      <c r="X102" s="6">
        <v>150</v>
      </c>
      <c r="Y102" s="6">
        <v>2.5000000000000001E-2</v>
      </c>
      <c r="Z102" s="6">
        <f t="shared" si="6"/>
        <v>1.2500000000000001E-2</v>
      </c>
      <c r="AA102" s="6">
        <v>0.5</v>
      </c>
      <c r="AB102" s="6">
        <v>35</v>
      </c>
      <c r="AC102" s="6">
        <v>0</v>
      </c>
      <c r="AD102" s="8" t="s">
        <v>173</v>
      </c>
      <c r="AE102" s="4">
        <v>9.4791146122410002</v>
      </c>
      <c r="AF102" s="4">
        <f t="shared" si="7"/>
        <v>1.1691768728250302</v>
      </c>
      <c r="AG102" s="4"/>
      <c r="AH102" s="4"/>
    </row>
    <row r="103" spans="1:34" ht="15.6">
      <c r="A103" s="5" t="s">
        <v>30</v>
      </c>
      <c r="B103" s="5" t="s">
        <v>31</v>
      </c>
      <c r="C103" s="5" t="s">
        <v>591</v>
      </c>
      <c r="D103" s="4">
        <v>700</v>
      </c>
      <c r="E103" s="4">
        <v>5</v>
      </c>
      <c r="F103" s="4">
        <v>90</v>
      </c>
      <c r="G103" s="6">
        <v>81.099999999999994</v>
      </c>
      <c r="H103" s="4">
        <v>2.1</v>
      </c>
      <c r="I103" s="4">
        <v>2.9</v>
      </c>
      <c r="J103" s="4">
        <v>3.3</v>
      </c>
      <c r="K103" s="4"/>
      <c r="L103" s="4"/>
      <c r="M103" s="6">
        <v>10.6</v>
      </c>
      <c r="N103" s="4">
        <v>0.311</v>
      </c>
      <c r="O103" s="4">
        <v>2.7E-2</v>
      </c>
      <c r="P103" s="4">
        <f t="shared" si="4"/>
        <v>4.0690505548705305E-2</v>
      </c>
      <c r="Q103" s="6">
        <f t="shared" si="5"/>
        <v>7.6448828606658442E-2</v>
      </c>
      <c r="R103" s="4">
        <v>11.4</v>
      </c>
      <c r="S103" s="4">
        <v>8.0000000000000002E-3</v>
      </c>
      <c r="T103" s="4">
        <v>3.6</v>
      </c>
      <c r="U103" s="4">
        <v>1440</v>
      </c>
      <c r="V103" s="8">
        <v>20.269408106042615</v>
      </c>
      <c r="W103" s="7">
        <v>7</v>
      </c>
      <c r="X103" s="6">
        <v>150</v>
      </c>
      <c r="Y103" s="6">
        <v>2.5000000000000001E-2</v>
      </c>
      <c r="Z103" s="6">
        <f t="shared" si="6"/>
        <v>1.2500000000000001E-2</v>
      </c>
      <c r="AA103" s="6">
        <v>0.5</v>
      </c>
      <c r="AB103" s="6">
        <v>35</v>
      </c>
      <c r="AC103" s="6">
        <v>0</v>
      </c>
      <c r="AD103" s="8" t="s">
        <v>173</v>
      </c>
      <c r="AE103" s="4">
        <v>19.2002990872952</v>
      </c>
      <c r="AF103" s="4">
        <f t="shared" si="7"/>
        <v>2.1382180374948305</v>
      </c>
      <c r="AG103" s="4"/>
      <c r="AH103" s="4"/>
    </row>
    <row r="104" spans="1:34" ht="15.6">
      <c r="A104" s="5" t="s">
        <v>30</v>
      </c>
      <c r="B104" s="5" t="s">
        <v>31</v>
      </c>
      <c r="C104" s="5" t="s">
        <v>591</v>
      </c>
      <c r="D104" s="4">
        <v>700</v>
      </c>
      <c r="E104" s="4">
        <v>5</v>
      </c>
      <c r="F104" s="4">
        <v>90</v>
      </c>
      <c r="G104" s="6">
        <v>81.099999999999994</v>
      </c>
      <c r="H104" s="4">
        <v>2.1</v>
      </c>
      <c r="I104" s="4">
        <v>2.9</v>
      </c>
      <c r="J104" s="4">
        <v>3.3</v>
      </c>
      <c r="K104" s="4"/>
      <c r="L104" s="4"/>
      <c r="M104" s="6">
        <v>10.6</v>
      </c>
      <c r="N104" s="4">
        <v>0.311</v>
      </c>
      <c r="O104" s="4">
        <v>2.7E-2</v>
      </c>
      <c r="P104" s="4">
        <f t="shared" si="4"/>
        <v>4.0690505548705305E-2</v>
      </c>
      <c r="Q104" s="6">
        <f t="shared" si="5"/>
        <v>7.6448828606658442E-2</v>
      </c>
      <c r="R104" s="4">
        <v>11.4</v>
      </c>
      <c r="S104" s="4">
        <v>8.0000000000000002E-3</v>
      </c>
      <c r="T104" s="4">
        <v>3.6</v>
      </c>
      <c r="U104" s="4">
        <v>1440</v>
      </c>
      <c r="V104" s="8">
        <v>30.680528968991183</v>
      </c>
      <c r="W104" s="7">
        <v>7</v>
      </c>
      <c r="X104" s="6">
        <v>150</v>
      </c>
      <c r="Y104" s="6">
        <v>2.5000000000000001E-2</v>
      </c>
      <c r="Z104" s="6">
        <f t="shared" si="6"/>
        <v>1.2500000000000001E-2</v>
      </c>
      <c r="AA104" s="6">
        <v>0.5</v>
      </c>
      <c r="AB104" s="6">
        <v>35</v>
      </c>
      <c r="AC104" s="6">
        <v>0</v>
      </c>
      <c r="AD104" s="8" t="s">
        <v>173</v>
      </c>
      <c r="AE104" s="4">
        <v>29.5122024479288</v>
      </c>
      <c r="AF104" s="4">
        <f t="shared" si="7"/>
        <v>2.336653042124766</v>
      </c>
      <c r="AG104" s="4"/>
      <c r="AH104" s="4"/>
    </row>
    <row r="105" spans="1:34" ht="15.6">
      <c r="A105" s="5" t="s">
        <v>30</v>
      </c>
      <c r="B105" s="5" t="s">
        <v>31</v>
      </c>
      <c r="C105" s="5" t="s">
        <v>591</v>
      </c>
      <c r="D105" s="4">
        <v>700</v>
      </c>
      <c r="E105" s="4">
        <v>5</v>
      </c>
      <c r="F105" s="4">
        <v>90</v>
      </c>
      <c r="G105" s="6">
        <v>81.099999999999994</v>
      </c>
      <c r="H105" s="4">
        <v>2.1</v>
      </c>
      <c r="I105" s="4">
        <v>2.9</v>
      </c>
      <c r="J105" s="4">
        <v>3.3</v>
      </c>
      <c r="K105" s="4"/>
      <c r="L105" s="4"/>
      <c r="M105" s="6">
        <v>10.6</v>
      </c>
      <c r="N105" s="4">
        <v>0.311</v>
      </c>
      <c r="O105" s="4">
        <v>2.7E-2</v>
      </c>
      <c r="P105" s="4">
        <f t="shared" si="4"/>
        <v>4.0690505548705305E-2</v>
      </c>
      <c r="Q105" s="6">
        <f t="shared" si="5"/>
        <v>7.6448828606658442E-2</v>
      </c>
      <c r="R105" s="4">
        <v>11.4</v>
      </c>
      <c r="S105" s="4">
        <v>8.0000000000000002E-3</v>
      </c>
      <c r="T105" s="4">
        <v>3.6</v>
      </c>
      <c r="U105" s="4">
        <v>1440</v>
      </c>
      <c r="V105" s="8">
        <v>40.725408179520642</v>
      </c>
      <c r="W105" s="7">
        <v>7</v>
      </c>
      <c r="X105" s="6">
        <v>150</v>
      </c>
      <c r="Y105" s="6">
        <v>2.5000000000000001E-2</v>
      </c>
      <c r="Z105" s="6">
        <f t="shared" si="6"/>
        <v>1.2500000000000001E-2</v>
      </c>
      <c r="AA105" s="6">
        <v>0.5</v>
      </c>
      <c r="AB105" s="6">
        <v>35</v>
      </c>
      <c r="AC105" s="6">
        <v>0</v>
      </c>
      <c r="AD105" s="8" t="s">
        <v>173</v>
      </c>
      <c r="AE105" s="4">
        <v>39.594451981055798</v>
      </c>
      <c r="AF105" s="4">
        <f t="shared" si="7"/>
        <v>2.2619123969296879</v>
      </c>
      <c r="AG105" s="4"/>
      <c r="AH105" s="4"/>
    </row>
    <row r="106" spans="1:34" ht="15.6">
      <c r="A106" s="5" t="s">
        <v>30</v>
      </c>
      <c r="B106" s="5" t="s">
        <v>31</v>
      </c>
      <c r="C106" s="5" t="s">
        <v>591</v>
      </c>
      <c r="D106" s="4">
        <v>700</v>
      </c>
      <c r="E106" s="4">
        <v>5</v>
      </c>
      <c r="F106" s="4">
        <v>90</v>
      </c>
      <c r="G106" s="6">
        <v>81.099999999999994</v>
      </c>
      <c r="H106" s="4">
        <v>2.1</v>
      </c>
      <c r="I106" s="4">
        <v>2.9</v>
      </c>
      <c r="J106" s="4">
        <v>3.3</v>
      </c>
      <c r="K106" s="4"/>
      <c r="L106" s="4"/>
      <c r="M106" s="6">
        <v>10.6</v>
      </c>
      <c r="N106" s="4">
        <v>0.311</v>
      </c>
      <c r="O106" s="4">
        <v>2.7E-2</v>
      </c>
      <c r="P106" s="4">
        <f t="shared" si="4"/>
        <v>4.0690505548705305E-2</v>
      </c>
      <c r="Q106" s="6">
        <f t="shared" si="5"/>
        <v>7.6448828606658442E-2</v>
      </c>
      <c r="R106" s="4">
        <v>11.4</v>
      </c>
      <c r="S106" s="4">
        <v>8.0000000000000002E-3</v>
      </c>
      <c r="T106" s="4">
        <v>3.6</v>
      </c>
      <c r="U106" s="4">
        <v>1440</v>
      </c>
      <c r="V106" s="8">
        <v>51.647209632916997</v>
      </c>
      <c r="W106" s="7">
        <v>7</v>
      </c>
      <c r="X106" s="6">
        <v>150</v>
      </c>
      <c r="Y106" s="6">
        <v>2.5000000000000001E-2</v>
      </c>
      <c r="Z106" s="6">
        <f t="shared" si="6"/>
        <v>1.2500000000000001E-2</v>
      </c>
      <c r="AA106" s="6">
        <v>0.5</v>
      </c>
      <c r="AB106" s="6">
        <v>35</v>
      </c>
      <c r="AC106" s="6">
        <v>0</v>
      </c>
      <c r="AD106" s="8" t="s">
        <v>173</v>
      </c>
      <c r="AE106" s="4">
        <v>50.232982249789799</v>
      </c>
      <c r="AF106" s="4">
        <f t="shared" si="7"/>
        <v>2.8284547662543957</v>
      </c>
      <c r="AG106" s="4"/>
      <c r="AH106" s="4"/>
    </row>
    <row r="107" spans="1:34" ht="15.6">
      <c r="A107" s="5" t="s">
        <v>33</v>
      </c>
      <c r="B107" s="5" t="s">
        <v>31</v>
      </c>
      <c r="C107" s="5" t="s">
        <v>592</v>
      </c>
      <c r="D107" s="4">
        <v>700</v>
      </c>
      <c r="E107" s="4">
        <v>5</v>
      </c>
      <c r="F107" s="4">
        <v>90</v>
      </c>
      <c r="G107" s="6">
        <v>14.4</v>
      </c>
      <c r="H107" s="4">
        <v>0.7</v>
      </c>
      <c r="I107" s="4">
        <v>4.7</v>
      </c>
      <c r="J107" s="4">
        <v>0.5</v>
      </c>
      <c r="K107" s="4"/>
      <c r="L107" s="4"/>
      <c r="M107" s="6">
        <v>79.7</v>
      </c>
      <c r="N107" s="4">
        <v>0.58299999999999996</v>
      </c>
      <c r="O107" s="4">
        <v>0.245</v>
      </c>
      <c r="P107" s="4">
        <f t="shared" si="4"/>
        <v>3.4722222222222224E-2</v>
      </c>
      <c r="Q107" s="6">
        <f t="shared" si="5"/>
        <v>0.3611111111111111</v>
      </c>
      <c r="R107" s="4">
        <v>27.9</v>
      </c>
      <c r="S107" s="4">
        <v>1.4E-2</v>
      </c>
      <c r="T107" s="4">
        <v>3.7</v>
      </c>
      <c r="U107" s="4">
        <v>1440</v>
      </c>
      <c r="V107" s="8">
        <v>10.063703048653515</v>
      </c>
      <c r="W107" s="7">
        <v>7</v>
      </c>
      <c r="X107" s="6">
        <v>150</v>
      </c>
      <c r="Y107" s="6">
        <v>2.5000000000000001E-2</v>
      </c>
      <c r="Z107" s="6">
        <f t="shared" si="6"/>
        <v>1.2500000000000001E-2</v>
      </c>
      <c r="AA107" s="6">
        <v>0.5</v>
      </c>
      <c r="AB107" s="6">
        <v>15</v>
      </c>
      <c r="AC107" s="6">
        <v>0</v>
      </c>
      <c r="AD107" s="8" t="s">
        <v>173</v>
      </c>
      <c r="AE107" s="4">
        <v>3.0571977869785889</v>
      </c>
      <c r="AF107" s="4">
        <f t="shared" si="7"/>
        <v>14.013010523349852</v>
      </c>
      <c r="AG107" s="4"/>
      <c r="AH107" s="4"/>
    </row>
    <row r="108" spans="1:34" ht="15.6">
      <c r="A108" s="5" t="s">
        <v>33</v>
      </c>
      <c r="B108" s="5" t="s">
        <v>31</v>
      </c>
      <c r="C108" s="5" t="s">
        <v>592</v>
      </c>
      <c r="D108" s="4">
        <v>700</v>
      </c>
      <c r="E108" s="4">
        <v>5</v>
      </c>
      <c r="F108" s="4">
        <v>90</v>
      </c>
      <c r="G108" s="6">
        <v>14.4</v>
      </c>
      <c r="H108" s="4">
        <v>0.7</v>
      </c>
      <c r="I108" s="4">
        <v>4.7</v>
      </c>
      <c r="J108" s="4">
        <v>0.5</v>
      </c>
      <c r="K108" s="4"/>
      <c r="L108" s="4"/>
      <c r="M108" s="6">
        <v>79.7</v>
      </c>
      <c r="N108" s="4">
        <v>0.58299999999999996</v>
      </c>
      <c r="O108" s="4">
        <v>0.245</v>
      </c>
      <c r="P108" s="4">
        <f t="shared" si="4"/>
        <v>3.4722222222222224E-2</v>
      </c>
      <c r="Q108" s="6">
        <f t="shared" si="5"/>
        <v>0.3611111111111111</v>
      </c>
      <c r="R108" s="4">
        <v>27.9</v>
      </c>
      <c r="S108" s="4">
        <v>1.4E-2</v>
      </c>
      <c r="T108" s="4">
        <v>3.7</v>
      </c>
      <c r="U108" s="4">
        <v>1440</v>
      </c>
      <c r="V108" s="8">
        <v>20.269408106042615</v>
      </c>
      <c r="W108" s="7">
        <v>7</v>
      </c>
      <c r="X108" s="6">
        <v>150</v>
      </c>
      <c r="Y108" s="6">
        <v>2.5000000000000001E-2</v>
      </c>
      <c r="Z108" s="6">
        <f t="shared" si="6"/>
        <v>1.2500000000000001E-2</v>
      </c>
      <c r="AA108" s="6">
        <v>0.5</v>
      </c>
      <c r="AB108" s="6">
        <v>15</v>
      </c>
      <c r="AC108" s="6">
        <v>0</v>
      </c>
      <c r="AD108" s="8" t="s">
        <v>173</v>
      </c>
      <c r="AE108" s="4">
        <v>11.590558077016263</v>
      </c>
      <c r="AF108" s="4">
        <f t="shared" si="7"/>
        <v>17.357700058052703</v>
      </c>
      <c r="AG108" s="4"/>
      <c r="AH108" s="4"/>
    </row>
    <row r="109" spans="1:34" ht="15.6">
      <c r="A109" s="5" t="s">
        <v>33</v>
      </c>
      <c r="B109" s="5" t="s">
        <v>31</v>
      </c>
      <c r="C109" s="5" t="s">
        <v>592</v>
      </c>
      <c r="D109" s="4">
        <v>700</v>
      </c>
      <c r="E109" s="4">
        <v>5</v>
      </c>
      <c r="F109" s="4">
        <v>90</v>
      </c>
      <c r="G109" s="6">
        <v>14.4</v>
      </c>
      <c r="H109" s="4">
        <v>0.7</v>
      </c>
      <c r="I109" s="4">
        <v>4.7</v>
      </c>
      <c r="J109" s="4">
        <v>0.5</v>
      </c>
      <c r="K109" s="4"/>
      <c r="L109" s="4"/>
      <c r="M109" s="6">
        <v>79.7</v>
      </c>
      <c r="N109" s="4">
        <v>0.58299999999999996</v>
      </c>
      <c r="O109" s="4">
        <v>0.245</v>
      </c>
      <c r="P109" s="4">
        <f t="shared" si="4"/>
        <v>3.4722222222222224E-2</v>
      </c>
      <c r="Q109" s="6">
        <f t="shared" si="5"/>
        <v>0.3611111111111111</v>
      </c>
      <c r="R109" s="4">
        <v>27.9</v>
      </c>
      <c r="S109" s="4">
        <v>1.4E-2</v>
      </c>
      <c r="T109" s="4">
        <v>3.7</v>
      </c>
      <c r="U109" s="4">
        <v>1440</v>
      </c>
      <c r="V109" s="8">
        <v>30.680528968991183</v>
      </c>
      <c r="W109" s="7">
        <v>7</v>
      </c>
      <c r="X109" s="6">
        <v>150</v>
      </c>
      <c r="Y109" s="6">
        <v>2.5000000000000001E-2</v>
      </c>
      <c r="Z109" s="6">
        <f t="shared" si="6"/>
        <v>1.2500000000000001E-2</v>
      </c>
      <c r="AA109" s="6">
        <v>0.5</v>
      </c>
      <c r="AB109" s="6">
        <v>15</v>
      </c>
      <c r="AC109" s="6">
        <v>0</v>
      </c>
      <c r="AD109" s="8" t="s">
        <v>173</v>
      </c>
      <c r="AE109" s="4">
        <v>20.533615781909258</v>
      </c>
      <c r="AF109" s="4">
        <f t="shared" si="7"/>
        <v>20.293826374163849</v>
      </c>
      <c r="AG109" s="4"/>
      <c r="AH109" s="4"/>
    </row>
    <row r="110" spans="1:34" ht="15.6">
      <c r="A110" s="5" t="s">
        <v>33</v>
      </c>
      <c r="B110" s="5" t="s">
        <v>31</v>
      </c>
      <c r="C110" s="5" t="s">
        <v>592</v>
      </c>
      <c r="D110" s="4">
        <v>700</v>
      </c>
      <c r="E110" s="4">
        <v>5</v>
      </c>
      <c r="F110" s="4">
        <v>90</v>
      </c>
      <c r="G110" s="6">
        <v>14.4</v>
      </c>
      <c r="H110" s="4">
        <v>0.7</v>
      </c>
      <c r="I110" s="4">
        <v>4.7</v>
      </c>
      <c r="J110" s="4">
        <v>0.5</v>
      </c>
      <c r="K110" s="4"/>
      <c r="L110" s="4"/>
      <c r="M110" s="6">
        <v>79.7</v>
      </c>
      <c r="N110" s="4">
        <v>0.58299999999999996</v>
      </c>
      <c r="O110" s="4">
        <v>0.245</v>
      </c>
      <c r="P110" s="4">
        <f t="shared" si="4"/>
        <v>3.4722222222222224E-2</v>
      </c>
      <c r="Q110" s="6">
        <f t="shared" si="5"/>
        <v>0.3611111111111111</v>
      </c>
      <c r="R110" s="4">
        <v>27.9</v>
      </c>
      <c r="S110" s="4">
        <v>1.4E-2</v>
      </c>
      <c r="T110" s="4">
        <v>3.7</v>
      </c>
      <c r="U110" s="4">
        <v>1440</v>
      </c>
      <c r="V110" s="8">
        <v>40.725408179520642</v>
      </c>
      <c r="W110" s="7">
        <v>7</v>
      </c>
      <c r="X110" s="6">
        <v>150</v>
      </c>
      <c r="Y110" s="6">
        <v>2.5000000000000001E-2</v>
      </c>
      <c r="Z110" s="6">
        <f t="shared" si="6"/>
        <v>1.2500000000000001E-2</v>
      </c>
      <c r="AA110" s="6">
        <v>0.5</v>
      </c>
      <c r="AB110" s="6">
        <v>15</v>
      </c>
      <c r="AC110" s="6">
        <v>0</v>
      </c>
      <c r="AD110" s="8" t="s">
        <v>173</v>
      </c>
      <c r="AE110" s="4">
        <v>30.919038070941067</v>
      </c>
      <c r="AF110" s="4">
        <f t="shared" si="7"/>
        <v>19.61274021715915</v>
      </c>
      <c r="AG110" s="4"/>
      <c r="AH110" s="4"/>
    </row>
    <row r="111" spans="1:34" ht="15.6">
      <c r="A111" s="5" t="s">
        <v>33</v>
      </c>
      <c r="B111" s="5" t="s">
        <v>31</v>
      </c>
      <c r="C111" s="5" t="s">
        <v>592</v>
      </c>
      <c r="D111" s="4">
        <v>700</v>
      </c>
      <c r="E111" s="4">
        <v>5</v>
      </c>
      <c r="F111" s="4">
        <v>90</v>
      </c>
      <c r="G111" s="6">
        <v>14.4</v>
      </c>
      <c r="H111" s="4">
        <v>0.7</v>
      </c>
      <c r="I111" s="4">
        <v>4.7</v>
      </c>
      <c r="J111" s="4">
        <v>0.5</v>
      </c>
      <c r="K111" s="4"/>
      <c r="L111" s="4"/>
      <c r="M111" s="6">
        <v>79.7</v>
      </c>
      <c r="N111" s="4">
        <v>0.58299999999999996</v>
      </c>
      <c r="O111" s="4">
        <v>0.245</v>
      </c>
      <c r="P111" s="4">
        <f t="shared" si="4"/>
        <v>3.4722222222222224E-2</v>
      </c>
      <c r="Q111" s="6">
        <f t="shared" si="5"/>
        <v>0.3611111111111111</v>
      </c>
      <c r="R111" s="4">
        <v>27.9</v>
      </c>
      <c r="S111" s="4">
        <v>1.4E-2</v>
      </c>
      <c r="T111" s="4">
        <v>3.7</v>
      </c>
      <c r="U111" s="4">
        <v>1440</v>
      </c>
      <c r="V111" s="8">
        <v>51.647209632916997</v>
      </c>
      <c r="W111" s="7">
        <v>7</v>
      </c>
      <c r="X111" s="6">
        <v>150</v>
      </c>
      <c r="Y111" s="6">
        <v>2.5000000000000001E-2</v>
      </c>
      <c r="Z111" s="6">
        <f t="shared" si="6"/>
        <v>1.2500000000000001E-2</v>
      </c>
      <c r="AA111" s="6">
        <v>0.5</v>
      </c>
      <c r="AB111" s="6">
        <v>15</v>
      </c>
      <c r="AC111" s="6">
        <v>0</v>
      </c>
      <c r="AD111" s="8" t="s">
        <v>173</v>
      </c>
      <c r="AE111" s="4">
        <v>39.744926336464637</v>
      </c>
      <c r="AF111" s="4">
        <f t="shared" si="7"/>
        <v>23.80456659290472</v>
      </c>
      <c r="AG111" s="4"/>
      <c r="AH111" s="4"/>
    </row>
    <row r="112" spans="1:34" ht="15.6">
      <c r="A112" s="5" t="s">
        <v>33</v>
      </c>
      <c r="B112" s="5" t="s">
        <v>31</v>
      </c>
      <c r="C112" s="5" t="s">
        <v>592</v>
      </c>
      <c r="D112" s="4">
        <v>700</v>
      </c>
      <c r="E112" s="4">
        <v>5</v>
      </c>
      <c r="F112" s="4">
        <v>90</v>
      </c>
      <c r="G112" s="6">
        <v>14.4</v>
      </c>
      <c r="H112" s="4">
        <v>0.7</v>
      </c>
      <c r="I112" s="4">
        <v>4.7</v>
      </c>
      <c r="J112" s="4">
        <v>0.5</v>
      </c>
      <c r="K112" s="4"/>
      <c r="L112" s="4"/>
      <c r="M112" s="6">
        <v>79.7</v>
      </c>
      <c r="N112" s="4">
        <v>0.58299999999999996</v>
      </c>
      <c r="O112" s="4">
        <v>0.245</v>
      </c>
      <c r="P112" s="4">
        <f t="shared" si="4"/>
        <v>3.4722222222222224E-2</v>
      </c>
      <c r="Q112" s="6">
        <f t="shared" si="5"/>
        <v>0.3611111111111111</v>
      </c>
      <c r="R112" s="4">
        <v>27.9</v>
      </c>
      <c r="S112" s="4">
        <v>1.4E-2</v>
      </c>
      <c r="T112" s="4">
        <v>3.7</v>
      </c>
      <c r="U112" s="4">
        <v>1440</v>
      </c>
      <c r="V112" s="8">
        <v>10.063703048653515</v>
      </c>
      <c r="W112" s="7">
        <v>7</v>
      </c>
      <c r="X112" s="6">
        <v>150</v>
      </c>
      <c r="Y112" s="6">
        <v>2.5000000000000001E-2</v>
      </c>
      <c r="Z112" s="6">
        <f t="shared" si="6"/>
        <v>1.2500000000000001E-2</v>
      </c>
      <c r="AA112" s="6">
        <v>0.5</v>
      </c>
      <c r="AB112" s="6">
        <v>15</v>
      </c>
      <c r="AC112" s="6">
        <v>0</v>
      </c>
      <c r="AD112" s="8" t="s">
        <v>173</v>
      </c>
      <c r="AE112" s="4">
        <v>3.2790383066580202</v>
      </c>
      <c r="AF112" s="4">
        <f t="shared" si="7"/>
        <v>13.569329483990991</v>
      </c>
      <c r="AG112" s="4"/>
      <c r="AH112" s="4"/>
    </row>
    <row r="113" spans="1:34" ht="15.6">
      <c r="A113" s="5" t="s">
        <v>33</v>
      </c>
      <c r="B113" s="5" t="s">
        <v>31</v>
      </c>
      <c r="C113" s="5" t="s">
        <v>592</v>
      </c>
      <c r="D113" s="4">
        <v>700</v>
      </c>
      <c r="E113" s="4">
        <v>5</v>
      </c>
      <c r="F113" s="4">
        <v>90</v>
      </c>
      <c r="G113" s="6">
        <v>14.4</v>
      </c>
      <c r="H113" s="4">
        <v>0.7</v>
      </c>
      <c r="I113" s="4">
        <v>4.7</v>
      </c>
      <c r="J113" s="4">
        <v>0.5</v>
      </c>
      <c r="K113" s="4"/>
      <c r="L113" s="4"/>
      <c r="M113" s="6">
        <v>79.7</v>
      </c>
      <c r="N113" s="4">
        <v>0.58299999999999996</v>
      </c>
      <c r="O113" s="4">
        <v>0.245</v>
      </c>
      <c r="P113" s="4">
        <f t="shared" si="4"/>
        <v>3.4722222222222224E-2</v>
      </c>
      <c r="Q113" s="6">
        <f t="shared" si="5"/>
        <v>0.3611111111111111</v>
      </c>
      <c r="R113" s="4">
        <v>27.9</v>
      </c>
      <c r="S113" s="4">
        <v>1.4E-2</v>
      </c>
      <c r="T113" s="4">
        <v>3.7</v>
      </c>
      <c r="U113" s="4">
        <v>1440</v>
      </c>
      <c r="V113" s="8">
        <v>20.269408106042615</v>
      </c>
      <c r="W113" s="7">
        <v>7</v>
      </c>
      <c r="X113" s="6">
        <v>150</v>
      </c>
      <c r="Y113" s="6">
        <v>2.5000000000000001E-2</v>
      </c>
      <c r="Z113" s="6">
        <f t="shared" si="6"/>
        <v>1.2500000000000001E-2</v>
      </c>
      <c r="AA113" s="6">
        <v>0.5</v>
      </c>
      <c r="AB113" s="6">
        <v>15</v>
      </c>
      <c r="AC113" s="6">
        <v>0</v>
      </c>
      <c r="AD113" s="8" t="s">
        <v>173</v>
      </c>
      <c r="AE113" s="4">
        <v>11.869772701588067</v>
      </c>
      <c r="AF113" s="4">
        <f t="shared" si="7"/>
        <v>16.799270808909096</v>
      </c>
      <c r="AG113" s="4"/>
      <c r="AH113" s="4"/>
    </row>
    <row r="114" spans="1:34" ht="15.6">
      <c r="A114" s="5" t="s">
        <v>33</v>
      </c>
      <c r="B114" s="5" t="s">
        <v>31</v>
      </c>
      <c r="C114" s="5" t="s">
        <v>592</v>
      </c>
      <c r="D114" s="4">
        <v>700</v>
      </c>
      <c r="E114" s="4">
        <v>5</v>
      </c>
      <c r="F114" s="4">
        <v>90</v>
      </c>
      <c r="G114" s="6">
        <v>14.4</v>
      </c>
      <c r="H114" s="4">
        <v>0.7</v>
      </c>
      <c r="I114" s="4">
        <v>4.7</v>
      </c>
      <c r="J114" s="4">
        <v>0.5</v>
      </c>
      <c r="K114" s="4"/>
      <c r="L114" s="4"/>
      <c r="M114" s="6">
        <v>79.7</v>
      </c>
      <c r="N114" s="4">
        <v>0.58299999999999996</v>
      </c>
      <c r="O114" s="4">
        <v>0.245</v>
      </c>
      <c r="P114" s="4">
        <f t="shared" si="4"/>
        <v>3.4722222222222224E-2</v>
      </c>
      <c r="Q114" s="6">
        <f t="shared" si="5"/>
        <v>0.3611111111111111</v>
      </c>
      <c r="R114" s="4">
        <v>27.9</v>
      </c>
      <c r="S114" s="4">
        <v>1.4E-2</v>
      </c>
      <c r="T114" s="4">
        <v>3.7</v>
      </c>
      <c r="U114" s="4">
        <v>1440</v>
      </c>
      <c r="V114" s="8">
        <v>30.680528968991183</v>
      </c>
      <c r="W114" s="7">
        <v>7</v>
      </c>
      <c r="X114" s="6">
        <v>150</v>
      </c>
      <c r="Y114" s="6">
        <v>2.5000000000000001E-2</v>
      </c>
      <c r="Z114" s="6">
        <f t="shared" si="6"/>
        <v>1.2500000000000001E-2</v>
      </c>
      <c r="AA114" s="6">
        <v>0.5</v>
      </c>
      <c r="AB114" s="6">
        <v>15</v>
      </c>
      <c r="AC114" s="6">
        <v>0</v>
      </c>
      <c r="AD114" s="8" t="s">
        <v>173</v>
      </c>
      <c r="AE114" s="4">
        <v>20.020009052197736</v>
      </c>
      <c r="AF114" s="4">
        <f t="shared" si="7"/>
        <v>21.321039833586894</v>
      </c>
      <c r="AG114" s="4"/>
      <c r="AH114" s="4"/>
    </row>
    <row r="115" spans="1:34" ht="15.6">
      <c r="A115" s="5" t="s">
        <v>33</v>
      </c>
      <c r="B115" s="5" t="s">
        <v>31</v>
      </c>
      <c r="C115" s="5" t="s">
        <v>592</v>
      </c>
      <c r="D115" s="4">
        <v>700</v>
      </c>
      <c r="E115" s="4">
        <v>5</v>
      </c>
      <c r="F115" s="4">
        <v>90</v>
      </c>
      <c r="G115" s="6">
        <v>14.4</v>
      </c>
      <c r="H115" s="4">
        <v>0.7</v>
      </c>
      <c r="I115" s="4">
        <v>4.7</v>
      </c>
      <c r="J115" s="4">
        <v>0.5</v>
      </c>
      <c r="K115" s="4"/>
      <c r="L115" s="4"/>
      <c r="M115" s="6">
        <v>79.7</v>
      </c>
      <c r="N115" s="4">
        <v>0.58299999999999996</v>
      </c>
      <c r="O115" s="4">
        <v>0.245</v>
      </c>
      <c r="P115" s="4">
        <f t="shared" si="4"/>
        <v>3.4722222222222224E-2</v>
      </c>
      <c r="Q115" s="6">
        <f t="shared" si="5"/>
        <v>0.3611111111111111</v>
      </c>
      <c r="R115" s="4">
        <v>27.9</v>
      </c>
      <c r="S115" s="4">
        <v>1.4E-2</v>
      </c>
      <c r="T115" s="4">
        <v>3.7</v>
      </c>
      <c r="U115" s="4">
        <v>1440</v>
      </c>
      <c r="V115" s="8">
        <v>40.725408179520642</v>
      </c>
      <c r="W115" s="7">
        <v>7</v>
      </c>
      <c r="X115" s="6">
        <v>150</v>
      </c>
      <c r="Y115" s="6">
        <v>2.5000000000000001E-2</v>
      </c>
      <c r="Z115" s="6">
        <f t="shared" si="6"/>
        <v>1.2500000000000001E-2</v>
      </c>
      <c r="AA115" s="6">
        <v>0.5</v>
      </c>
      <c r="AB115" s="6">
        <v>15</v>
      </c>
      <c r="AC115" s="6">
        <v>0</v>
      </c>
      <c r="AD115" s="8" t="s">
        <v>173</v>
      </c>
      <c r="AE115" s="4">
        <v>29.563633472659745</v>
      </c>
      <c r="AF115" s="4">
        <f t="shared" si="7"/>
        <v>22.323549413721793</v>
      </c>
      <c r="AG115" s="4"/>
      <c r="AH115" s="4"/>
    </row>
    <row r="116" spans="1:34" ht="15.6">
      <c r="A116" s="5" t="s">
        <v>33</v>
      </c>
      <c r="B116" s="5" t="s">
        <v>31</v>
      </c>
      <c r="C116" s="5" t="s">
        <v>592</v>
      </c>
      <c r="D116" s="4">
        <v>700</v>
      </c>
      <c r="E116" s="4">
        <v>5</v>
      </c>
      <c r="F116" s="4">
        <v>90</v>
      </c>
      <c r="G116" s="6">
        <v>14.4</v>
      </c>
      <c r="H116" s="4">
        <v>0.7</v>
      </c>
      <c r="I116" s="4">
        <v>4.7</v>
      </c>
      <c r="J116" s="4">
        <v>0.5</v>
      </c>
      <c r="K116" s="4"/>
      <c r="L116" s="4"/>
      <c r="M116" s="6">
        <v>79.7</v>
      </c>
      <c r="N116" s="4">
        <v>0.58299999999999996</v>
      </c>
      <c r="O116" s="4">
        <v>0.245</v>
      </c>
      <c r="P116" s="4">
        <f t="shared" si="4"/>
        <v>3.4722222222222224E-2</v>
      </c>
      <c r="Q116" s="6">
        <f t="shared" si="5"/>
        <v>0.3611111111111111</v>
      </c>
      <c r="R116" s="4">
        <v>27.9</v>
      </c>
      <c r="S116" s="4">
        <v>1.4E-2</v>
      </c>
      <c r="T116" s="4">
        <v>3.7</v>
      </c>
      <c r="U116" s="4">
        <v>1440</v>
      </c>
      <c r="V116" s="8">
        <v>51.647209632916997</v>
      </c>
      <c r="W116" s="7">
        <v>7</v>
      </c>
      <c r="X116" s="6">
        <v>150</v>
      </c>
      <c r="Y116" s="6">
        <v>2.5000000000000001E-2</v>
      </c>
      <c r="Z116" s="6">
        <f t="shared" si="6"/>
        <v>1.2500000000000001E-2</v>
      </c>
      <c r="AA116" s="6">
        <v>0.5</v>
      </c>
      <c r="AB116" s="6">
        <v>15</v>
      </c>
      <c r="AC116" s="6">
        <v>0</v>
      </c>
      <c r="AD116" s="8" t="s">
        <v>173</v>
      </c>
      <c r="AE116" s="4">
        <v>39.137600416933935</v>
      </c>
      <c r="AF116" s="4">
        <f t="shared" si="7"/>
        <v>25.019218431966124</v>
      </c>
      <c r="AG116" s="4"/>
      <c r="AH116" s="4"/>
    </row>
    <row r="117" spans="1:34" ht="15.6">
      <c r="A117" s="5" t="s">
        <v>33</v>
      </c>
      <c r="B117" s="5" t="s">
        <v>31</v>
      </c>
      <c r="C117" s="5" t="s">
        <v>592</v>
      </c>
      <c r="D117" s="4">
        <v>700</v>
      </c>
      <c r="E117" s="4">
        <v>5</v>
      </c>
      <c r="F117" s="4">
        <v>90</v>
      </c>
      <c r="G117" s="6">
        <v>14.4</v>
      </c>
      <c r="H117" s="4">
        <v>0.7</v>
      </c>
      <c r="I117" s="4">
        <v>4.7</v>
      </c>
      <c r="J117" s="4">
        <v>0.5</v>
      </c>
      <c r="K117" s="4"/>
      <c r="L117" s="4"/>
      <c r="M117" s="6">
        <v>79.7</v>
      </c>
      <c r="N117" s="4">
        <v>0.58299999999999996</v>
      </c>
      <c r="O117" s="4">
        <v>0.245</v>
      </c>
      <c r="P117" s="4">
        <f t="shared" si="4"/>
        <v>3.4722222222222224E-2</v>
      </c>
      <c r="Q117" s="6">
        <f t="shared" si="5"/>
        <v>0.3611111111111111</v>
      </c>
      <c r="R117" s="4">
        <v>27.9</v>
      </c>
      <c r="S117" s="4">
        <v>1.4E-2</v>
      </c>
      <c r="T117" s="4">
        <v>3.7</v>
      </c>
      <c r="U117" s="4">
        <v>1440</v>
      </c>
      <c r="V117" s="8">
        <v>10.063703048653515</v>
      </c>
      <c r="W117" s="7">
        <v>7</v>
      </c>
      <c r="X117" s="6">
        <v>150</v>
      </c>
      <c r="Y117" s="6">
        <v>2.5000000000000001E-2</v>
      </c>
      <c r="Z117" s="6">
        <f t="shared" si="6"/>
        <v>1.2500000000000001E-2</v>
      </c>
      <c r="AA117" s="6">
        <v>0.5</v>
      </c>
      <c r="AB117" s="6">
        <v>15</v>
      </c>
      <c r="AC117" s="6">
        <v>0</v>
      </c>
      <c r="AD117" s="8" t="s">
        <v>173</v>
      </c>
      <c r="AE117" s="4">
        <v>3.2800012060344801</v>
      </c>
      <c r="AF117" s="4">
        <f t="shared" si="7"/>
        <v>13.567403685238069</v>
      </c>
      <c r="AG117" s="4"/>
      <c r="AH117" s="4"/>
    </row>
    <row r="118" spans="1:34" ht="15.6">
      <c r="A118" s="5" t="s">
        <v>33</v>
      </c>
      <c r="B118" s="5" t="s">
        <v>31</v>
      </c>
      <c r="C118" s="5" t="s">
        <v>592</v>
      </c>
      <c r="D118" s="4">
        <v>700</v>
      </c>
      <c r="E118" s="4">
        <v>5</v>
      </c>
      <c r="F118" s="4">
        <v>90</v>
      </c>
      <c r="G118" s="6">
        <v>14.4</v>
      </c>
      <c r="H118" s="4">
        <v>0.7</v>
      </c>
      <c r="I118" s="4">
        <v>4.7</v>
      </c>
      <c r="J118" s="4">
        <v>0.5</v>
      </c>
      <c r="K118" s="4"/>
      <c r="L118" s="4"/>
      <c r="M118" s="6">
        <v>79.7</v>
      </c>
      <c r="N118" s="4">
        <v>0.58299999999999996</v>
      </c>
      <c r="O118" s="4">
        <v>0.245</v>
      </c>
      <c r="P118" s="4">
        <f t="shared" si="4"/>
        <v>3.4722222222222224E-2</v>
      </c>
      <c r="Q118" s="6">
        <f t="shared" si="5"/>
        <v>0.3611111111111111</v>
      </c>
      <c r="R118" s="4">
        <v>27.9</v>
      </c>
      <c r="S118" s="4">
        <v>1.4E-2</v>
      </c>
      <c r="T118" s="4">
        <v>3.7</v>
      </c>
      <c r="U118" s="4">
        <v>1440</v>
      </c>
      <c r="V118" s="8">
        <v>20.269408106042615</v>
      </c>
      <c r="W118" s="7">
        <v>7</v>
      </c>
      <c r="X118" s="6">
        <v>150</v>
      </c>
      <c r="Y118" s="6">
        <v>2.5000000000000001E-2</v>
      </c>
      <c r="Z118" s="6">
        <f t="shared" si="6"/>
        <v>1.2500000000000001E-2</v>
      </c>
      <c r="AA118" s="6">
        <v>0.5</v>
      </c>
      <c r="AB118" s="6">
        <v>15</v>
      </c>
      <c r="AC118" s="6">
        <v>0</v>
      </c>
      <c r="AD118" s="8" t="s">
        <v>173</v>
      </c>
      <c r="AE118" s="4">
        <v>11.704521139175208</v>
      </c>
      <c r="AF118" s="4">
        <f t="shared" si="7"/>
        <v>17.129773933734814</v>
      </c>
      <c r="AG118" s="4"/>
      <c r="AH118" s="4"/>
    </row>
    <row r="119" spans="1:34" ht="15.6">
      <c r="A119" s="5" t="s">
        <v>33</v>
      </c>
      <c r="B119" s="5" t="s">
        <v>31</v>
      </c>
      <c r="C119" s="5" t="s">
        <v>592</v>
      </c>
      <c r="D119" s="4">
        <v>700</v>
      </c>
      <c r="E119" s="4">
        <v>5</v>
      </c>
      <c r="F119" s="4">
        <v>90</v>
      </c>
      <c r="G119" s="6">
        <v>14.4</v>
      </c>
      <c r="H119" s="4">
        <v>0.7</v>
      </c>
      <c r="I119" s="4">
        <v>4.7</v>
      </c>
      <c r="J119" s="4">
        <v>0.5</v>
      </c>
      <c r="K119" s="4"/>
      <c r="L119" s="4"/>
      <c r="M119" s="6">
        <v>79.7</v>
      </c>
      <c r="N119" s="4">
        <v>0.58299999999999996</v>
      </c>
      <c r="O119" s="4">
        <v>0.245</v>
      </c>
      <c r="P119" s="4">
        <f t="shared" si="4"/>
        <v>3.4722222222222224E-2</v>
      </c>
      <c r="Q119" s="6">
        <f t="shared" si="5"/>
        <v>0.3611111111111111</v>
      </c>
      <c r="R119" s="4">
        <v>27.9</v>
      </c>
      <c r="S119" s="4">
        <v>1.4E-2</v>
      </c>
      <c r="T119" s="4">
        <v>3.7</v>
      </c>
      <c r="U119" s="4">
        <v>1440</v>
      </c>
      <c r="V119" s="8">
        <v>30.680528968991183</v>
      </c>
      <c r="W119" s="7">
        <v>7</v>
      </c>
      <c r="X119" s="6">
        <v>150</v>
      </c>
      <c r="Y119" s="6">
        <v>2.5000000000000001E-2</v>
      </c>
      <c r="Z119" s="6">
        <f t="shared" si="6"/>
        <v>1.2500000000000001E-2</v>
      </c>
      <c r="AA119" s="6">
        <v>0.5</v>
      </c>
      <c r="AB119" s="6">
        <v>15</v>
      </c>
      <c r="AC119" s="6">
        <v>0</v>
      </c>
      <c r="AD119" s="8" t="s">
        <v>173</v>
      </c>
      <c r="AE119" s="4">
        <v>20.643578677575785</v>
      </c>
      <c r="AF119" s="4">
        <f t="shared" si="7"/>
        <v>20.073900582830795</v>
      </c>
      <c r="AG119" s="4"/>
      <c r="AH119" s="4"/>
    </row>
    <row r="120" spans="1:34" ht="15.6">
      <c r="A120" s="5" t="s">
        <v>33</v>
      </c>
      <c r="B120" s="5" t="s">
        <v>31</v>
      </c>
      <c r="C120" s="5" t="s">
        <v>592</v>
      </c>
      <c r="D120" s="4">
        <v>700</v>
      </c>
      <c r="E120" s="4">
        <v>5</v>
      </c>
      <c r="F120" s="4">
        <v>90</v>
      </c>
      <c r="G120" s="6">
        <v>14.4</v>
      </c>
      <c r="H120" s="4">
        <v>0.7</v>
      </c>
      <c r="I120" s="4">
        <v>4.7</v>
      </c>
      <c r="J120" s="4">
        <v>0.5</v>
      </c>
      <c r="K120" s="4"/>
      <c r="L120" s="4"/>
      <c r="M120" s="6">
        <v>79.7</v>
      </c>
      <c r="N120" s="4">
        <v>0.58299999999999996</v>
      </c>
      <c r="O120" s="4">
        <v>0.245</v>
      </c>
      <c r="P120" s="4">
        <f t="shared" si="4"/>
        <v>3.4722222222222224E-2</v>
      </c>
      <c r="Q120" s="6">
        <f t="shared" si="5"/>
        <v>0.3611111111111111</v>
      </c>
      <c r="R120" s="4">
        <v>27.9</v>
      </c>
      <c r="S120" s="4">
        <v>1.4E-2</v>
      </c>
      <c r="T120" s="4">
        <v>3.7</v>
      </c>
      <c r="U120" s="4">
        <v>1440</v>
      </c>
      <c r="V120" s="8">
        <v>40.725408179520642</v>
      </c>
      <c r="W120" s="7">
        <v>7</v>
      </c>
      <c r="X120" s="6">
        <v>150</v>
      </c>
      <c r="Y120" s="6">
        <v>2.5000000000000001E-2</v>
      </c>
      <c r="Z120" s="6">
        <f t="shared" si="6"/>
        <v>1.2500000000000001E-2</v>
      </c>
      <c r="AA120" s="6">
        <v>0.5</v>
      </c>
      <c r="AB120" s="6">
        <v>15</v>
      </c>
      <c r="AC120" s="6">
        <v>0</v>
      </c>
      <c r="AD120" s="8" t="s">
        <v>173</v>
      </c>
      <c r="AE120" s="4">
        <v>29.892063937266794</v>
      </c>
      <c r="AF120" s="4">
        <f t="shared" si="7"/>
        <v>21.666688484507695</v>
      </c>
      <c r="AG120" s="4"/>
      <c r="AH120" s="4"/>
    </row>
    <row r="121" spans="1:34" ht="15.6">
      <c r="A121" s="5" t="s">
        <v>33</v>
      </c>
      <c r="B121" s="5" t="s">
        <v>31</v>
      </c>
      <c r="C121" s="5" t="s">
        <v>592</v>
      </c>
      <c r="D121" s="4">
        <v>700</v>
      </c>
      <c r="E121" s="4">
        <v>5</v>
      </c>
      <c r="F121" s="4">
        <v>90</v>
      </c>
      <c r="G121" s="6">
        <v>14.4</v>
      </c>
      <c r="H121" s="4">
        <v>0.7</v>
      </c>
      <c r="I121" s="4">
        <v>4.7</v>
      </c>
      <c r="J121" s="4">
        <v>0.5</v>
      </c>
      <c r="K121" s="4"/>
      <c r="L121" s="4"/>
      <c r="M121" s="6">
        <v>79.7</v>
      </c>
      <c r="N121" s="4">
        <v>0.58299999999999996</v>
      </c>
      <c r="O121" s="4">
        <v>0.245</v>
      </c>
      <c r="P121" s="4">
        <f t="shared" si="4"/>
        <v>3.4722222222222224E-2</v>
      </c>
      <c r="Q121" s="6">
        <f t="shared" si="5"/>
        <v>0.3611111111111111</v>
      </c>
      <c r="R121" s="4">
        <v>27.9</v>
      </c>
      <c r="S121" s="4">
        <v>1.4E-2</v>
      </c>
      <c r="T121" s="4">
        <v>3.7</v>
      </c>
      <c r="U121" s="4">
        <v>1440</v>
      </c>
      <c r="V121" s="8">
        <v>51.647209632916997</v>
      </c>
      <c r="W121" s="7">
        <v>7</v>
      </c>
      <c r="X121" s="6">
        <v>150</v>
      </c>
      <c r="Y121" s="6">
        <v>2.5000000000000001E-2</v>
      </c>
      <c r="Z121" s="6">
        <f t="shared" si="6"/>
        <v>1.2500000000000001E-2</v>
      </c>
      <c r="AA121" s="6">
        <v>0.5</v>
      </c>
      <c r="AB121" s="6">
        <v>15</v>
      </c>
      <c r="AC121" s="6">
        <v>0</v>
      </c>
      <c r="AD121" s="8" t="s">
        <v>173</v>
      </c>
      <c r="AE121" s="4">
        <v>38.628910974623437</v>
      </c>
      <c r="AF121" s="4">
        <f t="shared" si="7"/>
        <v>26.03659731658712</v>
      </c>
      <c r="AG121" s="4"/>
      <c r="AH121" s="4"/>
    </row>
    <row r="122" spans="1:34" ht="15.6">
      <c r="A122" s="5" t="s">
        <v>33</v>
      </c>
      <c r="B122" s="5" t="s">
        <v>31</v>
      </c>
      <c r="C122" s="5" t="s">
        <v>592</v>
      </c>
      <c r="D122" s="4">
        <v>700</v>
      </c>
      <c r="E122" s="4">
        <v>5</v>
      </c>
      <c r="F122" s="4">
        <v>90</v>
      </c>
      <c r="G122" s="6">
        <v>14.4</v>
      </c>
      <c r="H122" s="4">
        <v>0.7</v>
      </c>
      <c r="I122" s="4">
        <v>4.7</v>
      </c>
      <c r="J122" s="4">
        <v>0.5</v>
      </c>
      <c r="K122" s="4"/>
      <c r="L122" s="4"/>
      <c r="M122" s="6">
        <v>79.7</v>
      </c>
      <c r="N122" s="4">
        <v>0.58299999999999996</v>
      </c>
      <c r="O122" s="4">
        <v>0.245</v>
      </c>
      <c r="P122" s="4">
        <f t="shared" si="4"/>
        <v>3.4722222222222224E-2</v>
      </c>
      <c r="Q122" s="6">
        <f t="shared" si="5"/>
        <v>0.3611111111111111</v>
      </c>
      <c r="R122" s="4">
        <v>27.9</v>
      </c>
      <c r="S122" s="4">
        <v>1.4E-2</v>
      </c>
      <c r="T122" s="4">
        <v>3.7</v>
      </c>
      <c r="U122" s="4">
        <v>1440</v>
      </c>
      <c r="V122" s="8">
        <v>10.063703048653515</v>
      </c>
      <c r="W122" s="7">
        <v>7</v>
      </c>
      <c r="X122" s="6">
        <v>150</v>
      </c>
      <c r="Y122" s="6">
        <v>2.5000000000000001E-2</v>
      </c>
      <c r="Z122" s="6">
        <f t="shared" si="6"/>
        <v>1.2500000000000001E-2</v>
      </c>
      <c r="AA122" s="6">
        <v>0.5</v>
      </c>
      <c r="AB122" s="6">
        <v>25</v>
      </c>
      <c r="AC122" s="6">
        <v>0</v>
      </c>
      <c r="AD122" s="8" t="s">
        <v>173</v>
      </c>
      <c r="AE122" s="4">
        <v>1.5962388339088331</v>
      </c>
      <c r="AF122" s="4">
        <f t="shared" si="7"/>
        <v>16.934928429489364</v>
      </c>
      <c r="AG122" s="4"/>
      <c r="AH122" s="4"/>
    </row>
    <row r="123" spans="1:34" ht="15.6">
      <c r="A123" s="5" t="s">
        <v>33</v>
      </c>
      <c r="B123" s="5" t="s">
        <v>31</v>
      </c>
      <c r="C123" s="5" t="s">
        <v>592</v>
      </c>
      <c r="D123" s="4">
        <v>700</v>
      </c>
      <c r="E123" s="4">
        <v>5</v>
      </c>
      <c r="F123" s="4">
        <v>90</v>
      </c>
      <c r="G123" s="6">
        <v>14.4</v>
      </c>
      <c r="H123" s="4">
        <v>0.7</v>
      </c>
      <c r="I123" s="4">
        <v>4.7</v>
      </c>
      <c r="J123" s="4">
        <v>0.5</v>
      </c>
      <c r="K123" s="4"/>
      <c r="L123" s="4"/>
      <c r="M123" s="6">
        <v>79.7</v>
      </c>
      <c r="N123" s="4">
        <v>0.58299999999999996</v>
      </c>
      <c r="O123" s="4">
        <v>0.245</v>
      </c>
      <c r="P123" s="4">
        <f t="shared" si="4"/>
        <v>3.4722222222222224E-2</v>
      </c>
      <c r="Q123" s="6">
        <f t="shared" si="5"/>
        <v>0.3611111111111111</v>
      </c>
      <c r="R123" s="4">
        <v>27.9</v>
      </c>
      <c r="S123" s="4">
        <v>1.4E-2</v>
      </c>
      <c r="T123" s="4">
        <v>3.7</v>
      </c>
      <c r="U123" s="4">
        <v>1440</v>
      </c>
      <c r="V123" s="8">
        <v>20.269408106042615</v>
      </c>
      <c r="W123" s="7">
        <v>7</v>
      </c>
      <c r="X123" s="6">
        <v>150</v>
      </c>
      <c r="Y123" s="6">
        <v>2.5000000000000001E-2</v>
      </c>
      <c r="Z123" s="6">
        <f t="shared" si="6"/>
        <v>1.2500000000000001E-2</v>
      </c>
      <c r="AA123" s="6">
        <v>0.5</v>
      </c>
      <c r="AB123" s="6">
        <v>25</v>
      </c>
      <c r="AC123" s="6">
        <v>0</v>
      </c>
      <c r="AD123" s="8" t="s">
        <v>173</v>
      </c>
      <c r="AE123" s="4">
        <v>9.0485848020388993</v>
      </c>
      <c r="AF123" s="4">
        <f t="shared" si="7"/>
        <v>22.441646608007431</v>
      </c>
      <c r="AG123" s="4"/>
      <c r="AH123" s="4"/>
    </row>
    <row r="124" spans="1:34" ht="15.6">
      <c r="A124" s="5" t="s">
        <v>33</v>
      </c>
      <c r="B124" s="5" t="s">
        <v>31</v>
      </c>
      <c r="C124" s="5" t="s">
        <v>592</v>
      </c>
      <c r="D124" s="4">
        <v>700</v>
      </c>
      <c r="E124" s="4">
        <v>5</v>
      </c>
      <c r="F124" s="4">
        <v>90</v>
      </c>
      <c r="G124" s="6">
        <v>14.4</v>
      </c>
      <c r="H124" s="4">
        <v>0.7</v>
      </c>
      <c r="I124" s="4">
        <v>4.7</v>
      </c>
      <c r="J124" s="4">
        <v>0.5</v>
      </c>
      <c r="K124" s="4"/>
      <c r="L124" s="4"/>
      <c r="M124" s="6">
        <v>79.7</v>
      </c>
      <c r="N124" s="4">
        <v>0.58299999999999996</v>
      </c>
      <c r="O124" s="4">
        <v>0.245</v>
      </c>
      <c r="P124" s="4">
        <f t="shared" si="4"/>
        <v>3.4722222222222224E-2</v>
      </c>
      <c r="Q124" s="6">
        <f t="shared" si="5"/>
        <v>0.3611111111111111</v>
      </c>
      <c r="R124" s="4">
        <v>27.9</v>
      </c>
      <c r="S124" s="4">
        <v>1.4E-2</v>
      </c>
      <c r="T124" s="4">
        <v>3.7</v>
      </c>
      <c r="U124" s="4">
        <v>1440</v>
      </c>
      <c r="V124" s="8">
        <v>30.680528968991183</v>
      </c>
      <c r="W124" s="7">
        <v>7</v>
      </c>
      <c r="X124" s="6">
        <v>150</v>
      </c>
      <c r="Y124" s="6">
        <v>2.5000000000000001E-2</v>
      </c>
      <c r="Z124" s="6">
        <f t="shared" si="6"/>
        <v>1.2500000000000001E-2</v>
      </c>
      <c r="AA124" s="6">
        <v>0.5</v>
      </c>
      <c r="AB124" s="6">
        <v>25</v>
      </c>
      <c r="AC124" s="6">
        <v>0</v>
      </c>
      <c r="AD124" s="8" t="s">
        <v>173</v>
      </c>
      <c r="AE124" s="4">
        <v>17.511437246475882</v>
      </c>
      <c r="AF124" s="4">
        <f t="shared" si="7"/>
        <v>26.338183445030598</v>
      </c>
      <c r="AG124" s="4"/>
      <c r="AH124" s="4"/>
    </row>
    <row r="125" spans="1:34" ht="15.6">
      <c r="A125" s="5" t="s">
        <v>33</v>
      </c>
      <c r="B125" s="5" t="s">
        <v>31</v>
      </c>
      <c r="C125" s="5" t="s">
        <v>592</v>
      </c>
      <c r="D125" s="4">
        <v>700</v>
      </c>
      <c r="E125" s="4">
        <v>5</v>
      </c>
      <c r="F125" s="4">
        <v>90</v>
      </c>
      <c r="G125" s="6">
        <v>14.4</v>
      </c>
      <c r="H125" s="4">
        <v>0.7</v>
      </c>
      <c r="I125" s="4">
        <v>4.7</v>
      </c>
      <c r="J125" s="4">
        <v>0.5</v>
      </c>
      <c r="K125" s="4"/>
      <c r="L125" s="4"/>
      <c r="M125" s="6">
        <v>79.7</v>
      </c>
      <c r="N125" s="4">
        <v>0.58299999999999996</v>
      </c>
      <c r="O125" s="4">
        <v>0.245</v>
      </c>
      <c r="P125" s="4">
        <f t="shared" si="4"/>
        <v>3.4722222222222224E-2</v>
      </c>
      <c r="Q125" s="6">
        <f t="shared" si="5"/>
        <v>0.3611111111111111</v>
      </c>
      <c r="R125" s="4">
        <v>27.9</v>
      </c>
      <c r="S125" s="4">
        <v>1.4E-2</v>
      </c>
      <c r="T125" s="4">
        <v>3.7</v>
      </c>
      <c r="U125" s="4">
        <v>1440</v>
      </c>
      <c r="V125" s="8">
        <v>40.725408179520642</v>
      </c>
      <c r="W125" s="7">
        <v>7</v>
      </c>
      <c r="X125" s="6">
        <v>150</v>
      </c>
      <c r="Y125" s="6">
        <v>2.5000000000000001E-2</v>
      </c>
      <c r="Z125" s="6">
        <f t="shared" si="6"/>
        <v>1.2500000000000001E-2</v>
      </c>
      <c r="AA125" s="6">
        <v>0.5</v>
      </c>
      <c r="AB125" s="6">
        <v>25</v>
      </c>
      <c r="AC125" s="6">
        <v>0</v>
      </c>
      <c r="AD125" s="8" t="s">
        <v>173</v>
      </c>
      <c r="AE125" s="4">
        <v>26.629204699543866</v>
      </c>
      <c r="AF125" s="4">
        <f t="shared" si="7"/>
        <v>28.192406959953548</v>
      </c>
      <c r="AG125" s="4"/>
      <c r="AH125" s="4"/>
    </row>
    <row r="126" spans="1:34" ht="15.6">
      <c r="A126" s="5" t="s">
        <v>33</v>
      </c>
      <c r="B126" s="5" t="s">
        <v>31</v>
      </c>
      <c r="C126" s="5" t="s">
        <v>592</v>
      </c>
      <c r="D126" s="4">
        <v>700</v>
      </c>
      <c r="E126" s="4">
        <v>5</v>
      </c>
      <c r="F126" s="4">
        <v>90</v>
      </c>
      <c r="G126" s="6">
        <v>14.4</v>
      </c>
      <c r="H126" s="4">
        <v>0.7</v>
      </c>
      <c r="I126" s="4">
        <v>4.7</v>
      </c>
      <c r="J126" s="4">
        <v>0.5</v>
      </c>
      <c r="K126" s="4"/>
      <c r="L126" s="4"/>
      <c r="M126" s="6">
        <v>79.7</v>
      </c>
      <c r="N126" s="4">
        <v>0.58299999999999996</v>
      </c>
      <c r="O126" s="4">
        <v>0.245</v>
      </c>
      <c r="P126" s="4">
        <f t="shared" si="4"/>
        <v>3.4722222222222224E-2</v>
      </c>
      <c r="Q126" s="6">
        <f t="shared" si="5"/>
        <v>0.3611111111111111</v>
      </c>
      <c r="R126" s="4">
        <v>27.9</v>
      </c>
      <c r="S126" s="4">
        <v>1.4E-2</v>
      </c>
      <c r="T126" s="4">
        <v>3.7</v>
      </c>
      <c r="U126" s="4">
        <v>1440</v>
      </c>
      <c r="V126" s="8">
        <v>51.647209632916997</v>
      </c>
      <c r="W126" s="7">
        <v>7</v>
      </c>
      <c r="X126" s="6">
        <v>150</v>
      </c>
      <c r="Y126" s="6">
        <v>2.5000000000000001E-2</v>
      </c>
      <c r="Z126" s="6">
        <f t="shared" si="6"/>
        <v>1.2500000000000001E-2</v>
      </c>
      <c r="AA126" s="6">
        <v>0.5</v>
      </c>
      <c r="AB126" s="6">
        <v>25</v>
      </c>
      <c r="AC126" s="6">
        <v>0</v>
      </c>
      <c r="AD126" s="8" t="s">
        <v>173</v>
      </c>
      <c r="AE126" s="4">
        <v>36.343345372490802</v>
      </c>
      <c r="AF126" s="4">
        <f t="shared" si="7"/>
        <v>30.60772852085239</v>
      </c>
      <c r="AG126" s="4"/>
      <c r="AH126" s="4"/>
    </row>
    <row r="127" spans="1:34" ht="15.6">
      <c r="A127" s="5" t="s">
        <v>33</v>
      </c>
      <c r="B127" s="5" t="s">
        <v>31</v>
      </c>
      <c r="C127" s="5" t="s">
        <v>592</v>
      </c>
      <c r="D127" s="4">
        <v>700</v>
      </c>
      <c r="E127" s="4">
        <v>5</v>
      </c>
      <c r="F127" s="4">
        <v>90</v>
      </c>
      <c r="G127" s="6">
        <v>14.4</v>
      </c>
      <c r="H127" s="4">
        <v>0.7</v>
      </c>
      <c r="I127" s="4">
        <v>4.7</v>
      </c>
      <c r="J127" s="4">
        <v>0.5</v>
      </c>
      <c r="K127" s="4"/>
      <c r="L127" s="4"/>
      <c r="M127" s="6">
        <v>79.7</v>
      </c>
      <c r="N127" s="4">
        <v>0.58299999999999996</v>
      </c>
      <c r="O127" s="4">
        <v>0.245</v>
      </c>
      <c r="P127" s="4">
        <f t="shared" si="4"/>
        <v>3.4722222222222224E-2</v>
      </c>
      <c r="Q127" s="6">
        <f t="shared" si="5"/>
        <v>0.3611111111111111</v>
      </c>
      <c r="R127" s="4">
        <v>27.9</v>
      </c>
      <c r="S127" s="4">
        <v>1.4E-2</v>
      </c>
      <c r="T127" s="4">
        <v>3.7</v>
      </c>
      <c r="U127" s="4">
        <v>1440</v>
      </c>
      <c r="V127" s="8">
        <v>10.063703048653515</v>
      </c>
      <c r="W127" s="7">
        <v>7</v>
      </c>
      <c r="X127" s="6">
        <v>150</v>
      </c>
      <c r="Y127" s="6">
        <v>2.5000000000000001E-2</v>
      </c>
      <c r="Z127" s="6">
        <f t="shared" si="6"/>
        <v>1.2500000000000001E-2</v>
      </c>
      <c r="AA127" s="6">
        <v>0.5</v>
      </c>
      <c r="AB127" s="6">
        <v>25</v>
      </c>
      <c r="AC127" s="6">
        <v>0</v>
      </c>
      <c r="AD127" s="8" t="s">
        <v>173</v>
      </c>
      <c r="AE127" s="4">
        <v>1.2958572717849182</v>
      </c>
      <c r="AF127" s="4">
        <f t="shared" si="7"/>
        <v>17.535691553737195</v>
      </c>
      <c r="AG127" s="4"/>
      <c r="AH127" s="4"/>
    </row>
    <row r="128" spans="1:34" ht="15.6">
      <c r="A128" s="5" t="s">
        <v>33</v>
      </c>
      <c r="B128" s="5" t="s">
        <v>31</v>
      </c>
      <c r="C128" s="5" t="s">
        <v>592</v>
      </c>
      <c r="D128" s="4">
        <v>700</v>
      </c>
      <c r="E128" s="4">
        <v>5</v>
      </c>
      <c r="F128" s="4">
        <v>90</v>
      </c>
      <c r="G128" s="6">
        <v>14.4</v>
      </c>
      <c r="H128" s="4">
        <v>0.7</v>
      </c>
      <c r="I128" s="4">
        <v>4.7</v>
      </c>
      <c r="J128" s="4">
        <v>0.5</v>
      </c>
      <c r="K128" s="4"/>
      <c r="L128" s="4"/>
      <c r="M128" s="6">
        <v>79.7</v>
      </c>
      <c r="N128" s="4">
        <v>0.58299999999999996</v>
      </c>
      <c r="O128" s="4">
        <v>0.245</v>
      </c>
      <c r="P128" s="4">
        <f t="shared" si="4"/>
        <v>3.4722222222222224E-2</v>
      </c>
      <c r="Q128" s="6">
        <f t="shared" si="5"/>
        <v>0.3611111111111111</v>
      </c>
      <c r="R128" s="4">
        <v>27.9</v>
      </c>
      <c r="S128" s="4">
        <v>1.4E-2</v>
      </c>
      <c r="T128" s="4">
        <v>3.7</v>
      </c>
      <c r="U128" s="4">
        <v>1440</v>
      </c>
      <c r="V128" s="8">
        <v>20.269408106042615</v>
      </c>
      <c r="W128" s="7">
        <v>7</v>
      </c>
      <c r="X128" s="6">
        <v>150</v>
      </c>
      <c r="Y128" s="6">
        <v>2.5000000000000001E-2</v>
      </c>
      <c r="Z128" s="6">
        <f t="shared" si="6"/>
        <v>1.2500000000000001E-2</v>
      </c>
      <c r="AA128" s="6">
        <v>0.5</v>
      </c>
      <c r="AB128" s="6">
        <v>25</v>
      </c>
      <c r="AC128" s="6">
        <v>0</v>
      </c>
      <c r="AD128" s="8" t="s">
        <v>173</v>
      </c>
      <c r="AE128" s="4">
        <v>8.2461444883828801</v>
      </c>
      <c r="AF128" s="4">
        <f t="shared" si="7"/>
        <v>24.04652723531947</v>
      </c>
      <c r="AG128" s="4"/>
      <c r="AH128" s="4"/>
    </row>
    <row r="129" spans="1:34" ht="15.6">
      <c r="A129" s="5" t="s">
        <v>33</v>
      </c>
      <c r="B129" s="5" t="s">
        <v>31</v>
      </c>
      <c r="C129" s="5" t="s">
        <v>592</v>
      </c>
      <c r="D129" s="4">
        <v>700</v>
      </c>
      <c r="E129" s="4">
        <v>5</v>
      </c>
      <c r="F129" s="4">
        <v>90</v>
      </c>
      <c r="G129" s="6">
        <v>14.4</v>
      </c>
      <c r="H129" s="4">
        <v>0.7</v>
      </c>
      <c r="I129" s="4">
        <v>4.7</v>
      </c>
      <c r="J129" s="4">
        <v>0.5</v>
      </c>
      <c r="K129" s="4"/>
      <c r="L129" s="4"/>
      <c r="M129" s="6">
        <v>79.7</v>
      </c>
      <c r="N129" s="4">
        <v>0.58299999999999996</v>
      </c>
      <c r="O129" s="4">
        <v>0.245</v>
      </c>
      <c r="P129" s="4">
        <f t="shared" si="4"/>
        <v>3.4722222222222224E-2</v>
      </c>
      <c r="Q129" s="6">
        <f t="shared" si="5"/>
        <v>0.3611111111111111</v>
      </c>
      <c r="R129" s="4">
        <v>27.9</v>
      </c>
      <c r="S129" s="4">
        <v>1.4E-2</v>
      </c>
      <c r="T129" s="4">
        <v>3.7</v>
      </c>
      <c r="U129" s="4">
        <v>1440</v>
      </c>
      <c r="V129" s="8">
        <v>30.680528968991183</v>
      </c>
      <c r="W129" s="7">
        <v>7</v>
      </c>
      <c r="X129" s="6">
        <v>150</v>
      </c>
      <c r="Y129" s="6">
        <v>2.5000000000000001E-2</v>
      </c>
      <c r="Z129" s="6">
        <f t="shared" si="6"/>
        <v>1.2500000000000001E-2</v>
      </c>
      <c r="AA129" s="6">
        <v>0.5</v>
      </c>
      <c r="AB129" s="6">
        <v>25</v>
      </c>
      <c r="AC129" s="6">
        <v>0</v>
      </c>
      <c r="AD129" s="8" t="s">
        <v>173</v>
      </c>
      <c r="AE129" s="4">
        <v>17.053286639939998</v>
      </c>
      <c r="AF129" s="4">
        <f t="shared" si="7"/>
        <v>27.254484658102371</v>
      </c>
      <c r="AG129" s="4"/>
      <c r="AH129" s="4"/>
    </row>
    <row r="130" spans="1:34" ht="15.6">
      <c r="A130" s="5" t="s">
        <v>33</v>
      </c>
      <c r="B130" s="5" t="s">
        <v>31</v>
      </c>
      <c r="C130" s="5" t="s">
        <v>592</v>
      </c>
      <c r="D130" s="4">
        <v>700</v>
      </c>
      <c r="E130" s="4">
        <v>5</v>
      </c>
      <c r="F130" s="4">
        <v>90</v>
      </c>
      <c r="G130" s="6">
        <v>14.4</v>
      </c>
      <c r="H130" s="4">
        <v>0.7</v>
      </c>
      <c r="I130" s="4">
        <v>4.7</v>
      </c>
      <c r="J130" s="4">
        <v>0.5</v>
      </c>
      <c r="K130" s="4"/>
      <c r="L130" s="4"/>
      <c r="M130" s="6">
        <v>79.7</v>
      </c>
      <c r="N130" s="4">
        <v>0.58299999999999996</v>
      </c>
      <c r="O130" s="4">
        <v>0.245</v>
      </c>
      <c r="P130" s="4">
        <f t="shared" ref="P130:P193" si="8">(J130/G130)</f>
        <v>3.4722222222222224E-2</v>
      </c>
      <c r="Q130" s="6">
        <f t="shared" ref="Q130:Q193" si="9">((I130+J130)/G130)</f>
        <v>0.3611111111111111</v>
      </c>
      <c r="R130" s="4">
        <v>27.9</v>
      </c>
      <c r="S130" s="4">
        <v>1.4E-2</v>
      </c>
      <c r="T130" s="4">
        <v>3.7</v>
      </c>
      <c r="U130" s="4">
        <v>1440</v>
      </c>
      <c r="V130" s="8">
        <v>40.725408179520642</v>
      </c>
      <c r="W130" s="7">
        <v>7</v>
      </c>
      <c r="X130" s="6">
        <v>150</v>
      </c>
      <c r="Y130" s="6">
        <v>2.5000000000000001E-2</v>
      </c>
      <c r="Z130" s="6">
        <f t="shared" ref="Z130:Z193" si="10">(Y130*AA130)</f>
        <v>1.2500000000000001E-2</v>
      </c>
      <c r="AA130" s="6">
        <v>0.5</v>
      </c>
      <c r="AB130" s="6">
        <v>25</v>
      </c>
      <c r="AC130" s="6">
        <v>0</v>
      </c>
      <c r="AD130" s="8" t="s">
        <v>173</v>
      </c>
      <c r="AE130" s="4">
        <v>26.949099814186042</v>
      </c>
      <c r="AF130" s="4">
        <f t="shared" ref="AF130:AF193" si="11">(((V130-AE130)/Z130)*Y130)</f>
        <v>27.5526167306692</v>
      </c>
      <c r="AG130" s="4"/>
      <c r="AH130" s="4"/>
    </row>
    <row r="131" spans="1:34" ht="15.6">
      <c r="A131" s="5" t="s">
        <v>33</v>
      </c>
      <c r="B131" s="5" t="s">
        <v>31</v>
      </c>
      <c r="C131" s="5" t="s">
        <v>592</v>
      </c>
      <c r="D131" s="4">
        <v>700</v>
      </c>
      <c r="E131" s="4">
        <v>5</v>
      </c>
      <c r="F131" s="4">
        <v>90</v>
      </c>
      <c r="G131" s="6">
        <v>14.4</v>
      </c>
      <c r="H131" s="4">
        <v>0.7</v>
      </c>
      <c r="I131" s="4">
        <v>4.7</v>
      </c>
      <c r="J131" s="4">
        <v>0.5</v>
      </c>
      <c r="K131" s="4"/>
      <c r="L131" s="4"/>
      <c r="M131" s="6">
        <v>79.7</v>
      </c>
      <c r="N131" s="4">
        <v>0.58299999999999996</v>
      </c>
      <c r="O131" s="4">
        <v>0.245</v>
      </c>
      <c r="P131" s="4">
        <f t="shared" si="8"/>
        <v>3.4722222222222224E-2</v>
      </c>
      <c r="Q131" s="6">
        <f t="shared" si="9"/>
        <v>0.3611111111111111</v>
      </c>
      <c r="R131" s="4">
        <v>27.9</v>
      </c>
      <c r="S131" s="4">
        <v>1.4E-2</v>
      </c>
      <c r="T131" s="4">
        <v>3.7</v>
      </c>
      <c r="U131" s="4">
        <v>1440</v>
      </c>
      <c r="V131" s="8">
        <v>51.647209632916997</v>
      </c>
      <c r="W131" s="7">
        <v>7</v>
      </c>
      <c r="X131" s="6">
        <v>150</v>
      </c>
      <c r="Y131" s="6">
        <v>2.5000000000000001E-2</v>
      </c>
      <c r="Z131" s="6">
        <f t="shared" si="10"/>
        <v>1.2500000000000001E-2</v>
      </c>
      <c r="AA131" s="6">
        <v>0.5</v>
      </c>
      <c r="AB131" s="6">
        <v>25</v>
      </c>
      <c r="AC131" s="6">
        <v>0</v>
      </c>
      <c r="AD131" s="8" t="s">
        <v>173</v>
      </c>
      <c r="AE131" s="4">
        <v>36.745115370574943</v>
      </c>
      <c r="AF131" s="4">
        <f t="shared" si="11"/>
        <v>29.804188524684108</v>
      </c>
      <c r="AG131" s="4"/>
      <c r="AH131" s="4"/>
    </row>
    <row r="132" spans="1:34" ht="15.6">
      <c r="A132" s="5" t="s">
        <v>33</v>
      </c>
      <c r="B132" s="5" t="s">
        <v>31</v>
      </c>
      <c r="C132" s="5" t="s">
        <v>592</v>
      </c>
      <c r="D132" s="4">
        <v>700</v>
      </c>
      <c r="E132" s="4">
        <v>5</v>
      </c>
      <c r="F132" s="4">
        <v>90</v>
      </c>
      <c r="G132" s="6">
        <v>14.4</v>
      </c>
      <c r="H132" s="4">
        <v>0.7</v>
      </c>
      <c r="I132" s="4">
        <v>4.7</v>
      </c>
      <c r="J132" s="4">
        <v>0.5</v>
      </c>
      <c r="K132" s="4"/>
      <c r="L132" s="4"/>
      <c r="M132" s="6">
        <v>79.7</v>
      </c>
      <c r="N132" s="4">
        <v>0.58299999999999996</v>
      </c>
      <c r="O132" s="4">
        <v>0.245</v>
      </c>
      <c r="P132" s="4">
        <f t="shared" si="8"/>
        <v>3.4722222222222224E-2</v>
      </c>
      <c r="Q132" s="6">
        <f t="shared" si="9"/>
        <v>0.3611111111111111</v>
      </c>
      <c r="R132" s="4">
        <v>27.9</v>
      </c>
      <c r="S132" s="4">
        <v>1.4E-2</v>
      </c>
      <c r="T132" s="4">
        <v>3.7</v>
      </c>
      <c r="U132" s="4">
        <v>1440</v>
      </c>
      <c r="V132" s="8">
        <v>10.063703048653515</v>
      </c>
      <c r="W132" s="7">
        <v>7</v>
      </c>
      <c r="X132" s="6">
        <v>150</v>
      </c>
      <c r="Y132" s="6">
        <v>2.5000000000000001E-2</v>
      </c>
      <c r="Z132" s="6">
        <f t="shared" si="10"/>
        <v>1.2500000000000001E-2</v>
      </c>
      <c r="AA132" s="6">
        <v>0.5</v>
      </c>
      <c r="AB132" s="6">
        <v>25</v>
      </c>
      <c r="AC132" s="6">
        <v>0</v>
      </c>
      <c r="AD132" s="8" t="s">
        <v>173</v>
      </c>
      <c r="AE132" s="4">
        <v>1.4948426120062048</v>
      </c>
      <c r="AF132" s="4">
        <f t="shared" si="11"/>
        <v>17.137720873294622</v>
      </c>
      <c r="AG132" s="4"/>
      <c r="AH132" s="4"/>
    </row>
    <row r="133" spans="1:34" ht="15.6">
      <c r="A133" s="5" t="s">
        <v>33</v>
      </c>
      <c r="B133" s="5" t="s">
        <v>31</v>
      </c>
      <c r="C133" s="5" t="s">
        <v>592</v>
      </c>
      <c r="D133" s="4">
        <v>700</v>
      </c>
      <c r="E133" s="4">
        <v>5</v>
      </c>
      <c r="F133" s="4">
        <v>90</v>
      </c>
      <c r="G133" s="6">
        <v>14.4</v>
      </c>
      <c r="H133" s="4">
        <v>0.7</v>
      </c>
      <c r="I133" s="4">
        <v>4.7</v>
      </c>
      <c r="J133" s="4">
        <v>0.5</v>
      </c>
      <c r="K133" s="4"/>
      <c r="L133" s="4"/>
      <c r="M133" s="6">
        <v>79.7</v>
      </c>
      <c r="N133" s="4">
        <v>0.58299999999999996</v>
      </c>
      <c r="O133" s="4">
        <v>0.245</v>
      </c>
      <c r="P133" s="4">
        <f t="shared" si="8"/>
        <v>3.4722222222222224E-2</v>
      </c>
      <c r="Q133" s="6">
        <f t="shared" si="9"/>
        <v>0.3611111111111111</v>
      </c>
      <c r="R133" s="4">
        <v>27.9</v>
      </c>
      <c r="S133" s="4">
        <v>1.4E-2</v>
      </c>
      <c r="T133" s="4">
        <v>3.7</v>
      </c>
      <c r="U133" s="4">
        <v>1440</v>
      </c>
      <c r="V133" s="8">
        <v>20.269408106042615</v>
      </c>
      <c r="W133" s="7">
        <v>7</v>
      </c>
      <c r="X133" s="6">
        <v>150</v>
      </c>
      <c r="Y133" s="6">
        <v>2.5000000000000001E-2</v>
      </c>
      <c r="Z133" s="6">
        <f t="shared" si="10"/>
        <v>1.2500000000000001E-2</v>
      </c>
      <c r="AA133" s="6">
        <v>0.5</v>
      </c>
      <c r="AB133" s="6">
        <v>25</v>
      </c>
      <c r="AC133" s="6">
        <v>0</v>
      </c>
      <c r="AD133" s="8" t="s">
        <v>173</v>
      </c>
      <c r="AE133" s="4">
        <v>9.5696482698862848</v>
      </c>
      <c r="AF133" s="4">
        <f t="shared" si="11"/>
        <v>21.39951967231266</v>
      </c>
      <c r="AG133" s="4"/>
      <c r="AH133" s="4"/>
    </row>
    <row r="134" spans="1:34" ht="15.6">
      <c r="A134" s="5" t="s">
        <v>33</v>
      </c>
      <c r="B134" s="5" t="s">
        <v>31</v>
      </c>
      <c r="C134" s="5" t="s">
        <v>592</v>
      </c>
      <c r="D134" s="4">
        <v>700</v>
      </c>
      <c r="E134" s="4">
        <v>5</v>
      </c>
      <c r="F134" s="4">
        <v>90</v>
      </c>
      <c r="G134" s="6">
        <v>14.4</v>
      </c>
      <c r="H134" s="4">
        <v>0.7</v>
      </c>
      <c r="I134" s="4">
        <v>4.7</v>
      </c>
      <c r="J134" s="4">
        <v>0.5</v>
      </c>
      <c r="K134" s="4"/>
      <c r="L134" s="4"/>
      <c r="M134" s="6">
        <v>79.7</v>
      </c>
      <c r="N134" s="4">
        <v>0.58299999999999996</v>
      </c>
      <c r="O134" s="4">
        <v>0.245</v>
      </c>
      <c r="P134" s="4">
        <f t="shared" si="8"/>
        <v>3.4722222222222224E-2</v>
      </c>
      <c r="Q134" s="6">
        <f t="shared" si="9"/>
        <v>0.3611111111111111</v>
      </c>
      <c r="R134" s="4">
        <v>27.9</v>
      </c>
      <c r="S134" s="4">
        <v>1.4E-2</v>
      </c>
      <c r="T134" s="4">
        <v>3.7</v>
      </c>
      <c r="U134" s="4">
        <v>1440</v>
      </c>
      <c r="V134" s="8">
        <v>30.680528968991183</v>
      </c>
      <c r="W134" s="7">
        <v>7</v>
      </c>
      <c r="X134" s="6">
        <v>150</v>
      </c>
      <c r="Y134" s="6">
        <v>2.5000000000000001E-2</v>
      </c>
      <c r="Z134" s="6">
        <f t="shared" si="10"/>
        <v>1.2500000000000001E-2</v>
      </c>
      <c r="AA134" s="6">
        <v>0.5</v>
      </c>
      <c r="AB134" s="6">
        <v>25</v>
      </c>
      <c r="AC134" s="6">
        <v>0</v>
      </c>
      <c r="AD134" s="8" t="s">
        <v>173</v>
      </c>
      <c r="AE134" s="4">
        <v>17.42790385878563</v>
      </c>
      <c r="AF134" s="4">
        <f t="shared" si="11"/>
        <v>26.505250220411103</v>
      </c>
      <c r="AG134" s="4"/>
      <c r="AH134" s="4"/>
    </row>
    <row r="135" spans="1:34" ht="15.6">
      <c r="A135" s="5" t="s">
        <v>33</v>
      </c>
      <c r="B135" s="5" t="s">
        <v>31</v>
      </c>
      <c r="C135" s="5" t="s">
        <v>592</v>
      </c>
      <c r="D135" s="4">
        <v>700</v>
      </c>
      <c r="E135" s="4">
        <v>5</v>
      </c>
      <c r="F135" s="4">
        <v>90</v>
      </c>
      <c r="G135" s="6">
        <v>14.4</v>
      </c>
      <c r="H135" s="4">
        <v>0.7</v>
      </c>
      <c r="I135" s="4">
        <v>4.7</v>
      </c>
      <c r="J135" s="4">
        <v>0.5</v>
      </c>
      <c r="K135" s="4"/>
      <c r="L135" s="4"/>
      <c r="M135" s="6">
        <v>79.7</v>
      </c>
      <c r="N135" s="4">
        <v>0.58299999999999996</v>
      </c>
      <c r="O135" s="4">
        <v>0.245</v>
      </c>
      <c r="P135" s="4">
        <f t="shared" si="8"/>
        <v>3.4722222222222224E-2</v>
      </c>
      <c r="Q135" s="6">
        <f t="shared" si="9"/>
        <v>0.3611111111111111</v>
      </c>
      <c r="R135" s="4">
        <v>27.9</v>
      </c>
      <c r="S135" s="4">
        <v>1.4E-2</v>
      </c>
      <c r="T135" s="4">
        <v>3.7</v>
      </c>
      <c r="U135" s="4">
        <v>1440</v>
      </c>
      <c r="V135" s="8">
        <v>40.725408179520642</v>
      </c>
      <c r="W135" s="7">
        <v>7</v>
      </c>
      <c r="X135" s="6">
        <v>150</v>
      </c>
      <c r="Y135" s="6">
        <v>2.5000000000000001E-2</v>
      </c>
      <c r="Z135" s="6">
        <f t="shared" si="10"/>
        <v>1.2500000000000001E-2</v>
      </c>
      <c r="AA135" s="6">
        <v>0.5</v>
      </c>
      <c r="AB135" s="6">
        <v>25</v>
      </c>
      <c r="AC135" s="6">
        <v>0</v>
      </c>
      <c r="AD135" s="8" t="s">
        <v>173</v>
      </c>
      <c r="AE135" s="4">
        <v>26.425291959074741</v>
      </c>
      <c r="AF135" s="4">
        <f t="shared" si="11"/>
        <v>28.600232440891801</v>
      </c>
      <c r="AG135" s="4"/>
      <c r="AH135" s="4"/>
    </row>
    <row r="136" spans="1:34" ht="15.6">
      <c r="A136" s="5" t="s">
        <v>33</v>
      </c>
      <c r="B136" s="5" t="s">
        <v>31</v>
      </c>
      <c r="C136" s="5" t="s">
        <v>592</v>
      </c>
      <c r="D136" s="4">
        <v>700</v>
      </c>
      <c r="E136" s="4">
        <v>5</v>
      </c>
      <c r="F136" s="4">
        <v>90</v>
      </c>
      <c r="G136" s="6">
        <v>14.4</v>
      </c>
      <c r="H136" s="4">
        <v>0.7</v>
      </c>
      <c r="I136" s="4">
        <v>4.7</v>
      </c>
      <c r="J136" s="4">
        <v>0.5</v>
      </c>
      <c r="K136" s="4"/>
      <c r="L136" s="4"/>
      <c r="M136" s="6">
        <v>79.7</v>
      </c>
      <c r="N136" s="4">
        <v>0.58299999999999996</v>
      </c>
      <c r="O136" s="4">
        <v>0.245</v>
      </c>
      <c r="P136" s="4">
        <f t="shared" si="8"/>
        <v>3.4722222222222224E-2</v>
      </c>
      <c r="Q136" s="6">
        <f t="shared" si="9"/>
        <v>0.3611111111111111</v>
      </c>
      <c r="R136" s="4">
        <v>27.9</v>
      </c>
      <c r="S136" s="4">
        <v>1.4E-2</v>
      </c>
      <c r="T136" s="4">
        <v>3.7</v>
      </c>
      <c r="U136" s="4">
        <v>1440</v>
      </c>
      <c r="V136" s="8">
        <v>51.647209632916997</v>
      </c>
      <c r="W136" s="7">
        <v>7</v>
      </c>
      <c r="X136" s="6">
        <v>150</v>
      </c>
      <c r="Y136" s="6">
        <v>2.5000000000000001E-2</v>
      </c>
      <c r="Z136" s="6">
        <f t="shared" si="10"/>
        <v>1.2500000000000001E-2</v>
      </c>
      <c r="AA136" s="6">
        <v>0.5</v>
      </c>
      <c r="AB136" s="6">
        <v>25</v>
      </c>
      <c r="AC136" s="6">
        <v>0</v>
      </c>
      <c r="AD136" s="8" t="s">
        <v>173</v>
      </c>
      <c r="AE136" s="4">
        <v>36.384254977736255</v>
      </c>
      <c r="AF136" s="4">
        <f t="shared" si="11"/>
        <v>30.525909310361484</v>
      </c>
      <c r="AG136" s="4"/>
      <c r="AH136" s="4"/>
    </row>
    <row r="137" spans="1:34" ht="15.6">
      <c r="A137" s="5" t="s">
        <v>33</v>
      </c>
      <c r="B137" s="5" t="s">
        <v>31</v>
      </c>
      <c r="C137" s="5" t="s">
        <v>592</v>
      </c>
      <c r="D137" s="4">
        <v>700</v>
      </c>
      <c r="E137" s="4">
        <v>5</v>
      </c>
      <c r="F137" s="4">
        <v>90</v>
      </c>
      <c r="G137" s="6">
        <v>14.4</v>
      </c>
      <c r="H137" s="4">
        <v>0.7</v>
      </c>
      <c r="I137" s="4">
        <v>4.7</v>
      </c>
      <c r="J137" s="4">
        <v>0.5</v>
      </c>
      <c r="K137" s="4"/>
      <c r="L137" s="4"/>
      <c r="M137" s="6">
        <v>79.7</v>
      </c>
      <c r="N137" s="4">
        <v>0.58299999999999996</v>
      </c>
      <c r="O137" s="4">
        <v>0.245</v>
      </c>
      <c r="P137" s="4">
        <f t="shared" si="8"/>
        <v>3.4722222222222224E-2</v>
      </c>
      <c r="Q137" s="6">
        <f t="shared" si="9"/>
        <v>0.3611111111111111</v>
      </c>
      <c r="R137" s="4">
        <v>27.9</v>
      </c>
      <c r="S137" s="4">
        <v>1.4E-2</v>
      </c>
      <c r="T137" s="4">
        <v>3.7</v>
      </c>
      <c r="U137" s="4">
        <v>1440</v>
      </c>
      <c r="V137" s="8">
        <v>10.063703048653515</v>
      </c>
      <c r="W137" s="7">
        <v>7</v>
      </c>
      <c r="X137" s="6">
        <v>150</v>
      </c>
      <c r="Y137" s="6">
        <v>2.5000000000000001E-2</v>
      </c>
      <c r="Z137" s="6">
        <f t="shared" si="10"/>
        <v>1.2500000000000001E-2</v>
      </c>
      <c r="AA137" s="6">
        <v>0.5</v>
      </c>
      <c r="AB137" s="6">
        <v>35</v>
      </c>
      <c r="AC137" s="6">
        <v>0</v>
      </c>
      <c r="AD137" s="8" t="s">
        <v>173</v>
      </c>
      <c r="AE137" s="4">
        <v>0.65329452670975996</v>
      </c>
      <c r="AF137" s="4">
        <f t="shared" si="11"/>
        <v>18.820817043887512</v>
      </c>
      <c r="AG137" s="4"/>
      <c r="AH137" s="4"/>
    </row>
    <row r="138" spans="1:34" ht="15.6">
      <c r="A138" s="5" t="s">
        <v>33</v>
      </c>
      <c r="B138" s="5" t="s">
        <v>31</v>
      </c>
      <c r="C138" s="5" t="s">
        <v>592</v>
      </c>
      <c r="D138" s="4">
        <v>700</v>
      </c>
      <c r="E138" s="4">
        <v>5</v>
      </c>
      <c r="F138" s="4">
        <v>90</v>
      </c>
      <c r="G138" s="6">
        <v>14.4</v>
      </c>
      <c r="H138" s="4">
        <v>0.7</v>
      </c>
      <c r="I138" s="4">
        <v>4.7</v>
      </c>
      <c r="J138" s="4">
        <v>0.5</v>
      </c>
      <c r="K138" s="4"/>
      <c r="L138" s="4"/>
      <c r="M138" s="6">
        <v>79.7</v>
      </c>
      <c r="N138" s="4">
        <v>0.58299999999999996</v>
      </c>
      <c r="O138" s="4">
        <v>0.245</v>
      </c>
      <c r="P138" s="4">
        <f t="shared" si="8"/>
        <v>3.4722222222222224E-2</v>
      </c>
      <c r="Q138" s="6">
        <f t="shared" si="9"/>
        <v>0.3611111111111111</v>
      </c>
      <c r="R138" s="4">
        <v>27.9</v>
      </c>
      <c r="S138" s="4">
        <v>1.4E-2</v>
      </c>
      <c r="T138" s="4">
        <v>3.7</v>
      </c>
      <c r="U138" s="4">
        <v>1440</v>
      </c>
      <c r="V138" s="8">
        <v>20.269408106042615</v>
      </c>
      <c r="W138" s="7">
        <v>7</v>
      </c>
      <c r="X138" s="6">
        <v>150</v>
      </c>
      <c r="Y138" s="6">
        <v>2.5000000000000001E-2</v>
      </c>
      <c r="Z138" s="6">
        <f t="shared" si="10"/>
        <v>1.2500000000000001E-2</v>
      </c>
      <c r="AA138" s="6">
        <v>0.5</v>
      </c>
      <c r="AB138" s="6">
        <v>35</v>
      </c>
      <c r="AC138" s="6">
        <v>0</v>
      </c>
      <c r="AD138" s="8" t="s">
        <v>173</v>
      </c>
      <c r="AE138" s="4">
        <v>6.9692008838765904</v>
      </c>
      <c r="AF138" s="4">
        <f t="shared" si="11"/>
        <v>26.600414444332046</v>
      </c>
      <c r="AG138" s="4"/>
      <c r="AH138" s="4"/>
    </row>
    <row r="139" spans="1:34" ht="15.6">
      <c r="A139" s="5" t="s">
        <v>33</v>
      </c>
      <c r="B139" s="5" t="s">
        <v>31</v>
      </c>
      <c r="C139" s="5" t="s">
        <v>592</v>
      </c>
      <c r="D139" s="4">
        <v>700</v>
      </c>
      <c r="E139" s="4">
        <v>5</v>
      </c>
      <c r="F139" s="4">
        <v>90</v>
      </c>
      <c r="G139" s="6">
        <v>14.4</v>
      </c>
      <c r="H139" s="4">
        <v>0.7</v>
      </c>
      <c r="I139" s="4">
        <v>4.7</v>
      </c>
      <c r="J139" s="4">
        <v>0.5</v>
      </c>
      <c r="K139" s="4"/>
      <c r="L139" s="4"/>
      <c r="M139" s="6">
        <v>79.7</v>
      </c>
      <c r="N139" s="4">
        <v>0.58299999999999996</v>
      </c>
      <c r="O139" s="4">
        <v>0.245</v>
      </c>
      <c r="P139" s="4">
        <f t="shared" si="8"/>
        <v>3.4722222222222224E-2</v>
      </c>
      <c r="Q139" s="6">
        <f t="shared" si="9"/>
        <v>0.3611111111111111</v>
      </c>
      <c r="R139" s="4">
        <v>27.9</v>
      </c>
      <c r="S139" s="4">
        <v>1.4E-2</v>
      </c>
      <c r="T139" s="4">
        <v>3.7</v>
      </c>
      <c r="U139" s="4">
        <v>1440</v>
      </c>
      <c r="V139" s="8">
        <v>30.680528968991183</v>
      </c>
      <c r="W139" s="7">
        <v>7</v>
      </c>
      <c r="X139" s="6">
        <v>150</v>
      </c>
      <c r="Y139" s="6">
        <v>2.5000000000000001E-2</v>
      </c>
      <c r="Z139" s="6">
        <f t="shared" si="10"/>
        <v>1.2500000000000001E-2</v>
      </c>
      <c r="AA139" s="6">
        <v>0.5</v>
      </c>
      <c r="AB139" s="6">
        <v>35</v>
      </c>
      <c r="AC139" s="6">
        <v>0</v>
      </c>
      <c r="AD139" s="8" t="s">
        <v>173</v>
      </c>
      <c r="AE139" s="4">
        <v>15.206145550893501</v>
      </c>
      <c r="AF139" s="4">
        <f t="shared" si="11"/>
        <v>30.948766836195365</v>
      </c>
      <c r="AG139" s="4"/>
      <c r="AH139" s="4"/>
    </row>
    <row r="140" spans="1:34" ht="15.6">
      <c r="A140" s="5" t="s">
        <v>33</v>
      </c>
      <c r="B140" s="5" t="s">
        <v>31</v>
      </c>
      <c r="C140" s="5" t="s">
        <v>592</v>
      </c>
      <c r="D140" s="4">
        <v>700</v>
      </c>
      <c r="E140" s="4">
        <v>5</v>
      </c>
      <c r="F140" s="4">
        <v>90</v>
      </c>
      <c r="G140" s="6">
        <v>14.4</v>
      </c>
      <c r="H140" s="4">
        <v>0.7</v>
      </c>
      <c r="I140" s="4">
        <v>4.7</v>
      </c>
      <c r="J140" s="4">
        <v>0.5</v>
      </c>
      <c r="K140" s="4"/>
      <c r="L140" s="4"/>
      <c r="M140" s="6">
        <v>79.7</v>
      </c>
      <c r="N140" s="4">
        <v>0.58299999999999996</v>
      </c>
      <c r="O140" s="4">
        <v>0.245</v>
      </c>
      <c r="P140" s="4">
        <f t="shared" si="8"/>
        <v>3.4722222222222224E-2</v>
      </c>
      <c r="Q140" s="6">
        <f t="shared" si="9"/>
        <v>0.3611111111111111</v>
      </c>
      <c r="R140" s="4">
        <v>27.9</v>
      </c>
      <c r="S140" s="4">
        <v>1.4E-2</v>
      </c>
      <c r="T140" s="4">
        <v>3.7</v>
      </c>
      <c r="U140" s="4">
        <v>1440</v>
      </c>
      <c r="V140" s="8">
        <v>40.725408179520642</v>
      </c>
      <c r="W140" s="7">
        <v>7</v>
      </c>
      <c r="X140" s="6">
        <v>150</v>
      </c>
      <c r="Y140" s="6">
        <v>2.5000000000000001E-2</v>
      </c>
      <c r="Z140" s="6">
        <f t="shared" si="10"/>
        <v>1.2500000000000001E-2</v>
      </c>
      <c r="AA140" s="6">
        <v>0.5</v>
      </c>
      <c r="AB140" s="6">
        <v>35</v>
      </c>
      <c r="AC140" s="6">
        <v>0</v>
      </c>
      <c r="AD140" s="8" t="s">
        <v>173</v>
      </c>
      <c r="AE140" s="4">
        <v>22.611916140361998</v>
      </c>
      <c r="AF140" s="4">
        <f t="shared" si="11"/>
        <v>36.226984078317287</v>
      </c>
      <c r="AG140" s="4"/>
      <c r="AH140" s="4"/>
    </row>
    <row r="141" spans="1:34" ht="15.6">
      <c r="A141" s="5" t="s">
        <v>33</v>
      </c>
      <c r="B141" s="5" t="s">
        <v>31</v>
      </c>
      <c r="C141" s="5" t="s">
        <v>592</v>
      </c>
      <c r="D141" s="4">
        <v>700</v>
      </c>
      <c r="E141" s="4">
        <v>5</v>
      </c>
      <c r="F141" s="4">
        <v>90</v>
      </c>
      <c r="G141" s="6">
        <v>14.4</v>
      </c>
      <c r="H141" s="4">
        <v>0.7</v>
      </c>
      <c r="I141" s="4">
        <v>4.7</v>
      </c>
      <c r="J141" s="4">
        <v>0.5</v>
      </c>
      <c r="K141" s="4"/>
      <c r="L141" s="4"/>
      <c r="M141" s="6">
        <v>79.7</v>
      </c>
      <c r="N141" s="4">
        <v>0.58299999999999996</v>
      </c>
      <c r="O141" s="4">
        <v>0.245</v>
      </c>
      <c r="P141" s="4">
        <f t="shared" si="8"/>
        <v>3.4722222222222224E-2</v>
      </c>
      <c r="Q141" s="6">
        <f t="shared" si="9"/>
        <v>0.3611111111111111</v>
      </c>
      <c r="R141" s="4">
        <v>27.9</v>
      </c>
      <c r="S141" s="4">
        <v>1.4E-2</v>
      </c>
      <c r="T141" s="4">
        <v>3.7</v>
      </c>
      <c r="U141" s="4">
        <v>1440</v>
      </c>
      <c r="V141" s="8">
        <v>51.647209632916997</v>
      </c>
      <c r="W141" s="7">
        <v>7</v>
      </c>
      <c r="X141" s="6">
        <v>150</v>
      </c>
      <c r="Y141" s="6">
        <v>2.5000000000000001E-2</v>
      </c>
      <c r="Z141" s="6">
        <f t="shared" si="10"/>
        <v>1.2500000000000001E-2</v>
      </c>
      <c r="AA141" s="6">
        <v>0.5</v>
      </c>
      <c r="AB141" s="6">
        <v>35</v>
      </c>
      <c r="AC141" s="6">
        <v>0</v>
      </c>
      <c r="AD141" s="8" t="s">
        <v>173</v>
      </c>
      <c r="AE141" s="4">
        <v>34.311758197431097</v>
      </c>
      <c r="AF141" s="4">
        <f t="shared" si="11"/>
        <v>34.670902870971801</v>
      </c>
      <c r="AG141" s="4"/>
      <c r="AH141" s="4"/>
    </row>
    <row r="142" spans="1:34" ht="15.6">
      <c r="A142" s="5" t="s">
        <v>33</v>
      </c>
      <c r="B142" s="5" t="s">
        <v>31</v>
      </c>
      <c r="C142" s="5" t="s">
        <v>592</v>
      </c>
      <c r="D142" s="4">
        <v>700</v>
      </c>
      <c r="E142" s="4">
        <v>5</v>
      </c>
      <c r="F142" s="4">
        <v>90</v>
      </c>
      <c r="G142" s="6">
        <v>14.4</v>
      </c>
      <c r="H142" s="4">
        <v>0.7</v>
      </c>
      <c r="I142" s="4">
        <v>4.7</v>
      </c>
      <c r="J142" s="4">
        <v>0.5</v>
      </c>
      <c r="K142" s="4"/>
      <c r="L142" s="4"/>
      <c r="M142" s="6">
        <v>79.7</v>
      </c>
      <c r="N142" s="4">
        <v>0.58299999999999996</v>
      </c>
      <c r="O142" s="4">
        <v>0.245</v>
      </c>
      <c r="P142" s="4">
        <f t="shared" si="8"/>
        <v>3.4722222222222224E-2</v>
      </c>
      <c r="Q142" s="6">
        <f t="shared" si="9"/>
        <v>0.3611111111111111</v>
      </c>
      <c r="R142" s="4">
        <v>27.9</v>
      </c>
      <c r="S142" s="4">
        <v>1.4E-2</v>
      </c>
      <c r="T142" s="4">
        <v>3.7</v>
      </c>
      <c r="U142" s="4">
        <v>1440</v>
      </c>
      <c r="V142" s="8">
        <v>10.063703048653515</v>
      </c>
      <c r="W142" s="7">
        <v>7</v>
      </c>
      <c r="X142" s="6">
        <v>150</v>
      </c>
      <c r="Y142" s="6">
        <v>2.5000000000000001E-2</v>
      </c>
      <c r="Z142" s="6">
        <f t="shared" si="10"/>
        <v>1.2500000000000001E-2</v>
      </c>
      <c r="AA142" s="6">
        <v>0.5</v>
      </c>
      <c r="AB142" s="6">
        <v>35</v>
      </c>
      <c r="AC142" s="6">
        <v>0</v>
      </c>
      <c r="AD142" s="8" t="s">
        <v>173</v>
      </c>
      <c r="AE142" s="4">
        <v>0.63575963240632005</v>
      </c>
      <c r="AF142" s="4">
        <f t="shared" si="11"/>
        <v>18.855886832494392</v>
      </c>
      <c r="AG142" s="4"/>
      <c r="AH142" s="4"/>
    </row>
    <row r="143" spans="1:34" ht="15.6">
      <c r="A143" s="5" t="s">
        <v>33</v>
      </c>
      <c r="B143" s="5" t="s">
        <v>31</v>
      </c>
      <c r="C143" s="5" t="s">
        <v>592</v>
      </c>
      <c r="D143" s="4">
        <v>700</v>
      </c>
      <c r="E143" s="4">
        <v>5</v>
      </c>
      <c r="F143" s="4">
        <v>90</v>
      </c>
      <c r="G143" s="6">
        <v>14.4</v>
      </c>
      <c r="H143" s="4">
        <v>0.7</v>
      </c>
      <c r="I143" s="4">
        <v>4.7</v>
      </c>
      <c r="J143" s="4">
        <v>0.5</v>
      </c>
      <c r="K143" s="4"/>
      <c r="L143" s="4"/>
      <c r="M143" s="6">
        <v>79.7</v>
      </c>
      <c r="N143" s="4">
        <v>0.58299999999999996</v>
      </c>
      <c r="O143" s="4">
        <v>0.245</v>
      </c>
      <c r="P143" s="4">
        <f t="shared" si="8"/>
        <v>3.4722222222222224E-2</v>
      </c>
      <c r="Q143" s="6">
        <f t="shared" si="9"/>
        <v>0.3611111111111111</v>
      </c>
      <c r="R143" s="4">
        <v>27.9</v>
      </c>
      <c r="S143" s="4">
        <v>1.4E-2</v>
      </c>
      <c r="T143" s="4">
        <v>3.7</v>
      </c>
      <c r="U143" s="4">
        <v>1440</v>
      </c>
      <c r="V143" s="8">
        <v>20.269408106042615</v>
      </c>
      <c r="W143" s="7">
        <v>7</v>
      </c>
      <c r="X143" s="6">
        <v>150</v>
      </c>
      <c r="Y143" s="6">
        <v>2.5000000000000001E-2</v>
      </c>
      <c r="Z143" s="6">
        <f t="shared" si="10"/>
        <v>1.2500000000000001E-2</v>
      </c>
      <c r="AA143" s="6">
        <v>0.5</v>
      </c>
      <c r="AB143" s="6">
        <v>35</v>
      </c>
      <c r="AC143" s="6">
        <v>0</v>
      </c>
      <c r="AD143" s="8" t="s">
        <v>173</v>
      </c>
      <c r="AE143" s="4">
        <v>6.3810997105261098</v>
      </c>
      <c r="AF143" s="4">
        <f t="shared" si="11"/>
        <v>27.776616791033007</v>
      </c>
      <c r="AG143" s="4"/>
      <c r="AH143" s="4"/>
    </row>
    <row r="144" spans="1:34" ht="15.6">
      <c r="A144" s="5" t="s">
        <v>33</v>
      </c>
      <c r="B144" s="5" t="s">
        <v>31</v>
      </c>
      <c r="C144" s="5" t="s">
        <v>592</v>
      </c>
      <c r="D144" s="4">
        <v>700</v>
      </c>
      <c r="E144" s="4">
        <v>5</v>
      </c>
      <c r="F144" s="4">
        <v>90</v>
      </c>
      <c r="G144" s="6">
        <v>14.4</v>
      </c>
      <c r="H144" s="4">
        <v>0.7</v>
      </c>
      <c r="I144" s="4">
        <v>4.7</v>
      </c>
      <c r="J144" s="4">
        <v>0.5</v>
      </c>
      <c r="K144" s="4"/>
      <c r="L144" s="4"/>
      <c r="M144" s="6">
        <v>79.7</v>
      </c>
      <c r="N144" s="4">
        <v>0.58299999999999996</v>
      </c>
      <c r="O144" s="4">
        <v>0.245</v>
      </c>
      <c r="P144" s="4">
        <f t="shared" si="8"/>
        <v>3.4722222222222224E-2</v>
      </c>
      <c r="Q144" s="6">
        <f t="shared" si="9"/>
        <v>0.3611111111111111</v>
      </c>
      <c r="R144" s="4">
        <v>27.9</v>
      </c>
      <c r="S144" s="4">
        <v>1.4E-2</v>
      </c>
      <c r="T144" s="4">
        <v>3.7</v>
      </c>
      <c r="U144" s="4">
        <v>1440</v>
      </c>
      <c r="V144" s="8">
        <v>30.680528968991183</v>
      </c>
      <c r="W144" s="7">
        <v>7</v>
      </c>
      <c r="X144" s="6">
        <v>150</v>
      </c>
      <c r="Y144" s="6">
        <v>2.5000000000000001E-2</v>
      </c>
      <c r="Z144" s="6">
        <f t="shared" si="10"/>
        <v>1.2500000000000001E-2</v>
      </c>
      <c r="AA144" s="6">
        <v>0.5</v>
      </c>
      <c r="AB144" s="6">
        <v>35</v>
      </c>
      <c r="AC144" s="6">
        <v>0</v>
      </c>
      <c r="AD144" s="8" t="s">
        <v>173</v>
      </c>
      <c r="AE144" s="4">
        <v>14.5582799240293</v>
      </c>
      <c r="AF144" s="4">
        <f t="shared" si="11"/>
        <v>32.244498089923766</v>
      </c>
      <c r="AG144" s="4"/>
      <c r="AH144" s="4"/>
    </row>
    <row r="145" spans="1:34" ht="15.6">
      <c r="A145" s="5" t="s">
        <v>33</v>
      </c>
      <c r="B145" s="5" t="s">
        <v>31</v>
      </c>
      <c r="C145" s="5" t="s">
        <v>592</v>
      </c>
      <c r="D145" s="4">
        <v>700</v>
      </c>
      <c r="E145" s="4">
        <v>5</v>
      </c>
      <c r="F145" s="4">
        <v>90</v>
      </c>
      <c r="G145" s="6">
        <v>14.4</v>
      </c>
      <c r="H145" s="4">
        <v>0.7</v>
      </c>
      <c r="I145" s="4">
        <v>4.7</v>
      </c>
      <c r="J145" s="4">
        <v>0.5</v>
      </c>
      <c r="K145" s="4"/>
      <c r="L145" s="4"/>
      <c r="M145" s="6">
        <v>79.7</v>
      </c>
      <c r="N145" s="4">
        <v>0.58299999999999996</v>
      </c>
      <c r="O145" s="4">
        <v>0.245</v>
      </c>
      <c r="P145" s="4">
        <f t="shared" si="8"/>
        <v>3.4722222222222224E-2</v>
      </c>
      <c r="Q145" s="6">
        <f t="shared" si="9"/>
        <v>0.3611111111111111</v>
      </c>
      <c r="R145" s="4">
        <v>27.9</v>
      </c>
      <c r="S145" s="4">
        <v>1.4E-2</v>
      </c>
      <c r="T145" s="4">
        <v>3.7</v>
      </c>
      <c r="U145" s="4">
        <v>1440</v>
      </c>
      <c r="V145" s="8">
        <v>40.725408179520642</v>
      </c>
      <c r="W145" s="7">
        <v>7</v>
      </c>
      <c r="X145" s="6">
        <v>150</v>
      </c>
      <c r="Y145" s="6">
        <v>2.5000000000000001E-2</v>
      </c>
      <c r="Z145" s="6">
        <f t="shared" si="10"/>
        <v>1.2500000000000001E-2</v>
      </c>
      <c r="AA145" s="6">
        <v>0.5</v>
      </c>
      <c r="AB145" s="6">
        <v>35</v>
      </c>
      <c r="AC145" s="6">
        <v>0</v>
      </c>
      <c r="AD145" s="8" t="s">
        <v>173</v>
      </c>
      <c r="AE145" s="4">
        <v>23.666627723881</v>
      </c>
      <c r="AF145" s="4">
        <f t="shared" si="11"/>
        <v>34.117560911279284</v>
      </c>
      <c r="AG145" s="4"/>
      <c r="AH145" s="4"/>
    </row>
    <row r="146" spans="1:34" ht="15.6">
      <c r="A146" s="5" t="s">
        <v>33</v>
      </c>
      <c r="B146" s="5" t="s">
        <v>31</v>
      </c>
      <c r="C146" s="5" t="s">
        <v>592</v>
      </c>
      <c r="D146" s="4">
        <v>700</v>
      </c>
      <c r="E146" s="4">
        <v>5</v>
      </c>
      <c r="F146" s="4">
        <v>90</v>
      </c>
      <c r="G146" s="6">
        <v>14.4</v>
      </c>
      <c r="H146" s="4">
        <v>0.7</v>
      </c>
      <c r="I146" s="4">
        <v>4.7</v>
      </c>
      <c r="J146" s="4">
        <v>0.5</v>
      </c>
      <c r="K146" s="4"/>
      <c r="L146" s="4"/>
      <c r="M146" s="6">
        <v>79.7</v>
      </c>
      <c r="N146" s="4">
        <v>0.58299999999999996</v>
      </c>
      <c r="O146" s="4">
        <v>0.245</v>
      </c>
      <c r="P146" s="4">
        <f t="shared" si="8"/>
        <v>3.4722222222222224E-2</v>
      </c>
      <c r="Q146" s="6">
        <f t="shared" si="9"/>
        <v>0.3611111111111111</v>
      </c>
      <c r="R146" s="4">
        <v>27.9</v>
      </c>
      <c r="S146" s="4">
        <v>1.4E-2</v>
      </c>
      <c r="T146" s="4">
        <v>3.7</v>
      </c>
      <c r="U146" s="4">
        <v>1440</v>
      </c>
      <c r="V146" s="8">
        <v>51.647209632916997</v>
      </c>
      <c r="W146" s="7">
        <v>7</v>
      </c>
      <c r="X146" s="6">
        <v>150</v>
      </c>
      <c r="Y146" s="6">
        <v>2.5000000000000001E-2</v>
      </c>
      <c r="Z146" s="6">
        <f t="shared" si="10"/>
        <v>1.2500000000000001E-2</v>
      </c>
      <c r="AA146" s="6">
        <v>0.5</v>
      </c>
      <c r="AB146" s="6">
        <v>35</v>
      </c>
      <c r="AC146" s="6">
        <v>0</v>
      </c>
      <c r="AD146" s="8" t="s">
        <v>173</v>
      </c>
      <c r="AE146" s="4">
        <v>34.640452012325703</v>
      </c>
      <c r="AF146" s="4">
        <f t="shared" si="11"/>
        <v>34.013515241182589</v>
      </c>
      <c r="AG146" s="4"/>
      <c r="AH146" s="4"/>
    </row>
    <row r="147" spans="1:34" ht="15.6">
      <c r="A147" s="5" t="s">
        <v>33</v>
      </c>
      <c r="B147" s="5" t="s">
        <v>31</v>
      </c>
      <c r="C147" s="5" t="s">
        <v>592</v>
      </c>
      <c r="D147" s="4">
        <v>700</v>
      </c>
      <c r="E147" s="4">
        <v>5</v>
      </c>
      <c r="F147" s="4">
        <v>90</v>
      </c>
      <c r="G147" s="6">
        <v>14.4</v>
      </c>
      <c r="H147" s="4">
        <v>0.7</v>
      </c>
      <c r="I147" s="4">
        <v>4.7</v>
      </c>
      <c r="J147" s="4">
        <v>0.5</v>
      </c>
      <c r="K147" s="4"/>
      <c r="L147" s="4"/>
      <c r="M147" s="6">
        <v>79.7</v>
      </c>
      <c r="N147" s="4">
        <v>0.58299999999999996</v>
      </c>
      <c r="O147" s="4">
        <v>0.245</v>
      </c>
      <c r="P147" s="4">
        <f t="shared" si="8"/>
        <v>3.4722222222222224E-2</v>
      </c>
      <c r="Q147" s="6">
        <f t="shared" si="9"/>
        <v>0.3611111111111111</v>
      </c>
      <c r="R147" s="4">
        <v>27.9</v>
      </c>
      <c r="S147" s="4">
        <v>1.4E-2</v>
      </c>
      <c r="T147" s="4">
        <v>3.7</v>
      </c>
      <c r="U147" s="4">
        <v>1440</v>
      </c>
      <c r="V147" s="8">
        <v>10.063703048653515</v>
      </c>
      <c r="W147" s="7">
        <v>7</v>
      </c>
      <c r="X147" s="6">
        <v>150</v>
      </c>
      <c r="Y147" s="6">
        <v>2.5000000000000001E-2</v>
      </c>
      <c r="Z147" s="6">
        <f t="shared" si="10"/>
        <v>1.2500000000000001E-2</v>
      </c>
      <c r="AA147" s="6">
        <v>0.5</v>
      </c>
      <c r="AB147" s="6">
        <v>35</v>
      </c>
      <c r="AC147" s="6">
        <v>0</v>
      </c>
      <c r="AD147" s="8" t="s">
        <v>173</v>
      </c>
      <c r="AE147" s="4">
        <v>0.67497074351046005</v>
      </c>
      <c r="AF147" s="4">
        <f t="shared" si="11"/>
        <v>18.77746461028611</v>
      </c>
      <c r="AG147" s="4"/>
      <c r="AH147" s="4"/>
    </row>
    <row r="148" spans="1:34" ht="15.6">
      <c r="A148" s="5" t="s">
        <v>33</v>
      </c>
      <c r="B148" s="5" t="s">
        <v>31</v>
      </c>
      <c r="C148" s="5" t="s">
        <v>592</v>
      </c>
      <c r="D148" s="4">
        <v>700</v>
      </c>
      <c r="E148" s="4">
        <v>5</v>
      </c>
      <c r="F148" s="4">
        <v>90</v>
      </c>
      <c r="G148" s="6">
        <v>14.4</v>
      </c>
      <c r="H148" s="4">
        <v>0.7</v>
      </c>
      <c r="I148" s="4">
        <v>4.7</v>
      </c>
      <c r="J148" s="4">
        <v>0.5</v>
      </c>
      <c r="K148" s="4"/>
      <c r="L148" s="4"/>
      <c r="M148" s="6">
        <v>79.7</v>
      </c>
      <c r="N148" s="4">
        <v>0.58299999999999996</v>
      </c>
      <c r="O148" s="4">
        <v>0.245</v>
      </c>
      <c r="P148" s="4">
        <f t="shared" si="8"/>
        <v>3.4722222222222224E-2</v>
      </c>
      <c r="Q148" s="6">
        <f t="shared" si="9"/>
        <v>0.3611111111111111</v>
      </c>
      <c r="R148" s="4">
        <v>27.9</v>
      </c>
      <c r="S148" s="4">
        <v>1.4E-2</v>
      </c>
      <c r="T148" s="4">
        <v>3.7</v>
      </c>
      <c r="U148" s="4">
        <v>1440</v>
      </c>
      <c r="V148" s="8">
        <v>20.269408106042615</v>
      </c>
      <c r="W148" s="7">
        <v>7</v>
      </c>
      <c r="X148" s="6">
        <v>150</v>
      </c>
      <c r="Y148" s="6">
        <v>2.5000000000000001E-2</v>
      </c>
      <c r="Z148" s="6">
        <f t="shared" si="10"/>
        <v>1.2500000000000001E-2</v>
      </c>
      <c r="AA148" s="6">
        <v>0.5</v>
      </c>
      <c r="AB148" s="6">
        <v>35</v>
      </c>
      <c r="AC148" s="6">
        <v>0</v>
      </c>
      <c r="AD148" s="8" t="s">
        <v>173</v>
      </c>
      <c r="AE148" s="4">
        <v>5.6448824240665259</v>
      </c>
      <c r="AF148" s="4">
        <f t="shared" si="11"/>
        <v>29.249051363952177</v>
      </c>
      <c r="AG148" s="4"/>
      <c r="AH148" s="4"/>
    </row>
    <row r="149" spans="1:34" ht="15.6">
      <c r="A149" s="5" t="s">
        <v>33</v>
      </c>
      <c r="B149" s="5" t="s">
        <v>31</v>
      </c>
      <c r="C149" s="5" t="s">
        <v>592</v>
      </c>
      <c r="D149" s="4">
        <v>700</v>
      </c>
      <c r="E149" s="4">
        <v>5</v>
      </c>
      <c r="F149" s="4">
        <v>90</v>
      </c>
      <c r="G149" s="6">
        <v>14.4</v>
      </c>
      <c r="H149" s="4">
        <v>0.7</v>
      </c>
      <c r="I149" s="4">
        <v>4.7</v>
      </c>
      <c r="J149" s="4">
        <v>0.5</v>
      </c>
      <c r="K149" s="4"/>
      <c r="L149" s="4"/>
      <c r="M149" s="6">
        <v>79.7</v>
      </c>
      <c r="N149" s="4">
        <v>0.58299999999999996</v>
      </c>
      <c r="O149" s="4">
        <v>0.245</v>
      </c>
      <c r="P149" s="4">
        <f t="shared" si="8"/>
        <v>3.4722222222222224E-2</v>
      </c>
      <c r="Q149" s="6">
        <f t="shared" si="9"/>
        <v>0.3611111111111111</v>
      </c>
      <c r="R149" s="4">
        <v>27.9</v>
      </c>
      <c r="S149" s="4">
        <v>1.4E-2</v>
      </c>
      <c r="T149" s="4">
        <v>3.7</v>
      </c>
      <c r="U149" s="4">
        <v>1440</v>
      </c>
      <c r="V149" s="8">
        <v>30.680528968991183</v>
      </c>
      <c r="W149" s="7">
        <v>7</v>
      </c>
      <c r="X149" s="6">
        <v>150</v>
      </c>
      <c r="Y149" s="6">
        <v>2.5000000000000001E-2</v>
      </c>
      <c r="Z149" s="6">
        <f t="shared" si="10"/>
        <v>1.2500000000000001E-2</v>
      </c>
      <c r="AA149" s="6">
        <v>0.5</v>
      </c>
      <c r="AB149" s="6">
        <v>35</v>
      </c>
      <c r="AC149" s="6">
        <v>0</v>
      </c>
      <c r="AD149" s="8" t="s">
        <v>173</v>
      </c>
      <c r="AE149" s="4">
        <v>15.028370257140899</v>
      </c>
      <c r="AF149" s="4">
        <f t="shared" si="11"/>
        <v>31.304317423700567</v>
      </c>
      <c r="AG149" s="4"/>
      <c r="AH149" s="4"/>
    </row>
    <row r="150" spans="1:34" ht="15.6">
      <c r="A150" s="5" t="s">
        <v>33</v>
      </c>
      <c r="B150" s="5" t="s">
        <v>31</v>
      </c>
      <c r="C150" s="5" t="s">
        <v>592</v>
      </c>
      <c r="D150" s="4">
        <v>700</v>
      </c>
      <c r="E150" s="4">
        <v>5</v>
      </c>
      <c r="F150" s="4">
        <v>90</v>
      </c>
      <c r="G150" s="6">
        <v>14.4</v>
      </c>
      <c r="H150" s="4">
        <v>0.7</v>
      </c>
      <c r="I150" s="4">
        <v>4.7</v>
      </c>
      <c r="J150" s="4">
        <v>0.5</v>
      </c>
      <c r="K150" s="4"/>
      <c r="L150" s="4"/>
      <c r="M150" s="6">
        <v>79.7</v>
      </c>
      <c r="N150" s="4">
        <v>0.58299999999999996</v>
      </c>
      <c r="O150" s="4">
        <v>0.245</v>
      </c>
      <c r="P150" s="4">
        <f t="shared" si="8"/>
        <v>3.4722222222222224E-2</v>
      </c>
      <c r="Q150" s="6">
        <f t="shared" si="9"/>
        <v>0.3611111111111111</v>
      </c>
      <c r="R150" s="4">
        <v>27.9</v>
      </c>
      <c r="S150" s="4">
        <v>1.4E-2</v>
      </c>
      <c r="T150" s="4">
        <v>3.7</v>
      </c>
      <c r="U150" s="4">
        <v>1440</v>
      </c>
      <c r="V150" s="8">
        <v>40.725408179520642</v>
      </c>
      <c r="W150" s="7">
        <v>7</v>
      </c>
      <c r="X150" s="6">
        <v>150</v>
      </c>
      <c r="Y150" s="6">
        <v>2.5000000000000001E-2</v>
      </c>
      <c r="Z150" s="6">
        <f t="shared" si="10"/>
        <v>1.2500000000000001E-2</v>
      </c>
      <c r="AA150" s="6">
        <v>0.5</v>
      </c>
      <c r="AB150" s="6">
        <v>35</v>
      </c>
      <c r="AC150" s="6">
        <v>0</v>
      </c>
      <c r="AD150" s="8" t="s">
        <v>173</v>
      </c>
      <c r="AE150" s="4">
        <v>25.202974173430601</v>
      </c>
      <c r="AF150" s="4">
        <f t="shared" si="11"/>
        <v>31.044868012180082</v>
      </c>
      <c r="AG150" s="4"/>
      <c r="AH150" s="4"/>
    </row>
    <row r="151" spans="1:34" ht="15.6">
      <c r="A151" s="5" t="s">
        <v>33</v>
      </c>
      <c r="B151" s="5" t="s">
        <v>31</v>
      </c>
      <c r="C151" s="5" t="s">
        <v>592</v>
      </c>
      <c r="D151" s="4">
        <v>700</v>
      </c>
      <c r="E151" s="4">
        <v>5</v>
      </c>
      <c r="F151" s="4">
        <v>90</v>
      </c>
      <c r="G151" s="6">
        <v>14.4</v>
      </c>
      <c r="H151" s="4">
        <v>0.7</v>
      </c>
      <c r="I151" s="4">
        <v>4.7</v>
      </c>
      <c r="J151" s="4">
        <v>0.5</v>
      </c>
      <c r="K151" s="4"/>
      <c r="L151" s="4"/>
      <c r="M151" s="6">
        <v>79.7</v>
      </c>
      <c r="N151" s="4">
        <v>0.58299999999999996</v>
      </c>
      <c r="O151" s="4">
        <v>0.245</v>
      </c>
      <c r="P151" s="4">
        <f t="shared" si="8"/>
        <v>3.4722222222222224E-2</v>
      </c>
      <c r="Q151" s="6">
        <f t="shared" si="9"/>
        <v>0.3611111111111111</v>
      </c>
      <c r="R151" s="4">
        <v>27.9</v>
      </c>
      <c r="S151" s="4">
        <v>1.4E-2</v>
      </c>
      <c r="T151" s="4">
        <v>3.7</v>
      </c>
      <c r="U151" s="4">
        <v>1440</v>
      </c>
      <c r="V151" s="8">
        <v>51.647209632916997</v>
      </c>
      <c r="W151" s="7">
        <v>7</v>
      </c>
      <c r="X151" s="6">
        <v>150</v>
      </c>
      <c r="Y151" s="6">
        <v>2.5000000000000001E-2</v>
      </c>
      <c r="Z151" s="6">
        <f t="shared" si="10"/>
        <v>1.2500000000000001E-2</v>
      </c>
      <c r="AA151" s="6">
        <v>0.5</v>
      </c>
      <c r="AB151" s="6">
        <v>35</v>
      </c>
      <c r="AC151" s="6">
        <v>0</v>
      </c>
      <c r="AD151" s="8" t="s">
        <v>173</v>
      </c>
      <c r="AE151" s="4">
        <v>34.166391518337797</v>
      </c>
      <c r="AF151" s="4">
        <f t="shared" si="11"/>
        <v>34.961636229158401</v>
      </c>
      <c r="AG151" s="4"/>
      <c r="AH151" s="4"/>
    </row>
    <row r="152" spans="1:34" ht="15.6">
      <c r="A152" s="5" t="s">
        <v>30</v>
      </c>
      <c r="B152" s="5" t="s">
        <v>31</v>
      </c>
      <c r="C152" s="5" t="s">
        <v>591</v>
      </c>
      <c r="D152" s="4">
        <v>700</v>
      </c>
      <c r="E152" s="4">
        <v>5</v>
      </c>
      <c r="F152" s="4">
        <v>90</v>
      </c>
      <c r="G152" s="6">
        <v>81.099999999999994</v>
      </c>
      <c r="H152" s="4">
        <v>2.1</v>
      </c>
      <c r="I152" s="4">
        <v>2.9</v>
      </c>
      <c r="J152" s="4">
        <v>3.3</v>
      </c>
      <c r="K152" s="4"/>
      <c r="L152" s="4"/>
      <c r="M152" s="6">
        <v>10.6</v>
      </c>
      <c r="N152" s="4">
        <v>0.311</v>
      </c>
      <c r="O152" s="4">
        <v>2.7E-2</v>
      </c>
      <c r="P152" s="4">
        <f t="shared" si="8"/>
        <v>4.0690505548705305E-2</v>
      </c>
      <c r="Q152" s="6">
        <f t="shared" si="9"/>
        <v>7.6448828606658442E-2</v>
      </c>
      <c r="R152" s="4">
        <v>11.4</v>
      </c>
      <c r="S152" s="4">
        <v>8.0000000000000002E-3</v>
      </c>
      <c r="T152" s="4">
        <v>3.6</v>
      </c>
      <c r="U152" s="4">
        <v>1440</v>
      </c>
      <c r="V152" s="8">
        <v>20.4737204765588</v>
      </c>
      <c r="W152" s="7">
        <v>3</v>
      </c>
      <c r="X152" s="6">
        <v>150</v>
      </c>
      <c r="Y152" s="6">
        <v>2.5000000000000001E-2</v>
      </c>
      <c r="Z152" s="6">
        <f t="shared" si="10"/>
        <v>1.2500000000000001E-2</v>
      </c>
      <c r="AA152" s="6">
        <v>0.5</v>
      </c>
      <c r="AB152" s="6">
        <v>25</v>
      </c>
      <c r="AC152" s="6">
        <v>0</v>
      </c>
      <c r="AD152" s="8" t="s">
        <v>173</v>
      </c>
      <c r="AE152" s="4">
        <v>18.720956879462701</v>
      </c>
      <c r="AF152" s="4">
        <f t="shared" si="11"/>
        <v>3.5055271941921973</v>
      </c>
      <c r="AG152" s="4"/>
      <c r="AH152" s="4"/>
    </row>
    <row r="153" spans="1:34" ht="15.6">
      <c r="A153" s="5" t="s">
        <v>30</v>
      </c>
      <c r="B153" s="5" t="s">
        <v>31</v>
      </c>
      <c r="C153" s="5" t="s">
        <v>591</v>
      </c>
      <c r="D153" s="4">
        <v>700</v>
      </c>
      <c r="E153" s="4">
        <v>5</v>
      </c>
      <c r="F153" s="4">
        <v>90</v>
      </c>
      <c r="G153" s="6">
        <v>81.099999999999994</v>
      </c>
      <c r="H153" s="4">
        <v>2.1</v>
      </c>
      <c r="I153" s="4">
        <v>2.9</v>
      </c>
      <c r="J153" s="4">
        <v>3.3</v>
      </c>
      <c r="K153" s="4"/>
      <c r="L153" s="4"/>
      <c r="M153" s="6">
        <v>10.6</v>
      </c>
      <c r="N153" s="4">
        <v>0.311</v>
      </c>
      <c r="O153" s="4">
        <v>2.7E-2</v>
      </c>
      <c r="P153" s="4">
        <f t="shared" si="8"/>
        <v>4.0690505548705305E-2</v>
      </c>
      <c r="Q153" s="6">
        <f t="shared" si="9"/>
        <v>7.6448828606658442E-2</v>
      </c>
      <c r="R153" s="4">
        <v>11.4</v>
      </c>
      <c r="S153" s="4">
        <v>8.0000000000000002E-3</v>
      </c>
      <c r="T153" s="4">
        <v>3.6</v>
      </c>
      <c r="U153" s="4">
        <v>1440</v>
      </c>
      <c r="V153" s="8">
        <v>20.5023285204534</v>
      </c>
      <c r="W153" s="7">
        <v>5</v>
      </c>
      <c r="X153" s="6">
        <v>150</v>
      </c>
      <c r="Y153" s="6">
        <v>2.5000000000000001E-2</v>
      </c>
      <c r="Z153" s="6">
        <f t="shared" si="10"/>
        <v>1.2500000000000001E-2</v>
      </c>
      <c r="AA153" s="6">
        <v>0.5</v>
      </c>
      <c r="AB153" s="6">
        <v>25</v>
      </c>
      <c r="AC153" s="6">
        <v>0</v>
      </c>
      <c r="AD153" s="8" t="s">
        <v>173</v>
      </c>
      <c r="AE153" s="4">
        <v>19.164742693699001</v>
      </c>
      <c r="AF153" s="4">
        <f t="shared" si="11"/>
        <v>2.6751716535087979</v>
      </c>
      <c r="AG153" s="4"/>
      <c r="AH153" s="4"/>
    </row>
    <row r="154" spans="1:34" ht="15.6">
      <c r="A154" s="5" t="s">
        <v>30</v>
      </c>
      <c r="B154" s="5" t="s">
        <v>31</v>
      </c>
      <c r="C154" s="5" t="s">
        <v>591</v>
      </c>
      <c r="D154" s="4">
        <v>700</v>
      </c>
      <c r="E154" s="4">
        <v>5</v>
      </c>
      <c r="F154" s="4">
        <v>90</v>
      </c>
      <c r="G154" s="6">
        <v>81.099999999999994</v>
      </c>
      <c r="H154" s="4">
        <v>2.1</v>
      </c>
      <c r="I154" s="4">
        <v>2.9</v>
      </c>
      <c r="J154" s="4">
        <v>3.3</v>
      </c>
      <c r="K154" s="4"/>
      <c r="L154" s="4"/>
      <c r="M154" s="6">
        <v>10.6</v>
      </c>
      <c r="N154" s="4">
        <v>0.311</v>
      </c>
      <c r="O154" s="4">
        <v>2.7E-2</v>
      </c>
      <c r="P154" s="4">
        <f t="shared" si="8"/>
        <v>4.0690505548705305E-2</v>
      </c>
      <c r="Q154" s="6">
        <f t="shared" si="9"/>
        <v>7.6448828606658442E-2</v>
      </c>
      <c r="R154" s="4">
        <v>11.4</v>
      </c>
      <c r="S154" s="4">
        <v>8.0000000000000002E-3</v>
      </c>
      <c r="T154" s="4">
        <v>3.6</v>
      </c>
      <c r="U154" s="4">
        <v>1440</v>
      </c>
      <c r="V154" s="8">
        <v>20.547883486937931</v>
      </c>
      <c r="W154" s="7">
        <v>7</v>
      </c>
      <c r="X154" s="6">
        <v>150</v>
      </c>
      <c r="Y154" s="6">
        <v>2.5000000000000001E-2</v>
      </c>
      <c r="Z154" s="6">
        <f t="shared" si="10"/>
        <v>1.2500000000000001E-2</v>
      </c>
      <c r="AA154" s="6">
        <v>0.5</v>
      </c>
      <c r="AB154" s="6">
        <v>25</v>
      </c>
      <c r="AC154" s="6">
        <v>0</v>
      </c>
      <c r="AD154" s="8" t="s">
        <v>173</v>
      </c>
      <c r="AE154" s="4">
        <v>19.2925262695878</v>
      </c>
      <c r="AF154" s="4">
        <f t="shared" si="11"/>
        <v>2.5107144347002617</v>
      </c>
      <c r="AG154" s="4"/>
      <c r="AH154" s="4"/>
    </row>
    <row r="155" spans="1:34" ht="15.6">
      <c r="A155" s="5" t="s">
        <v>30</v>
      </c>
      <c r="B155" s="5" t="s">
        <v>31</v>
      </c>
      <c r="C155" s="5" t="s">
        <v>591</v>
      </c>
      <c r="D155" s="4">
        <v>700</v>
      </c>
      <c r="E155" s="4">
        <v>5</v>
      </c>
      <c r="F155" s="4">
        <v>90</v>
      </c>
      <c r="G155" s="6">
        <v>81.099999999999994</v>
      </c>
      <c r="H155" s="4">
        <v>2.1</v>
      </c>
      <c r="I155" s="4">
        <v>2.9</v>
      </c>
      <c r="J155" s="4">
        <v>3.3</v>
      </c>
      <c r="K155" s="4"/>
      <c r="L155" s="4"/>
      <c r="M155" s="6">
        <v>10.6</v>
      </c>
      <c r="N155" s="4">
        <v>0.311</v>
      </c>
      <c r="O155" s="4">
        <v>2.7E-2</v>
      </c>
      <c r="P155" s="4">
        <f t="shared" si="8"/>
        <v>4.0690505548705305E-2</v>
      </c>
      <c r="Q155" s="6">
        <f t="shared" si="9"/>
        <v>7.6448828606658442E-2</v>
      </c>
      <c r="R155" s="4">
        <v>11.4</v>
      </c>
      <c r="S155" s="4">
        <v>8.0000000000000002E-3</v>
      </c>
      <c r="T155" s="4">
        <v>3.6</v>
      </c>
      <c r="U155" s="4">
        <v>1440</v>
      </c>
      <c r="V155" s="8">
        <v>20.3718271331186</v>
      </c>
      <c r="W155" s="7">
        <v>9</v>
      </c>
      <c r="X155" s="6">
        <v>150</v>
      </c>
      <c r="Y155" s="6">
        <v>2.5000000000000001E-2</v>
      </c>
      <c r="Z155" s="6">
        <f t="shared" si="10"/>
        <v>1.2500000000000001E-2</v>
      </c>
      <c r="AA155" s="6">
        <v>0.5</v>
      </c>
      <c r="AB155" s="6">
        <v>25</v>
      </c>
      <c r="AC155" s="6">
        <v>0</v>
      </c>
      <c r="AD155" s="8" t="s">
        <v>173</v>
      </c>
      <c r="AE155" s="4">
        <v>19.111673270697899</v>
      </c>
      <c r="AF155" s="4">
        <f t="shared" si="11"/>
        <v>2.5203077248414019</v>
      </c>
      <c r="AG155" s="4"/>
      <c r="AH155" s="4"/>
    </row>
    <row r="156" spans="1:34" ht="15.6">
      <c r="A156" s="5" t="s">
        <v>30</v>
      </c>
      <c r="B156" s="5" t="s">
        <v>31</v>
      </c>
      <c r="C156" s="5" t="s">
        <v>591</v>
      </c>
      <c r="D156" s="4">
        <v>700</v>
      </c>
      <c r="E156" s="4">
        <v>5</v>
      </c>
      <c r="F156" s="4">
        <v>90</v>
      </c>
      <c r="G156" s="6">
        <v>81.099999999999994</v>
      </c>
      <c r="H156" s="4">
        <v>2.1</v>
      </c>
      <c r="I156" s="4">
        <v>2.9</v>
      </c>
      <c r="J156" s="4">
        <v>3.3</v>
      </c>
      <c r="K156" s="4"/>
      <c r="L156" s="4"/>
      <c r="M156" s="6">
        <v>10.6</v>
      </c>
      <c r="N156" s="4">
        <v>0.311</v>
      </c>
      <c r="O156" s="4">
        <v>2.7E-2</v>
      </c>
      <c r="P156" s="4">
        <f t="shared" si="8"/>
        <v>4.0690505548705305E-2</v>
      </c>
      <c r="Q156" s="6">
        <f t="shared" si="9"/>
        <v>7.6448828606658442E-2</v>
      </c>
      <c r="R156" s="4">
        <v>11.4</v>
      </c>
      <c r="S156" s="4">
        <v>8.0000000000000002E-3</v>
      </c>
      <c r="T156" s="4">
        <v>3.6</v>
      </c>
      <c r="U156" s="4">
        <v>1440</v>
      </c>
      <c r="V156" s="8">
        <v>20.207262445594999</v>
      </c>
      <c r="W156" s="7">
        <v>11</v>
      </c>
      <c r="X156" s="6">
        <v>150</v>
      </c>
      <c r="Y156" s="6">
        <v>2.5000000000000001E-2</v>
      </c>
      <c r="Z156" s="6">
        <f t="shared" si="10"/>
        <v>1.2500000000000001E-2</v>
      </c>
      <c r="AA156" s="6">
        <v>0.5</v>
      </c>
      <c r="AB156" s="6">
        <v>25</v>
      </c>
      <c r="AC156" s="6">
        <v>0</v>
      </c>
      <c r="AD156" s="8" t="s">
        <v>173</v>
      </c>
      <c r="AE156" s="4">
        <v>19.0848321497249</v>
      </c>
      <c r="AF156" s="4">
        <f t="shared" si="11"/>
        <v>2.2448605917401991</v>
      </c>
      <c r="AG156" s="4"/>
      <c r="AH156" s="4"/>
    </row>
    <row r="157" spans="1:34" ht="15.6">
      <c r="A157" s="5" t="s">
        <v>30</v>
      </c>
      <c r="B157" s="5" t="s">
        <v>31</v>
      </c>
      <c r="C157" s="5" t="s">
        <v>591</v>
      </c>
      <c r="D157" s="4">
        <v>700</v>
      </c>
      <c r="E157" s="4">
        <v>5</v>
      </c>
      <c r="F157" s="4">
        <v>90</v>
      </c>
      <c r="G157" s="6">
        <v>81.099999999999994</v>
      </c>
      <c r="H157" s="4">
        <v>2.1</v>
      </c>
      <c r="I157" s="4">
        <v>2.9</v>
      </c>
      <c r="J157" s="4">
        <v>3.3</v>
      </c>
      <c r="K157" s="4"/>
      <c r="L157" s="4"/>
      <c r="M157" s="6">
        <v>10.6</v>
      </c>
      <c r="N157" s="4">
        <v>0.311</v>
      </c>
      <c r="O157" s="4">
        <v>2.7E-2</v>
      </c>
      <c r="P157" s="4">
        <f t="shared" si="8"/>
        <v>4.0690505548705305E-2</v>
      </c>
      <c r="Q157" s="6">
        <f t="shared" si="9"/>
        <v>7.6448828606658442E-2</v>
      </c>
      <c r="R157" s="4">
        <v>11.4</v>
      </c>
      <c r="S157" s="4">
        <v>8.0000000000000002E-3</v>
      </c>
      <c r="T157" s="4">
        <v>3.6</v>
      </c>
      <c r="U157" s="4">
        <v>1440</v>
      </c>
      <c r="V157" s="8">
        <v>20.4737204765588</v>
      </c>
      <c r="W157" s="7">
        <v>3</v>
      </c>
      <c r="X157" s="6">
        <v>150</v>
      </c>
      <c r="Y157" s="6">
        <v>2.5000000000000001E-2</v>
      </c>
      <c r="Z157" s="6">
        <f t="shared" si="10"/>
        <v>1.2500000000000001E-2</v>
      </c>
      <c r="AA157" s="6">
        <v>0.5</v>
      </c>
      <c r="AB157" s="6">
        <v>25</v>
      </c>
      <c r="AC157" s="6">
        <v>0</v>
      </c>
      <c r="AD157" s="8" t="s">
        <v>173</v>
      </c>
      <c r="AE157" s="4">
        <v>18.7027536271938</v>
      </c>
      <c r="AF157" s="4">
        <f t="shared" si="11"/>
        <v>3.5419336987299985</v>
      </c>
      <c r="AG157" s="4"/>
      <c r="AH157" s="4"/>
    </row>
    <row r="158" spans="1:34" ht="15.6">
      <c r="A158" s="5" t="s">
        <v>30</v>
      </c>
      <c r="B158" s="5" t="s">
        <v>31</v>
      </c>
      <c r="C158" s="5" t="s">
        <v>591</v>
      </c>
      <c r="D158" s="4">
        <v>700</v>
      </c>
      <c r="E158" s="4">
        <v>5</v>
      </c>
      <c r="F158" s="4">
        <v>90</v>
      </c>
      <c r="G158" s="6">
        <v>81.099999999999994</v>
      </c>
      <c r="H158" s="4">
        <v>2.1</v>
      </c>
      <c r="I158" s="4">
        <v>2.9</v>
      </c>
      <c r="J158" s="4">
        <v>3.3</v>
      </c>
      <c r="K158" s="4"/>
      <c r="L158" s="4"/>
      <c r="M158" s="6">
        <v>10.6</v>
      </c>
      <c r="N158" s="4">
        <v>0.311</v>
      </c>
      <c r="O158" s="4">
        <v>2.7E-2</v>
      </c>
      <c r="P158" s="4">
        <f t="shared" si="8"/>
        <v>4.0690505548705305E-2</v>
      </c>
      <c r="Q158" s="6">
        <f t="shared" si="9"/>
        <v>7.6448828606658442E-2</v>
      </c>
      <c r="R158" s="4">
        <v>11.4</v>
      </c>
      <c r="S158" s="4">
        <v>8.0000000000000002E-3</v>
      </c>
      <c r="T158" s="4">
        <v>3.6</v>
      </c>
      <c r="U158" s="4">
        <v>1440</v>
      </c>
      <c r="V158" s="8">
        <v>20.5023285204534</v>
      </c>
      <c r="W158" s="7">
        <v>5</v>
      </c>
      <c r="X158" s="6">
        <v>150</v>
      </c>
      <c r="Y158" s="6">
        <v>2.5000000000000001E-2</v>
      </c>
      <c r="Z158" s="6">
        <f t="shared" si="10"/>
        <v>1.2500000000000001E-2</v>
      </c>
      <c r="AA158" s="6">
        <v>0.5</v>
      </c>
      <c r="AB158" s="6">
        <v>25</v>
      </c>
      <c r="AC158" s="6">
        <v>0</v>
      </c>
      <c r="AD158" s="8" t="s">
        <v>173</v>
      </c>
      <c r="AE158" s="4">
        <v>19.132620108202399</v>
      </c>
      <c r="AF158" s="4">
        <f t="shared" si="11"/>
        <v>2.7394168245020012</v>
      </c>
      <c r="AG158" s="4"/>
      <c r="AH158" s="4"/>
    </row>
    <row r="159" spans="1:34" ht="15.6">
      <c r="A159" s="5" t="s">
        <v>30</v>
      </c>
      <c r="B159" s="5" t="s">
        <v>31</v>
      </c>
      <c r="C159" s="5" t="s">
        <v>591</v>
      </c>
      <c r="D159" s="4">
        <v>700</v>
      </c>
      <c r="E159" s="4">
        <v>5</v>
      </c>
      <c r="F159" s="4">
        <v>90</v>
      </c>
      <c r="G159" s="6">
        <v>81.099999999999994</v>
      </c>
      <c r="H159" s="4">
        <v>2.1</v>
      </c>
      <c r="I159" s="4">
        <v>2.9</v>
      </c>
      <c r="J159" s="4">
        <v>3.3</v>
      </c>
      <c r="K159" s="4"/>
      <c r="L159" s="4"/>
      <c r="M159" s="6">
        <v>10.6</v>
      </c>
      <c r="N159" s="4">
        <v>0.311</v>
      </c>
      <c r="O159" s="4">
        <v>2.7E-2</v>
      </c>
      <c r="P159" s="4">
        <f t="shared" si="8"/>
        <v>4.0690505548705305E-2</v>
      </c>
      <c r="Q159" s="6">
        <f t="shared" si="9"/>
        <v>7.6448828606658442E-2</v>
      </c>
      <c r="R159" s="4">
        <v>11.4</v>
      </c>
      <c r="S159" s="4">
        <v>8.0000000000000002E-3</v>
      </c>
      <c r="T159" s="4">
        <v>3.6</v>
      </c>
      <c r="U159" s="4">
        <v>1440</v>
      </c>
      <c r="V159" s="8">
        <v>20.547883486937931</v>
      </c>
      <c r="W159" s="7">
        <v>7</v>
      </c>
      <c r="X159" s="6">
        <v>150</v>
      </c>
      <c r="Y159" s="6">
        <v>2.5000000000000001E-2</v>
      </c>
      <c r="Z159" s="6">
        <f t="shared" si="10"/>
        <v>1.2500000000000001E-2</v>
      </c>
      <c r="AA159" s="6">
        <v>0.5</v>
      </c>
      <c r="AB159" s="6">
        <v>25</v>
      </c>
      <c r="AC159" s="6">
        <v>0</v>
      </c>
      <c r="AD159" s="8" t="s">
        <v>173</v>
      </c>
      <c r="AE159" s="4">
        <v>19.3779390026314</v>
      </c>
      <c r="AF159" s="4">
        <f t="shared" si="11"/>
        <v>2.3398889686130602</v>
      </c>
      <c r="AG159" s="4"/>
      <c r="AH159" s="4"/>
    </row>
    <row r="160" spans="1:34" ht="15.6">
      <c r="A160" s="5" t="s">
        <v>30</v>
      </c>
      <c r="B160" s="5" t="s">
        <v>31</v>
      </c>
      <c r="C160" s="5" t="s">
        <v>591</v>
      </c>
      <c r="D160" s="4">
        <v>700</v>
      </c>
      <c r="E160" s="4">
        <v>5</v>
      </c>
      <c r="F160" s="4">
        <v>90</v>
      </c>
      <c r="G160" s="6">
        <v>81.099999999999994</v>
      </c>
      <c r="H160" s="4">
        <v>2.1</v>
      </c>
      <c r="I160" s="4">
        <v>2.9</v>
      </c>
      <c r="J160" s="4">
        <v>3.3</v>
      </c>
      <c r="K160" s="4"/>
      <c r="L160" s="4"/>
      <c r="M160" s="6">
        <v>10.6</v>
      </c>
      <c r="N160" s="4">
        <v>0.311</v>
      </c>
      <c r="O160" s="4">
        <v>2.7E-2</v>
      </c>
      <c r="P160" s="4">
        <f t="shared" si="8"/>
        <v>4.0690505548705305E-2</v>
      </c>
      <c r="Q160" s="6">
        <f t="shared" si="9"/>
        <v>7.6448828606658442E-2</v>
      </c>
      <c r="R160" s="4">
        <v>11.4</v>
      </c>
      <c r="S160" s="4">
        <v>8.0000000000000002E-3</v>
      </c>
      <c r="T160" s="4">
        <v>3.6</v>
      </c>
      <c r="U160" s="4">
        <v>1440</v>
      </c>
      <c r="V160" s="8">
        <v>20.3718271331186</v>
      </c>
      <c r="W160" s="7">
        <v>9</v>
      </c>
      <c r="X160" s="6">
        <v>150</v>
      </c>
      <c r="Y160" s="6">
        <v>2.5000000000000001E-2</v>
      </c>
      <c r="Z160" s="6">
        <f t="shared" si="10"/>
        <v>1.2500000000000001E-2</v>
      </c>
      <c r="AA160" s="6">
        <v>0.5</v>
      </c>
      <c r="AB160" s="6">
        <v>25</v>
      </c>
      <c r="AC160" s="6">
        <v>0</v>
      </c>
      <c r="AD160" s="8" t="s">
        <v>173</v>
      </c>
      <c r="AE160" s="4">
        <v>19.173578241761799</v>
      </c>
      <c r="AF160" s="4">
        <f t="shared" si="11"/>
        <v>2.3964977827136025</v>
      </c>
      <c r="AG160" s="4"/>
      <c r="AH160" s="4"/>
    </row>
    <row r="161" spans="1:34" ht="15.6">
      <c r="A161" s="5" t="s">
        <v>30</v>
      </c>
      <c r="B161" s="5" t="s">
        <v>31</v>
      </c>
      <c r="C161" s="5" t="s">
        <v>591</v>
      </c>
      <c r="D161" s="4">
        <v>700</v>
      </c>
      <c r="E161" s="4">
        <v>5</v>
      </c>
      <c r="F161" s="4">
        <v>90</v>
      </c>
      <c r="G161" s="6">
        <v>81.099999999999994</v>
      </c>
      <c r="H161" s="4">
        <v>2.1</v>
      </c>
      <c r="I161" s="4">
        <v>2.9</v>
      </c>
      <c r="J161" s="4">
        <v>3.3</v>
      </c>
      <c r="K161" s="4"/>
      <c r="L161" s="4"/>
      <c r="M161" s="6">
        <v>10.6</v>
      </c>
      <c r="N161" s="4">
        <v>0.311</v>
      </c>
      <c r="O161" s="4">
        <v>2.7E-2</v>
      </c>
      <c r="P161" s="4">
        <f t="shared" si="8"/>
        <v>4.0690505548705305E-2</v>
      </c>
      <c r="Q161" s="6">
        <f t="shared" si="9"/>
        <v>7.6448828606658442E-2</v>
      </c>
      <c r="R161" s="4">
        <v>11.4</v>
      </c>
      <c r="S161" s="4">
        <v>8.0000000000000002E-3</v>
      </c>
      <c r="T161" s="4">
        <v>3.6</v>
      </c>
      <c r="U161" s="4">
        <v>1440</v>
      </c>
      <c r="V161" s="8">
        <v>20.207262445594999</v>
      </c>
      <c r="W161" s="7">
        <v>11</v>
      </c>
      <c r="X161" s="6">
        <v>150</v>
      </c>
      <c r="Y161" s="6">
        <v>2.5000000000000001E-2</v>
      </c>
      <c r="Z161" s="6">
        <f t="shared" si="10"/>
        <v>1.2500000000000001E-2</v>
      </c>
      <c r="AA161" s="6">
        <v>0.5</v>
      </c>
      <c r="AB161" s="6">
        <v>25</v>
      </c>
      <c r="AC161" s="6">
        <v>0</v>
      </c>
      <c r="AD161" s="8" t="s">
        <v>173</v>
      </c>
      <c r="AE161" s="4">
        <v>19.003787073785499</v>
      </c>
      <c r="AF161" s="4">
        <f t="shared" si="11"/>
        <v>2.4069507436189994</v>
      </c>
      <c r="AG161" s="4"/>
      <c r="AH161" s="4"/>
    </row>
    <row r="162" spans="1:34" ht="15.6">
      <c r="A162" s="5" t="s">
        <v>30</v>
      </c>
      <c r="B162" s="5" t="s">
        <v>31</v>
      </c>
      <c r="C162" s="5" t="s">
        <v>591</v>
      </c>
      <c r="D162" s="4">
        <v>700</v>
      </c>
      <c r="E162" s="4">
        <v>5</v>
      </c>
      <c r="F162" s="4">
        <v>90</v>
      </c>
      <c r="G162" s="6">
        <v>81.099999999999994</v>
      </c>
      <c r="H162" s="4">
        <v>2.1</v>
      </c>
      <c r="I162" s="4">
        <v>2.9</v>
      </c>
      <c r="J162" s="4">
        <v>3.3</v>
      </c>
      <c r="K162" s="4"/>
      <c r="L162" s="4"/>
      <c r="M162" s="6">
        <v>10.6</v>
      </c>
      <c r="N162" s="4">
        <v>0.311</v>
      </c>
      <c r="O162" s="4">
        <v>2.7E-2</v>
      </c>
      <c r="P162" s="4">
        <f t="shared" si="8"/>
        <v>4.0690505548705305E-2</v>
      </c>
      <c r="Q162" s="6">
        <f t="shared" si="9"/>
        <v>7.6448828606658442E-2</v>
      </c>
      <c r="R162" s="4">
        <v>11.4</v>
      </c>
      <c r="S162" s="4">
        <v>8.0000000000000002E-3</v>
      </c>
      <c r="T162" s="4">
        <v>3.6</v>
      </c>
      <c r="U162" s="4">
        <v>1440</v>
      </c>
      <c r="V162" s="8">
        <v>20.4737204765588</v>
      </c>
      <c r="W162" s="7">
        <v>3</v>
      </c>
      <c r="X162" s="6">
        <v>150</v>
      </c>
      <c r="Y162" s="6">
        <v>2.5000000000000001E-2</v>
      </c>
      <c r="Z162" s="6">
        <f t="shared" si="10"/>
        <v>1.2500000000000001E-2</v>
      </c>
      <c r="AA162" s="6">
        <v>0.5</v>
      </c>
      <c r="AB162" s="6">
        <v>25</v>
      </c>
      <c r="AC162" s="6">
        <v>0</v>
      </c>
      <c r="AD162" s="8" t="s">
        <v>173</v>
      </c>
      <c r="AE162" s="4">
        <v>18.741975085083499</v>
      </c>
      <c r="AF162" s="4">
        <f t="shared" si="11"/>
        <v>3.4634907829506005</v>
      </c>
      <c r="AG162" s="4"/>
      <c r="AH162" s="4"/>
    </row>
    <row r="163" spans="1:34" ht="15.6">
      <c r="A163" s="5" t="s">
        <v>30</v>
      </c>
      <c r="B163" s="5" t="s">
        <v>31</v>
      </c>
      <c r="C163" s="5" t="s">
        <v>591</v>
      </c>
      <c r="D163" s="4">
        <v>700</v>
      </c>
      <c r="E163" s="4">
        <v>5</v>
      </c>
      <c r="F163" s="4">
        <v>90</v>
      </c>
      <c r="G163" s="6">
        <v>81.099999999999994</v>
      </c>
      <c r="H163" s="4">
        <v>2.1</v>
      </c>
      <c r="I163" s="4">
        <v>2.9</v>
      </c>
      <c r="J163" s="4">
        <v>3.3</v>
      </c>
      <c r="K163" s="4"/>
      <c r="L163" s="4"/>
      <c r="M163" s="6">
        <v>10.6</v>
      </c>
      <c r="N163" s="4">
        <v>0.311</v>
      </c>
      <c r="O163" s="4">
        <v>2.7E-2</v>
      </c>
      <c r="P163" s="4">
        <f t="shared" si="8"/>
        <v>4.0690505548705305E-2</v>
      </c>
      <c r="Q163" s="6">
        <f t="shared" si="9"/>
        <v>7.6448828606658442E-2</v>
      </c>
      <c r="R163" s="4">
        <v>11.4</v>
      </c>
      <c r="S163" s="4">
        <v>8.0000000000000002E-3</v>
      </c>
      <c r="T163" s="4">
        <v>3.6</v>
      </c>
      <c r="U163" s="4">
        <v>1440</v>
      </c>
      <c r="V163" s="8">
        <v>20.5023285204534</v>
      </c>
      <c r="W163" s="7">
        <v>5</v>
      </c>
      <c r="X163" s="6">
        <v>150</v>
      </c>
      <c r="Y163" s="6">
        <v>2.5000000000000001E-2</v>
      </c>
      <c r="Z163" s="6">
        <f t="shared" si="10"/>
        <v>1.2500000000000001E-2</v>
      </c>
      <c r="AA163" s="6">
        <v>0.5</v>
      </c>
      <c r="AB163" s="6">
        <v>25</v>
      </c>
      <c r="AC163" s="6">
        <v>0</v>
      </c>
      <c r="AD163" s="8" t="s">
        <v>173</v>
      </c>
      <c r="AE163" s="4">
        <v>19.116468639028501</v>
      </c>
      <c r="AF163" s="4">
        <f t="shared" si="11"/>
        <v>2.7717197628497985</v>
      </c>
      <c r="AG163" s="4"/>
      <c r="AH163" s="4"/>
    </row>
    <row r="164" spans="1:34" ht="15.6">
      <c r="A164" s="5" t="s">
        <v>30</v>
      </c>
      <c r="B164" s="5" t="s">
        <v>31</v>
      </c>
      <c r="C164" s="5" t="s">
        <v>591</v>
      </c>
      <c r="D164" s="4">
        <v>700</v>
      </c>
      <c r="E164" s="4">
        <v>5</v>
      </c>
      <c r="F164" s="4">
        <v>90</v>
      </c>
      <c r="G164" s="6">
        <v>81.099999999999994</v>
      </c>
      <c r="H164" s="4">
        <v>2.1</v>
      </c>
      <c r="I164" s="4">
        <v>2.9</v>
      </c>
      <c r="J164" s="4">
        <v>3.3</v>
      </c>
      <c r="K164" s="4"/>
      <c r="L164" s="4"/>
      <c r="M164" s="6">
        <v>10.6</v>
      </c>
      <c r="N164" s="4">
        <v>0.311</v>
      </c>
      <c r="O164" s="4">
        <v>2.7E-2</v>
      </c>
      <c r="P164" s="4">
        <f t="shared" si="8"/>
        <v>4.0690505548705305E-2</v>
      </c>
      <c r="Q164" s="6">
        <f t="shared" si="9"/>
        <v>7.6448828606658442E-2</v>
      </c>
      <c r="R164" s="4">
        <v>11.4</v>
      </c>
      <c r="S164" s="4">
        <v>8.0000000000000002E-3</v>
      </c>
      <c r="T164" s="4">
        <v>3.6</v>
      </c>
      <c r="U164" s="4">
        <v>1440</v>
      </c>
      <c r="V164" s="8">
        <v>20.547883486937931</v>
      </c>
      <c r="W164" s="7">
        <v>7</v>
      </c>
      <c r="X164" s="6">
        <v>150</v>
      </c>
      <c r="Y164" s="6">
        <v>2.5000000000000001E-2</v>
      </c>
      <c r="Z164" s="6">
        <f t="shared" si="10"/>
        <v>1.2500000000000001E-2</v>
      </c>
      <c r="AA164" s="6">
        <v>0.5</v>
      </c>
      <c r="AB164" s="6">
        <v>25</v>
      </c>
      <c r="AC164" s="6">
        <v>0</v>
      </c>
      <c r="AD164" s="8" t="s">
        <v>173</v>
      </c>
      <c r="AE164" s="4">
        <v>19.114416613326</v>
      </c>
      <c r="AF164" s="4">
        <f t="shared" si="11"/>
        <v>2.866933747223861</v>
      </c>
      <c r="AG164" s="4"/>
      <c r="AH164" s="4"/>
    </row>
    <row r="165" spans="1:34" ht="15.6">
      <c r="A165" s="5" t="s">
        <v>30</v>
      </c>
      <c r="B165" s="5" t="s">
        <v>31</v>
      </c>
      <c r="C165" s="5" t="s">
        <v>591</v>
      </c>
      <c r="D165" s="4">
        <v>700</v>
      </c>
      <c r="E165" s="4">
        <v>5</v>
      </c>
      <c r="F165" s="4">
        <v>90</v>
      </c>
      <c r="G165" s="6">
        <v>81.099999999999994</v>
      </c>
      <c r="H165" s="4">
        <v>2.1</v>
      </c>
      <c r="I165" s="4">
        <v>2.9</v>
      </c>
      <c r="J165" s="4">
        <v>3.3</v>
      </c>
      <c r="K165" s="4"/>
      <c r="L165" s="4"/>
      <c r="M165" s="6">
        <v>10.6</v>
      </c>
      <c r="N165" s="4">
        <v>0.311</v>
      </c>
      <c r="O165" s="4">
        <v>2.7E-2</v>
      </c>
      <c r="P165" s="4">
        <f t="shared" si="8"/>
        <v>4.0690505548705305E-2</v>
      </c>
      <c r="Q165" s="6">
        <f t="shared" si="9"/>
        <v>7.6448828606658442E-2</v>
      </c>
      <c r="R165" s="4">
        <v>11.4</v>
      </c>
      <c r="S165" s="4">
        <v>8.0000000000000002E-3</v>
      </c>
      <c r="T165" s="4">
        <v>3.6</v>
      </c>
      <c r="U165" s="4">
        <v>1440</v>
      </c>
      <c r="V165" s="8">
        <v>20.3718271331186</v>
      </c>
      <c r="W165" s="7">
        <v>9</v>
      </c>
      <c r="X165" s="6">
        <v>150</v>
      </c>
      <c r="Y165" s="6">
        <v>2.5000000000000001E-2</v>
      </c>
      <c r="Z165" s="6">
        <f t="shared" si="10"/>
        <v>1.2500000000000001E-2</v>
      </c>
      <c r="AA165" s="6">
        <v>0.5</v>
      </c>
      <c r="AB165" s="6">
        <v>25</v>
      </c>
      <c r="AC165" s="6">
        <v>0</v>
      </c>
      <c r="AD165" s="8" t="s">
        <v>173</v>
      </c>
      <c r="AE165" s="4">
        <v>19.184667957730301</v>
      </c>
      <c r="AF165" s="4">
        <f t="shared" si="11"/>
        <v>2.3743183507765977</v>
      </c>
      <c r="AG165" s="4"/>
      <c r="AH165" s="4"/>
    </row>
    <row r="166" spans="1:34" ht="15.6">
      <c r="A166" s="5" t="s">
        <v>30</v>
      </c>
      <c r="B166" s="5" t="s">
        <v>31</v>
      </c>
      <c r="C166" s="5" t="s">
        <v>591</v>
      </c>
      <c r="D166" s="4">
        <v>700</v>
      </c>
      <c r="E166" s="4">
        <v>5</v>
      </c>
      <c r="F166" s="4">
        <v>90</v>
      </c>
      <c r="G166" s="6">
        <v>81.099999999999994</v>
      </c>
      <c r="H166" s="4">
        <v>2.1</v>
      </c>
      <c r="I166" s="4">
        <v>2.9</v>
      </c>
      <c r="J166" s="4">
        <v>3.3</v>
      </c>
      <c r="K166" s="4"/>
      <c r="L166" s="4"/>
      <c r="M166" s="6">
        <v>10.6</v>
      </c>
      <c r="N166" s="4">
        <v>0.311</v>
      </c>
      <c r="O166" s="4">
        <v>2.7E-2</v>
      </c>
      <c r="P166" s="4">
        <f t="shared" si="8"/>
        <v>4.0690505548705305E-2</v>
      </c>
      <c r="Q166" s="6">
        <f t="shared" si="9"/>
        <v>7.6448828606658442E-2</v>
      </c>
      <c r="R166" s="4">
        <v>11.4</v>
      </c>
      <c r="S166" s="4">
        <v>8.0000000000000002E-3</v>
      </c>
      <c r="T166" s="4">
        <v>3.6</v>
      </c>
      <c r="U166" s="4">
        <v>1440</v>
      </c>
      <c r="V166" s="8">
        <v>20.207262445594999</v>
      </c>
      <c r="W166" s="7">
        <v>11</v>
      </c>
      <c r="X166" s="6">
        <v>150</v>
      </c>
      <c r="Y166" s="6">
        <v>2.5000000000000001E-2</v>
      </c>
      <c r="Z166" s="6">
        <f t="shared" si="10"/>
        <v>1.2500000000000001E-2</v>
      </c>
      <c r="AA166" s="6">
        <v>0.5</v>
      </c>
      <c r="AB166" s="6">
        <v>25</v>
      </c>
      <c r="AC166" s="6">
        <v>0</v>
      </c>
      <c r="AD166" s="8" t="s">
        <v>173</v>
      </c>
      <c r="AE166" s="4">
        <v>18.972578358940499</v>
      </c>
      <c r="AF166" s="4">
        <f t="shared" si="11"/>
        <v>2.4693681733090003</v>
      </c>
      <c r="AG166" s="4"/>
      <c r="AH166" s="4"/>
    </row>
    <row r="167" spans="1:34" ht="15.6">
      <c r="A167" s="5" t="s">
        <v>33</v>
      </c>
      <c r="B167" s="5" t="s">
        <v>31</v>
      </c>
      <c r="C167" s="5" t="s">
        <v>592</v>
      </c>
      <c r="D167" s="4">
        <v>700</v>
      </c>
      <c r="E167" s="4">
        <v>5</v>
      </c>
      <c r="F167" s="4">
        <v>90</v>
      </c>
      <c r="G167" s="6">
        <v>14.4</v>
      </c>
      <c r="H167" s="4">
        <v>0.7</v>
      </c>
      <c r="I167" s="4">
        <v>4.7</v>
      </c>
      <c r="J167" s="4">
        <v>0.5</v>
      </c>
      <c r="K167" s="4"/>
      <c r="L167" s="4"/>
      <c r="M167" s="6">
        <v>79.7</v>
      </c>
      <c r="N167" s="4">
        <v>0.58299999999999996</v>
      </c>
      <c r="O167" s="4">
        <v>0.245</v>
      </c>
      <c r="P167" s="4">
        <f t="shared" si="8"/>
        <v>3.4722222222222224E-2</v>
      </c>
      <c r="Q167" s="6">
        <f t="shared" si="9"/>
        <v>0.3611111111111111</v>
      </c>
      <c r="R167" s="4">
        <v>27.9</v>
      </c>
      <c r="S167" s="4">
        <v>1.4E-2</v>
      </c>
      <c r="T167" s="4">
        <v>3.7</v>
      </c>
      <c r="U167" s="4">
        <v>1440</v>
      </c>
      <c r="V167" s="8">
        <v>20.4737204765588</v>
      </c>
      <c r="W167" s="7">
        <v>3</v>
      </c>
      <c r="X167" s="6">
        <v>150</v>
      </c>
      <c r="Y167" s="6">
        <v>2.5000000000000001E-2</v>
      </c>
      <c r="Z167" s="6">
        <f t="shared" si="10"/>
        <v>1.2500000000000001E-2</v>
      </c>
      <c r="AA167" s="6">
        <v>0.5</v>
      </c>
      <c r="AB167" s="6">
        <v>25</v>
      </c>
      <c r="AC167" s="6">
        <v>0</v>
      </c>
      <c r="AD167" s="8" t="s">
        <v>173</v>
      </c>
      <c r="AE167" s="4">
        <v>7.4312528639215536</v>
      </c>
      <c r="AF167" s="4">
        <f t="shared" si="11"/>
        <v>26.084935225274492</v>
      </c>
      <c r="AG167" s="4"/>
      <c r="AH167" s="4"/>
    </row>
    <row r="168" spans="1:34" ht="15.6">
      <c r="A168" s="5" t="s">
        <v>33</v>
      </c>
      <c r="B168" s="5" t="s">
        <v>31</v>
      </c>
      <c r="C168" s="5" t="s">
        <v>592</v>
      </c>
      <c r="D168" s="4">
        <v>700</v>
      </c>
      <c r="E168" s="4">
        <v>5</v>
      </c>
      <c r="F168" s="4">
        <v>90</v>
      </c>
      <c r="G168" s="6">
        <v>14.4</v>
      </c>
      <c r="H168" s="4">
        <v>0.7</v>
      </c>
      <c r="I168" s="4">
        <v>4.7</v>
      </c>
      <c r="J168" s="4">
        <v>0.5</v>
      </c>
      <c r="K168" s="4"/>
      <c r="L168" s="4"/>
      <c r="M168" s="6">
        <v>79.7</v>
      </c>
      <c r="N168" s="4">
        <v>0.58299999999999996</v>
      </c>
      <c r="O168" s="4">
        <v>0.245</v>
      </c>
      <c r="P168" s="4">
        <f t="shared" si="8"/>
        <v>3.4722222222222224E-2</v>
      </c>
      <c r="Q168" s="6">
        <f t="shared" si="9"/>
        <v>0.3611111111111111</v>
      </c>
      <c r="R168" s="4">
        <v>27.9</v>
      </c>
      <c r="S168" s="4">
        <v>1.4E-2</v>
      </c>
      <c r="T168" s="4">
        <v>3.7</v>
      </c>
      <c r="U168" s="4">
        <v>1440</v>
      </c>
      <c r="V168" s="8">
        <v>20.5023285204534</v>
      </c>
      <c r="W168" s="7">
        <v>5</v>
      </c>
      <c r="X168" s="6">
        <v>150</v>
      </c>
      <c r="Y168" s="6">
        <v>2.5000000000000001E-2</v>
      </c>
      <c r="Z168" s="6">
        <f t="shared" si="10"/>
        <v>1.2500000000000001E-2</v>
      </c>
      <c r="AA168" s="6">
        <v>0.5</v>
      </c>
      <c r="AB168" s="6">
        <v>25</v>
      </c>
      <c r="AC168" s="6">
        <v>0</v>
      </c>
      <c r="AD168" s="8" t="s">
        <v>173</v>
      </c>
      <c r="AE168" s="4">
        <v>8.0978235498422499</v>
      </c>
      <c r="AF168" s="4">
        <f t="shared" si="11"/>
        <v>24.8090099412223</v>
      </c>
      <c r="AG168" s="4"/>
      <c r="AH168" s="4"/>
    </row>
    <row r="169" spans="1:34" ht="15.6">
      <c r="A169" s="5" t="s">
        <v>33</v>
      </c>
      <c r="B169" s="5" t="s">
        <v>31</v>
      </c>
      <c r="C169" s="5" t="s">
        <v>592</v>
      </c>
      <c r="D169" s="4">
        <v>700</v>
      </c>
      <c r="E169" s="4">
        <v>5</v>
      </c>
      <c r="F169" s="4">
        <v>90</v>
      </c>
      <c r="G169" s="6">
        <v>14.4</v>
      </c>
      <c r="H169" s="4">
        <v>0.7</v>
      </c>
      <c r="I169" s="4">
        <v>4.7</v>
      </c>
      <c r="J169" s="4">
        <v>0.5</v>
      </c>
      <c r="K169" s="4"/>
      <c r="L169" s="4"/>
      <c r="M169" s="6">
        <v>79.7</v>
      </c>
      <c r="N169" s="4">
        <v>0.58299999999999996</v>
      </c>
      <c r="O169" s="4">
        <v>0.245</v>
      </c>
      <c r="P169" s="4">
        <f t="shared" si="8"/>
        <v>3.4722222222222224E-2</v>
      </c>
      <c r="Q169" s="6">
        <f t="shared" si="9"/>
        <v>0.3611111111111111</v>
      </c>
      <c r="R169" s="4">
        <v>27.9</v>
      </c>
      <c r="S169" s="4">
        <v>1.4E-2</v>
      </c>
      <c r="T169" s="4">
        <v>3.7</v>
      </c>
      <c r="U169" s="4">
        <v>1440</v>
      </c>
      <c r="V169" s="8">
        <v>20.547883486937931</v>
      </c>
      <c r="W169" s="7">
        <v>7</v>
      </c>
      <c r="X169" s="6">
        <v>150</v>
      </c>
      <c r="Y169" s="6">
        <v>2.5000000000000001E-2</v>
      </c>
      <c r="Z169" s="6">
        <f t="shared" si="10"/>
        <v>1.2500000000000001E-2</v>
      </c>
      <c r="AA169" s="6">
        <v>0.5</v>
      </c>
      <c r="AB169" s="6">
        <v>25</v>
      </c>
      <c r="AC169" s="6">
        <v>0</v>
      </c>
      <c r="AD169" s="8" t="s">
        <v>173</v>
      </c>
      <c r="AE169" s="4">
        <v>8.5881563505909995</v>
      </c>
      <c r="AF169" s="4">
        <f t="shared" si="11"/>
        <v>23.919454272693862</v>
      </c>
      <c r="AG169" s="4"/>
      <c r="AH169" s="4"/>
    </row>
    <row r="170" spans="1:34" ht="15.6">
      <c r="A170" s="5" t="s">
        <v>33</v>
      </c>
      <c r="B170" s="5" t="s">
        <v>31</v>
      </c>
      <c r="C170" s="5" t="s">
        <v>592</v>
      </c>
      <c r="D170" s="4">
        <v>700</v>
      </c>
      <c r="E170" s="4">
        <v>5</v>
      </c>
      <c r="F170" s="4">
        <v>90</v>
      </c>
      <c r="G170" s="6">
        <v>14.4</v>
      </c>
      <c r="H170" s="4">
        <v>0.7</v>
      </c>
      <c r="I170" s="4">
        <v>4.7</v>
      </c>
      <c r="J170" s="4">
        <v>0.5</v>
      </c>
      <c r="K170" s="4"/>
      <c r="L170" s="4"/>
      <c r="M170" s="6">
        <v>79.7</v>
      </c>
      <c r="N170" s="4">
        <v>0.58299999999999996</v>
      </c>
      <c r="O170" s="4">
        <v>0.245</v>
      </c>
      <c r="P170" s="4">
        <f t="shared" si="8"/>
        <v>3.4722222222222224E-2</v>
      </c>
      <c r="Q170" s="6">
        <f t="shared" si="9"/>
        <v>0.3611111111111111</v>
      </c>
      <c r="R170" s="4">
        <v>27.9</v>
      </c>
      <c r="S170" s="4">
        <v>1.4E-2</v>
      </c>
      <c r="T170" s="4">
        <v>3.7</v>
      </c>
      <c r="U170" s="4">
        <v>1440</v>
      </c>
      <c r="V170" s="8">
        <v>20.3718271331186</v>
      </c>
      <c r="W170" s="7">
        <v>9</v>
      </c>
      <c r="X170" s="6">
        <v>150</v>
      </c>
      <c r="Y170" s="6">
        <v>2.5000000000000001E-2</v>
      </c>
      <c r="Z170" s="6">
        <f t="shared" si="10"/>
        <v>1.2500000000000001E-2</v>
      </c>
      <c r="AA170" s="6">
        <v>0.5</v>
      </c>
      <c r="AB170" s="6">
        <v>25</v>
      </c>
      <c r="AC170" s="6">
        <v>0</v>
      </c>
      <c r="AD170" s="8" t="s">
        <v>173</v>
      </c>
      <c r="AE170" s="4">
        <v>10.383440734748399</v>
      </c>
      <c r="AF170" s="4">
        <f t="shared" si="11"/>
        <v>19.976772796740402</v>
      </c>
      <c r="AG170" s="4"/>
      <c r="AH170" s="4"/>
    </row>
    <row r="171" spans="1:34" ht="15.6">
      <c r="A171" s="5" t="s">
        <v>33</v>
      </c>
      <c r="B171" s="5" t="s">
        <v>31</v>
      </c>
      <c r="C171" s="5" t="s">
        <v>592</v>
      </c>
      <c r="D171" s="4">
        <v>700</v>
      </c>
      <c r="E171" s="4">
        <v>5</v>
      </c>
      <c r="F171" s="4">
        <v>90</v>
      </c>
      <c r="G171" s="6">
        <v>14.4</v>
      </c>
      <c r="H171" s="4">
        <v>0.7</v>
      </c>
      <c r="I171" s="4">
        <v>4.7</v>
      </c>
      <c r="J171" s="4">
        <v>0.5</v>
      </c>
      <c r="K171" s="4"/>
      <c r="L171" s="4"/>
      <c r="M171" s="6">
        <v>79.7</v>
      </c>
      <c r="N171" s="4">
        <v>0.58299999999999996</v>
      </c>
      <c r="O171" s="4">
        <v>0.245</v>
      </c>
      <c r="P171" s="4">
        <f t="shared" si="8"/>
        <v>3.4722222222222224E-2</v>
      </c>
      <c r="Q171" s="6">
        <f t="shared" si="9"/>
        <v>0.3611111111111111</v>
      </c>
      <c r="R171" s="4">
        <v>27.9</v>
      </c>
      <c r="S171" s="4">
        <v>1.4E-2</v>
      </c>
      <c r="T171" s="4">
        <v>3.7</v>
      </c>
      <c r="U171" s="4">
        <v>1440</v>
      </c>
      <c r="V171" s="8">
        <v>20.207262445594999</v>
      </c>
      <c r="W171" s="7">
        <v>11</v>
      </c>
      <c r="X171" s="6">
        <v>150</v>
      </c>
      <c r="Y171" s="6">
        <v>2.5000000000000001E-2</v>
      </c>
      <c r="Z171" s="6">
        <f t="shared" si="10"/>
        <v>1.2500000000000001E-2</v>
      </c>
      <c r="AA171" s="6">
        <v>0.5</v>
      </c>
      <c r="AB171" s="6">
        <v>25</v>
      </c>
      <c r="AC171" s="6">
        <v>0</v>
      </c>
      <c r="AD171" s="8" t="s">
        <v>173</v>
      </c>
      <c r="AE171" s="4">
        <v>10.6498255794599</v>
      </c>
      <c r="AF171" s="4">
        <f t="shared" si="11"/>
        <v>19.114873732270198</v>
      </c>
      <c r="AG171" s="4"/>
      <c r="AH171" s="4"/>
    </row>
    <row r="172" spans="1:34" ht="15.6">
      <c r="A172" s="5" t="s">
        <v>33</v>
      </c>
      <c r="B172" s="5" t="s">
        <v>31</v>
      </c>
      <c r="C172" s="5" t="s">
        <v>592</v>
      </c>
      <c r="D172" s="4">
        <v>700</v>
      </c>
      <c r="E172" s="4">
        <v>5</v>
      </c>
      <c r="F172" s="4">
        <v>90</v>
      </c>
      <c r="G172" s="6">
        <v>14.4</v>
      </c>
      <c r="H172" s="4">
        <v>0.7</v>
      </c>
      <c r="I172" s="4">
        <v>4.7</v>
      </c>
      <c r="J172" s="4">
        <v>0.5</v>
      </c>
      <c r="K172" s="4"/>
      <c r="L172" s="4"/>
      <c r="M172" s="6">
        <v>79.7</v>
      </c>
      <c r="N172" s="4">
        <v>0.58299999999999996</v>
      </c>
      <c r="O172" s="4">
        <v>0.245</v>
      </c>
      <c r="P172" s="4">
        <f t="shared" si="8"/>
        <v>3.4722222222222224E-2</v>
      </c>
      <c r="Q172" s="6">
        <f t="shared" si="9"/>
        <v>0.3611111111111111</v>
      </c>
      <c r="R172" s="4">
        <v>27.9</v>
      </c>
      <c r="S172" s="4">
        <v>1.4E-2</v>
      </c>
      <c r="T172" s="4">
        <v>3.7</v>
      </c>
      <c r="U172" s="4">
        <v>1440</v>
      </c>
      <c r="V172" s="8">
        <v>20.4737204765588</v>
      </c>
      <c r="W172" s="7">
        <v>3</v>
      </c>
      <c r="X172" s="6">
        <v>150</v>
      </c>
      <c r="Y172" s="6">
        <v>2.5000000000000001E-2</v>
      </c>
      <c r="Z172" s="6">
        <f t="shared" si="10"/>
        <v>1.2500000000000001E-2</v>
      </c>
      <c r="AA172" s="6">
        <v>0.5</v>
      </c>
      <c r="AB172" s="6">
        <v>25</v>
      </c>
      <c r="AC172" s="6">
        <v>0</v>
      </c>
      <c r="AD172" s="8" t="s">
        <v>173</v>
      </c>
      <c r="AE172" s="4">
        <v>7.2034178510174032</v>
      </c>
      <c r="AF172" s="4">
        <f t="shared" si="11"/>
        <v>26.540605251082795</v>
      </c>
      <c r="AG172" s="4"/>
      <c r="AH172" s="4"/>
    </row>
    <row r="173" spans="1:34" ht="15.6">
      <c r="A173" s="5" t="s">
        <v>33</v>
      </c>
      <c r="B173" s="5" t="s">
        <v>31</v>
      </c>
      <c r="C173" s="5" t="s">
        <v>592</v>
      </c>
      <c r="D173" s="4">
        <v>700</v>
      </c>
      <c r="E173" s="4">
        <v>5</v>
      </c>
      <c r="F173" s="4">
        <v>90</v>
      </c>
      <c r="G173" s="6">
        <v>14.4</v>
      </c>
      <c r="H173" s="4">
        <v>0.7</v>
      </c>
      <c r="I173" s="4">
        <v>4.7</v>
      </c>
      <c r="J173" s="4">
        <v>0.5</v>
      </c>
      <c r="K173" s="4"/>
      <c r="L173" s="4"/>
      <c r="M173" s="6">
        <v>79.7</v>
      </c>
      <c r="N173" s="4">
        <v>0.58299999999999996</v>
      </c>
      <c r="O173" s="4">
        <v>0.245</v>
      </c>
      <c r="P173" s="4">
        <f t="shared" si="8"/>
        <v>3.4722222222222224E-2</v>
      </c>
      <c r="Q173" s="6">
        <f t="shared" si="9"/>
        <v>0.3611111111111111</v>
      </c>
      <c r="R173" s="4">
        <v>27.9</v>
      </c>
      <c r="S173" s="4">
        <v>1.4E-2</v>
      </c>
      <c r="T173" s="4">
        <v>3.7</v>
      </c>
      <c r="U173" s="4">
        <v>1440</v>
      </c>
      <c r="V173" s="8">
        <v>20.5023285204534</v>
      </c>
      <c r="W173" s="7">
        <v>5</v>
      </c>
      <c r="X173" s="6">
        <v>150</v>
      </c>
      <c r="Y173" s="6">
        <v>2.5000000000000001E-2</v>
      </c>
      <c r="Z173" s="6">
        <f t="shared" si="10"/>
        <v>1.2500000000000001E-2</v>
      </c>
      <c r="AA173" s="6">
        <v>0.5</v>
      </c>
      <c r="AB173" s="6">
        <v>25</v>
      </c>
      <c r="AC173" s="6">
        <v>0</v>
      </c>
      <c r="AD173" s="8" t="s">
        <v>173</v>
      </c>
      <c r="AE173" s="4">
        <v>8.0529261670039993</v>
      </c>
      <c r="AF173" s="4">
        <f t="shared" si="11"/>
        <v>24.898804706898801</v>
      </c>
      <c r="AG173" s="4"/>
      <c r="AH173" s="4"/>
    </row>
    <row r="174" spans="1:34" ht="15.6">
      <c r="A174" s="5" t="s">
        <v>33</v>
      </c>
      <c r="B174" s="5" t="s">
        <v>31</v>
      </c>
      <c r="C174" s="5" t="s">
        <v>592</v>
      </c>
      <c r="D174" s="4">
        <v>700</v>
      </c>
      <c r="E174" s="4">
        <v>5</v>
      </c>
      <c r="F174" s="4">
        <v>90</v>
      </c>
      <c r="G174" s="6">
        <v>14.4</v>
      </c>
      <c r="H174" s="4">
        <v>0.7</v>
      </c>
      <c r="I174" s="4">
        <v>4.7</v>
      </c>
      <c r="J174" s="4">
        <v>0.5</v>
      </c>
      <c r="K174" s="4"/>
      <c r="L174" s="4"/>
      <c r="M174" s="6">
        <v>79.7</v>
      </c>
      <c r="N174" s="4">
        <v>0.58299999999999996</v>
      </c>
      <c r="O174" s="4">
        <v>0.245</v>
      </c>
      <c r="P174" s="4">
        <f t="shared" si="8"/>
        <v>3.4722222222222224E-2</v>
      </c>
      <c r="Q174" s="6">
        <f t="shared" si="9"/>
        <v>0.3611111111111111</v>
      </c>
      <c r="R174" s="4">
        <v>27.9</v>
      </c>
      <c r="S174" s="4">
        <v>1.4E-2</v>
      </c>
      <c r="T174" s="4">
        <v>3.7</v>
      </c>
      <c r="U174" s="4">
        <v>1440</v>
      </c>
      <c r="V174" s="8">
        <v>20.547883486937931</v>
      </c>
      <c r="W174" s="7">
        <v>7</v>
      </c>
      <c r="X174" s="6">
        <v>150</v>
      </c>
      <c r="Y174" s="6">
        <v>2.5000000000000001E-2</v>
      </c>
      <c r="Z174" s="6">
        <f t="shared" si="10"/>
        <v>1.2500000000000001E-2</v>
      </c>
      <c r="AA174" s="6">
        <v>0.5</v>
      </c>
      <c r="AB174" s="6">
        <v>25</v>
      </c>
      <c r="AC174" s="6">
        <v>0</v>
      </c>
      <c r="AD174" s="8" t="s">
        <v>173</v>
      </c>
      <c r="AE174" s="4">
        <v>8.6917899002593195</v>
      </c>
      <c r="AF174" s="4">
        <f t="shared" si="11"/>
        <v>23.712187173357222</v>
      </c>
      <c r="AG174" s="4"/>
      <c r="AH174" s="4"/>
    </row>
    <row r="175" spans="1:34" ht="15.6">
      <c r="A175" s="5" t="s">
        <v>33</v>
      </c>
      <c r="B175" s="5" t="s">
        <v>31</v>
      </c>
      <c r="C175" s="5" t="s">
        <v>592</v>
      </c>
      <c r="D175" s="4">
        <v>700</v>
      </c>
      <c r="E175" s="4">
        <v>5</v>
      </c>
      <c r="F175" s="4">
        <v>90</v>
      </c>
      <c r="G175" s="6">
        <v>14.4</v>
      </c>
      <c r="H175" s="4">
        <v>0.7</v>
      </c>
      <c r="I175" s="4">
        <v>4.7</v>
      </c>
      <c r="J175" s="4">
        <v>0.5</v>
      </c>
      <c r="K175" s="4"/>
      <c r="L175" s="4"/>
      <c r="M175" s="6">
        <v>79.7</v>
      </c>
      <c r="N175" s="4">
        <v>0.58299999999999996</v>
      </c>
      <c r="O175" s="4">
        <v>0.245</v>
      </c>
      <c r="P175" s="4">
        <f t="shared" si="8"/>
        <v>3.4722222222222224E-2</v>
      </c>
      <c r="Q175" s="6">
        <f t="shared" si="9"/>
        <v>0.3611111111111111</v>
      </c>
      <c r="R175" s="4">
        <v>27.9</v>
      </c>
      <c r="S175" s="4">
        <v>1.4E-2</v>
      </c>
      <c r="T175" s="4">
        <v>3.7</v>
      </c>
      <c r="U175" s="4">
        <v>1440</v>
      </c>
      <c r="V175" s="8">
        <v>20.3718271331186</v>
      </c>
      <c r="W175" s="7">
        <v>9</v>
      </c>
      <c r="X175" s="6">
        <v>150</v>
      </c>
      <c r="Y175" s="6">
        <v>2.5000000000000001E-2</v>
      </c>
      <c r="Z175" s="6">
        <f t="shared" si="10"/>
        <v>1.2500000000000001E-2</v>
      </c>
      <c r="AA175" s="6">
        <v>0.5</v>
      </c>
      <c r="AB175" s="6">
        <v>25</v>
      </c>
      <c r="AC175" s="6">
        <v>0</v>
      </c>
      <c r="AD175" s="8" t="s">
        <v>173</v>
      </c>
      <c r="AE175" s="4">
        <v>10.399102319395899</v>
      </c>
      <c r="AF175" s="4">
        <f t="shared" si="11"/>
        <v>19.945449627445402</v>
      </c>
      <c r="AG175" s="4"/>
      <c r="AH175" s="4"/>
    </row>
    <row r="176" spans="1:34" ht="15.6">
      <c r="A176" s="5" t="s">
        <v>33</v>
      </c>
      <c r="B176" s="5" t="s">
        <v>31</v>
      </c>
      <c r="C176" s="5" t="s">
        <v>592</v>
      </c>
      <c r="D176" s="4">
        <v>700</v>
      </c>
      <c r="E176" s="4">
        <v>5</v>
      </c>
      <c r="F176" s="4">
        <v>90</v>
      </c>
      <c r="G176" s="6">
        <v>14.4</v>
      </c>
      <c r="H176" s="4">
        <v>0.7</v>
      </c>
      <c r="I176" s="4">
        <v>4.7</v>
      </c>
      <c r="J176" s="4">
        <v>0.5</v>
      </c>
      <c r="K176" s="4"/>
      <c r="L176" s="4"/>
      <c r="M176" s="6">
        <v>79.7</v>
      </c>
      <c r="N176" s="4">
        <v>0.58299999999999996</v>
      </c>
      <c r="O176" s="4">
        <v>0.245</v>
      </c>
      <c r="P176" s="4">
        <f t="shared" si="8"/>
        <v>3.4722222222222224E-2</v>
      </c>
      <c r="Q176" s="6">
        <f t="shared" si="9"/>
        <v>0.3611111111111111</v>
      </c>
      <c r="R176" s="4">
        <v>27.9</v>
      </c>
      <c r="S176" s="4">
        <v>1.4E-2</v>
      </c>
      <c r="T176" s="4">
        <v>3.7</v>
      </c>
      <c r="U176" s="4">
        <v>1440</v>
      </c>
      <c r="V176" s="8">
        <v>20.207262445594999</v>
      </c>
      <c r="W176" s="7">
        <v>11</v>
      </c>
      <c r="X176" s="6">
        <v>150</v>
      </c>
      <c r="Y176" s="6">
        <v>2.5000000000000001E-2</v>
      </c>
      <c r="Z176" s="6">
        <f t="shared" si="10"/>
        <v>1.2500000000000001E-2</v>
      </c>
      <c r="AA176" s="6">
        <v>0.5</v>
      </c>
      <c r="AB176" s="6">
        <v>25</v>
      </c>
      <c r="AC176" s="6">
        <v>0</v>
      </c>
      <c r="AD176" s="8" t="s">
        <v>173</v>
      </c>
      <c r="AE176" s="4">
        <v>10.6566987891766</v>
      </c>
      <c r="AF176" s="4">
        <f t="shared" si="11"/>
        <v>19.101127312836798</v>
      </c>
      <c r="AG176" s="4"/>
      <c r="AH176" s="4"/>
    </row>
    <row r="177" spans="1:34" ht="15.6">
      <c r="A177" s="5" t="s">
        <v>33</v>
      </c>
      <c r="B177" s="5" t="s">
        <v>31</v>
      </c>
      <c r="C177" s="5" t="s">
        <v>592</v>
      </c>
      <c r="D177" s="4">
        <v>700</v>
      </c>
      <c r="E177" s="4">
        <v>5</v>
      </c>
      <c r="F177" s="4">
        <v>90</v>
      </c>
      <c r="G177" s="6">
        <v>14.4</v>
      </c>
      <c r="H177" s="4">
        <v>0.7</v>
      </c>
      <c r="I177" s="4">
        <v>4.7</v>
      </c>
      <c r="J177" s="4">
        <v>0.5</v>
      </c>
      <c r="K177" s="4"/>
      <c r="L177" s="4"/>
      <c r="M177" s="6">
        <v>79.7</v>
      </c>
      <c r="N177" s="4">
        <v>0.58299999999999996</v>
      </c>
      <c r="O177" s="4">
        <v>0.245</v>
      </c>
      <c r="P177" s="4">
        <f t="shared" si="8"/>
        <v>3.4722222222222224E-2</v>
      </c>
      <c r="Q177" s="6">
        <f t="shared" si="9"/>
        <v>0.3611111111111111</v>
      </c>
      <c r="R177" s="4">
        <v>27.9</v>
      </c>
      <c r="S177" s="4">
        <v>1.4E-2</v>
      </c>
      <c r="T177" s="4">
        <v>3.7</v>
      </c>
      <c r="U177" s="4">
        <v>1440</v>
      </c>
      <c r="V177" s="8">
        <v>20.4737204765588</v>
      </c>
      <c r="W177" s="7">
        <v>3</v>
      </c>
      <c r="X177" s="6">
        <v>150</v>
      </c>
      <c r="Y177" s="6">
        <v>2.5000000000000001E-2</v>
      </c>
      <c r="Z177" s="6">
        <f t="shared" si="10"/>
        <v>1.2500000000000001E-2</v>
      </c>
      <c r="AA177" s="6">
        <v>0.5</v>
      </c>
      <c r="AB177" s="6">
        <v>25</v>
      </c>
      <c r="AC177" s="6">
        <v>0</v>
      </c>
      <c r="AD177" s="8" t="s">
        <v>173</v>
      </c>
      <c r="AE177" s="4">
        <v>6.9235690875209839</v>
      </c>
      <c r="AF177" s="4">
        <f t="shared" si="11"/>
        <v>27.10030277807563</v>
      </c>
      <c r="AG177" s="4"/>
      <c r="AH177" s="4"/>
    </row>
    <row r="178" spans="1:34" ht="15.6">
      <c r="A178" s="5" t="s">
        <v>33</v>
      </c>
      <c r="B178" s="5" t="s">
        <v>31</v>
      </c>
      <c r="C178" s="5" t="s">
        <v>592</v>
      </c>
      <c r="D178" s="4">
        <v>700</v>
      </c>
      <c r="E178" s="4">
        <v>5</v>
      </c>
      <c r="F178" s="4">
        <v>90</v>
      </c>
      <c r="G178" s="6">
        <v>14.4</v>
      </c>
      <c r="H178" s="4">
        <v>0.7</v>
      </c>
      <c r="I178" s="4">
        <v>4.7</v>
      </c>
      <c r="J178" s="4">
        <v>0.5</v>
      </c>
      <c r="K178" s="4"/>
      <c r="L178" s="4"/>
      <c r="M178" s="6">
        <v>79.7</v>
      </c>
      <c r="N178" s="4">
        <v>0.58299999999999996</v>
      </c>
      <c r="O178" s="4">
        <v>0.245</v>
      </c>
      <c r="P178" s="4">
        <f t="shared" si="8"/>
        <v>3.4722222222222224E-2</v>
      </c>
      <c r="Q178" s="6">
        <f t="shared" si="9"/>
        <v>0.3611111111111111</v>
      </c>
      <c r="R178" s="4">
        <v>27.9</v>
      </c>
      <c r="S178" s="4">
        <v>1.4E-2</v>
      </c>
      <c r="T178" s="4">
        <v>3.7</v>
      </c>
      <c r="U178" s="4">
        <v>1440</v>
      </c>
      <c r="V178" s="8">
        <v>20.5023285204534</v>
      </c>
      <c r="W178" s="7">
        <v>5</v>
      </c>
      <c r="X178" s="6">
        <v>150</v>
      </c>
      <c r="Y178" s="6">
        <v>2.5000000000000001E-2</v>
      </c>
      <c r="Z178" s="6">
        <f t="shared" si="10"/>
        <v>1.2500000000000001E-2</v>
      </c>
      <c r="AA178" s="6">
        <v>0.5</v>
      </c>
      <c r="AB178" s="6">
        <v>25</v>
      </c>
      <c r="AC178" s="6">
        <v>0</v>
      </c>
      <c r="AD178" s="8" t="s">
        <v>173</v>
      </c>
      <c r="AE178" s="4">
        <v>8.2174663658532499</v>
      </c>
      <c r="AF178" s="4">
        <f t="shared" si="11"/>
        <v>24.5697243092003</v>
      </c>
      <c r="AG178" s="4"/>
      <c r="AH178" s="4"/>
    </row>
    <row r="179" spans="1:34" ht="15.6">
      <c r="A179" s="5" t="s">
        <v>33</v>
      </c>
      <c r="B179" s="5" t="s">
        <v>31</v>
      </c>
      <c r="C179" s="5" t="s">
        <v>592</v>
      </c>
      <c r="D179" s="4">
        <v>700</v>
      </c>
      <c r="E179" s="4">
        <v>5</v>
      </c>
      <c r="F179" s="4">
        <v>90</v>
      </c>
      <c r="G179" s="6">
        <v>14.4</v>
      </c>
      <c r="H179" s="4">
        <v>0.7</v>
      </c>
      <c r="I179" s="4">
        <v>4.7</v>
      </c>
      <c r="J179" s="4">
        <v>0.5</v>
      </c>
      <c r="K179" s="4"/>
      <c r="L179" s="4"/>
      <c r="M179" s="6">
        <v>79.7</v>
      </c>
      <c r="N179" s="4">
        <v>0.58299999999999996</v>
      </c>
      <c r="O179" s="4">
        <v>0.245</v>
      </c>
      <c r="P179" s="4">
        <f t="shared" si="8"/>
        <v>3.4722222222222224E-2</v>
      </c>
      <c r="Q179" s="6">
        <f t="shared" si="9"/>
        <v>0.3611111111111111</v>
      </c>
      <c r="R179" s="4">
        <v>27.9</v>
      </c>
      <c r="S179" s="4">
        <v>1.4E-2</v>
      </c>
      <c r="T179" s="4">
        <v>3.7</v>
      </c>
      <c r="U179" s="4">
        <v>1440</v>
      </c>
      <c r="V179" s="8">
        <v>20.547883486937931</v>
      </c>
      <c r="W179" s="7">
        <v>7</v>
      </c>
      <c r="X179" s="6">
        <v>150</v>
      </c>
      <c r="Y179" s="6">
        <v>2.5000000000000001E-2</v>
      </c>
      <c r="Z179" s="6">
        <f t="shared" si="10"/>
        <v>1.2500000000000001E-2</v>
      </c>
      <c r="AA179" s="6">
        <v>0.5</v>
      </c>
      <c r="AB179" s="6">
        <v>25</v>
      </c>
      <c r="AC179" s="6">
        <v>0</v>
      </c>
      <c r="AD179" s="8" t="s">
        <v>173</v>
      </c>
      <c r="AE179" s="4">
        <v>8.4189862739629806</v>
      </c>
      <c r="AF179" s="4">
        <f t="shared" si="11"/>
        <v>24.2577944259499</v>
      </c>
      <c r="AG179" s="4"/>
      <c r="AH179" s="4"/>
    </row>
    <row r="180" spans="1:34" ht="15.6">
      <c r="A180" s="5" t="s">
        <v>33</v>
      </c>
      <c r="B180" s="5" t="s">
        <v>31</v>
      </c>
      <c r="C180" s="5" t="s">
        <v>592</v>
      </c>
      <c r="D180" s="4">
        <v>700</v>
      </c>
      <c r="E180" s="4">
        <v>5</v>
      </c>
      <c r="F180" s="4">
        <v>90</v>
      </c>
      <c r="G180" s="6">
        <v>14.4</v>
      </c>
      <c r="H180" s="4">
        <v>0.7</v>
      </c>
      <c r="I180" s="4">
        <v>4.7</v>
      </c>
      <c r="J180" s="4">
        <v>0.5</v>
      </c>
      <c r="K180" s="4"/>
      <c r="L180" s="4"/>
      <c r="M180" s="6">
        <v>79.7</v>
      </c>
      <c r="N180" s="4">
        <v>0.58299999999999996</v>
      </c>
      <c r="O180" s="4">
        <v>0.245</v>
      </c>
      <c r="P180" s="4">
        <f t="shared" si="8"/>
        <v>3.4722222222222224E-2</v>
      </c>
      <c r="Q180" s="6">
        <f t="shared" si="9"/>
        <v>0.3611111111111111</v>
      </c>
      <c r="R180" s="4">
        <v>27.9</v>
      </c>
      <c r="S180" s="4">
        <v>1.4E-2</v>
      </c>
      <c r="T180" s="4">
        <v>3.7</v>
      </c>
      <c r="U180" s="4">
        <v>1440</v>
      </c>
      <c r="V180" s="8">
        <v>20.3718271331186</v>
      </c>
      <c r="W180" s="7">
        <v>9</v>
      </c>
      <c r="X180" s="6">
        <v>150</v>
      </c>
      <c r="Y180" s="6">
        <v>2.5000000000000001E-2</v>
      </c>
      <c r="Z180" s="6">
        <f t="shared" si="10"/>
        <v>1.2500000000000001E-2</v>
      </c>
      <c r="AA180" s="6">
        <v>0.5</v>
      </c>
      <c r="AB180" s="6">
        <v>25</v>
      </c>
      <c r="AC180" s="6">
        <v>0</v>
      </c>
      <c r="AD180" s="8" t="s">
        <v>173</v>
      </c>
      <c r="AE180" s="4">
        <v>9.9118024510386107</v>
      </c>
      <c r="AF180" s="4">
        <f t="shared" si="11"/>
        <v>20.920049364159979</v>
      </c>
      <c r="AG180" s="4"/>
      <c r="AH180" s="4"/>
    </row>
    <row r="181" spans="1:34" ht="15.6">
      <c r="A181" s="5" t="s">
        <v>33</v>
      </c>
      <c r="B181" s="5" t="s">
        <v>31</v>
      </c>
      <c r="C181" s="5" t="s">
        <v>592</v>
      </c>
      <c r="D181" s="4">
        <v>700</v>
      </c>
      <c r="E181" s="4">
        <v>5</v>
      </c>
      <c r="F181" s="4">
        <v>90</v>
      </c>
      <c r="G181" s="6">
        <v>14.4</v>
      </c>
      <c r="H181" s="4">
        <v>0.7</v>
      </c>
      <c r="I181" s="4">
        <v>4.7</v>
      </c>
      <c r="J181" s="4">
        <v>0.5</v>
      </c>
      <c r="K181" s="4"/>
      <c r="L181" s="4"/>
      <c r="M181" s="6">
        <v>79.7</v>
      </c>
      <c r="N181" s="4">
        <v>0.58299999999999996</v>
      </c>
      <c r="O181" s="4">
        <v>0.245</v>
      </c>
      <c r="P181" s="4">
        <f t="shared" si="8"/>
        <v>3.4722222222222224E-2</v>
      </c>
      <c r="Q181" s="6">
        <f t="shared" si="9"/>
        <v>0.3611111111111111</v>
      </c>
      <c r="R181" s="4">
        <v>27.9</v>
      </c>
      <c r="S181" s="4">
        <v>1.4E-2</v>
      </c>
      <c r="T181" s="4">
        <v>3.7</v>
      </c>
      <c r="U181" s="4">
        <v>1440</v>
      </c>
      <c r="V181" s="8">
        <v>20.207262445594999</v>
      </c>
      <c r="W181" s="7">
        <v>11</v>
      </c>
      <c r="X181" s="6">
        <v>150</v>
      </c>
      <c r="Y181" s="6">
        <v>2.5000000000000001E-2</v>
      </c>
      <c r="Z181" s="6">
        <f t="shared" si="10"/>
        <v>1.2500000000000001E-2</v>
      </c>
      <c r="AA181" s="6">
        <v>0.5</v>
      </c>
      <c r="AB181" s="6">
        <v>25</v>
      </c>
      <c r="AC181" s="6">
        <v>0</v>
      </c>
      <c r="AD181" s="8" t="s">
        <v>173</v>
      </c>
      <c r="AE181" s="4">
        <v>10.7197513101183</v>
      </c>
      <c r="AF181" s="4">
        <f t="shared" si="11"/>
        <v>18.975022270953399</v>
      </c>
      <c r="AG181" s="4"/>
      <c r="AH181" s="4"/>
    </row>
    <row r="182" spans="1:34" ht="15.6">
      <c r="A182" s="5" t="s">
        <v>30</v>
      </c>
      <c r="B182" s="5" t="s">
        <v>31</v>
      </c>
      <c r="C182" s="5" t="s">
        <v>591</v>
      </c>
      <c r="D182" s="4">
        <v>700</v>
      </c>
      <c r="E182" s="4">
        <v>5</v>
      </c>
      <c r="F182" s="4">
        <v>90</v>
      </c>
      <c r="G182" s="6">
        <v>81.099999999999994</v>
      </c>
      <c r="H182" s="4">
        <v>2.1</v>
      </c>
      <c r="I182" s="4">
        <v>2.9</v>
      </c>
      <c r="J182" s="4">
        <v>3.3</v>
      </c>
      <c r="K182" s="4"/>
      <c r="L182" s="4"/>
      <c r="M182" s="6">
        <v>10.6</v>
      </c>
      <c r="N182" s="4">
        <v>0.311</v>
      </c>
      <c r="O182" s="4">
        <v>2.7E-2</v>
      </c>
      <c r="P182" s="4">
        <f t="shared" si="8"/>
        <v>4.0690505548705305E-2</v>
      </c>
      <c r="Q182" s="6">
        <f t="shared" si="9"/>
        <v>7.6448828606658442E-2</v>
      </c>
      <c r="R182" s="4">
        <v>11.4</v>
      </c>
      <c r="S182" s="4">
        <v>8.0000000000000002E-3</v>
      </c>
      <c r="T182" s="4">
        <v>3.6</v>
      </c>
      <c r="U182" s="4">
        <v>1440</v>
      </c>
      <c r="V182" s="8">
        <v>20.207262445594999</v>
      </c>
      <c r="W182" s="7">
        <v>7</v>
      </c>
      <c r="X182" s="6">
        <v>150</v>
      </c>
      <c r="Y182" s="6">
        <v>2.5000000000000001E-2</v>
      </c>
      <c r="Z182" s="6">
        <f t="shared" si="10"/>
        <v>1.2500000000000001E-2</v>
      </c>
      <c r="AA182" s="6">
        <v>0.5</v>
      </c>
      <c r="AB182" s="6">
        <v>25</v>
      </c>
      <c r="AC182" s="6">
        <v>0</v>
      </c>
      <c r="AD182" s="8" t="s">
        <v>173</v>
      </c>
      <c r="AE182" s="4">
        <v>19.2925262695878</v>
      </c>
      <c r="AF182" s="4">
        <f t="shared" si="11"/>
        <v>1.829472352014399</v>
      </c>
      <c r="AG182" s="4"/>
      <c r="AH182" s="4"/>
    </row>
    <row r="183" spans="1:34" ht="15.6">
      <c r="A183" s="5" t="s">
        <v>30</v>
      </c>
      <c r="B183" s="5" t="s">
        <v>31</v>
      </c>
      <c r="C183" s="5" t="s">
        <v>591</v>
      </c>
      <c r="D183" s="4">
        <v>700</v>
      </c>
      <c r="E183" s="4">
        <v>5</v>
      </c>
      <c r="F183" s="4">
        <v>90</v>
      </c>
      <c r="G183" s="6">
        <v>81.099999999999994</v>
      </c>
      <c r="H183" s="4">
        <v>2.1</v>
      </c>
      <c r="I183" s="4">
        <v>2.9</v>
      </c>
      <c r="J183" s="4">
        <v>3.3</v>
      </c>
      <c r="K183" s="4"/>
      <c r="L183" s="4"/>
      <c r="M183" s="6">
        <v>10.6</v>
      </c>
      <c r="N183" s="4">
        <v>0.311</v>
      </c>
      <c r="O183" s="4">
        <v>2.7E-2</v>
      </c>
      <c r="P183" s="4">
        <f t="shared" si="8"/>
        <v>4.0690505548705305E-2</v>
      </c>
      <c r="Q183" s="6">
        <f t="shared" si="9"/>
        <v>7.6448828606658442E-2</v>
      </c>
      <c r="R183" s="4">
        <v>11.4</v>
      </c>
      <c r="S183" s="4">
        <v>8.0000000000000002E-3</v>
      </c>
      <c r="T183" s="4">
        <v>3.6</v>
      </c>
      <c r="U183" s="4">
        <v>1440</v>
      </c>
      <c r="V183" s="8">
        <v>21.005302212144592</v>
      </c>
      <c r="W183" s="7">
        <v>7</v>
      </c>
      <c r="X183" s="6">
        <v>150</v>
      </c>
      <c r="Y183" s="6">
        <v>2.5000000000000001E-2</v>
      </c>
      <c r="Z183" s="6">
        <f t="shared" si="10"/>
        <v>1.2500000000000001E-2</v>
      </c>
      <c r="AA183" s="6">
        <v>0.5</v>
      </c>
      <c r="AB183" s="6">
        <v>25</v>
      </c>
      <c r="AC183" s="4">
        <v>571.42857142857144</v>
      </c>
      <c r="AD183" s="9" t="s">
        <v>595</v>
      </c>
      <c r="AE183" s="4">
        <v>20.189722734281901</v>
      </c>
      <c r="AF183" s="4">
        <f t="shared" si="11"/>
        <v>1.6311589557253825</v>
      </c>
      <c r="AG183" s="4"/>
      <c r="AH183" s="4"/>
    </row>
    <row r="184" spans="1:34" ht="15.6">
      <c r="A184" s="5" t="s">
        <v>30</v>
      </c>
      <c r="B184" s="5" t="s">
        <v>31</v>
      </c>
      <c r="C184" s="5" t="s">
        <v>591</v>
      </c>
      <c r="D184" s="4">
        <v>700</v>
      </c>
      <c r="E184" s="4">
        <v>5</v>
      </c>
      <c r="F184" s="4">
        <v>90</v>
      </c>
      <c r="G184" s="6">
        <v>81.099999999999994</v>
      </c>
      <c r="H184" s="4">
        <v>2.1</v>
      </c>
      <c r="I184" s="4">
        <v>2.9</v>
      </c>
      <c r="J184" s="4">
        <v>3.3</v>
      </c>
      <c r="K184" s="4"/>
      <c r="L184" s="4"/>
      <c r="M184" s="6">
        <v>10.6</v>
      </c>
      <c r="N184" s="4">
        <v>0.311</v>
      </c>
      <c r="O184" s="4">
        <v>2.7E-2</v>
      </c>
      <c r="P184" s="4">
        <f t="shared" si="8"/>
        <v>4.0690505548705305E-2</v>
      </c>
      <c r="Q184" s="6">
        <f t="shared" si="9"/>
        <v>7.6448828606658442E-2</v>
      </c>
      <c r="R184" s="4">
        <v>11.4</v>
      </c>
      <c r="S184" s="4">
        <v>8.0000000000000002E-3</v>
      </c>
      <c r="T184" s="4">
        <v>3.6</v>
      </c>
      <c r="U184" s="4">
        <v>1440</v>
      </c>
      <c r="V184" s="8">
        <v>21.217362432508477</v>
      </c>
      <c r="W184" s="7">
        <v>7</v>
      </c>
      <c r="X184" s="6">
        <v>150</v>
      </c>
      <c r="Y184" s="6">
        <v>2.5000000000000001E-2</v>
      </c>
      <c r="Z184" s="6">
        <f t="shared" si="10"/>
        <v>1.2500000000000001E-2</v>
      </c>
      <c r="AA184" s="6">
        <v>0.5</v>
      </c>
      <c r="AB184" s="6">
        <v>25</v>
      </c>
      <c r="AC184" s="4">
        <v>322.58064516129031</v>
      </c>
      <c r="AD184" s="8" t="s">
        <v>61</v>
      </c>
      <c r="AE184" s="4">
        <v>20.317470019555</v>
      </c>
      <c r="AF184" s="4">
        <f t="shared" si="11"/>
        <v>1.7997848259069542</v>
      </c>
      <c r="AG184" s="4"/>
      <c r="AH184" s="4"/>
    </row>
    <row r="185" spans="1:34" ht="15.6">
      <c r="A185" s="5" t="s">
        <v>30</v>
      </c>
      <c r="B185" s="5" t="s">
        <v>31</v>
      </c>
      <c r="C185" s="5" t="s">
        <v>591</v>
      </c>
      <c r="D185" s="4">
        <v>700</v>
      </c>
      <c r="E185" s="4">
        <v>5</v>
      </c>
      <c r="F185" s="4">
        <v>90</v>
      </c>
      <c r="G185" s="6">
        <v>81.099999999999994</v>
      </c>
      <c r="H185" s="4">
        <v>2.1</v>
      </c>
      <c r="I185" s="4">
        <v>2.9</v>
      </c>
      <c r="J185" s="4">
        <v>3.3</v>
      </c>
      <c r="K185" s="4"/>
      <c r="L185" s="4"/>
      <c r="M185" s="6">
        <v>10.6</v>
      </c>
      <c r="N185" s="4">
        <v>0.311</v>
      </c>
      <c r="O185" s="4">
        <v>2.7E-2</v>
      </c>
      <c r="P185" s="4">
        <f t="shared" si="8"/>
        <v>4.0690505548705305E-2</v>
      </c>
      <c r="Q185" s="6">
        <f t="shared" si="9"/>
        <v>7.6448828606658442E-2</v>
      </c>
      <c r="R185" s="4">
        <v>11.4</v>
      </c>
      <c r="S185" s="4">
        <v>8.0000000000000002E-3</v>
      </c>
      <c r="T185" s="4">
        <v>3.6</v>
      </c>
      <c r="U185" s="4">
        <v>1440</v>
      </c>
      <c r="V185" s="8">
        <v>21.102166146129452</v>
      </c>
      <c r="W185" s="7">
        <v>7</v>
      </c>
      <c r="X185" s="6">
        <v>150</v>
      </c>
      <c r="Y185" s="6">
        <v>2.5000000000000001E-2</v>
      </c>
      <c r="Z185" s="6">
        <f t="shared" si="10"/>
        <v>1.2500000000000001E-2</v>
      </c>
      <c r="AA185" s="6">
        <v>0.5</v>
      </c>
      <c r="AB185" s="6">
        <v>25</v>
      </c>
      <c r="AC185" s="4">
        <v>208.33333333333334</v>
      </c>
      <c r="AD185" s="8" t="s">
        <v>62</v>
      </c>
      <c r="AE185" s="4">
        <v>20.506005511864601</v>
      </c>
      <c r="AF185" s="4">
        <f t="shared" si="11"/>
        <v>1.1923212685297031</v>
      </c>
      <c r="AG185" s="4"/>
      <c r="AH185" s="4"/>
    </row>
    <row r="186" spans="1:34" ht="15.6">
      <c r="A186" s="5" t="s">
        <v>30</v>
      </c>
      <c r="B186" s="5" t="s">
        <v>31</v>
      </c>
      <c r="C186" s="5" t="s">
        <v>591</v>
      </c>
      <c r="D186" s="4">
        <v>700</v>
      </c>
      <c r="E186" s="4">
        <v>5</v>
      </c>
      <c r="F186" s="4">
        <v>90</v>
      </c>
      <c r="G186" s="6">
        <v>81.099999999999994</v>
      </c>
      <c r="H186" s="4">
        <v>2.1</v>
      </c>
      <c r="I186" s="4">
        <v>2.9</v>
      </c>
      <c r="J186" s="4">
        <v>3.3</v>
      </c>
      <c r="K186" s="4"/>
      <c r="L186" s="4"/>
      <c r="M186" s="6">
        <v>10.6</v>
      </c>
      <c r="N186" s="4">
        <v>0.311</v>
      </c>
      <c r="O186" s="4">
        <v>2.7E-2</v>
      </c>
      <c r="P186" s="4">
        <f t="shared" si="8"/>
        <v>4.0690505548705305E-2</v>
      </c>
      <c r="Q186" s="6">
        <f t="shared" si="9"/>
        <v>7.6448828606658442E-2</v>
      </c>
      <c r="R186" s="4">
        <v>11.4</v>
      </c>
      <c r="S186" s="4">
        <v>8.0000000000000002E-3</v>
      </c>
      <c r="T186" s="4">
        <v>3.6</v>
      </c>
      <c r="U186" s="4">
        <v>1440</v>
      </c>
      <c r="V186" s="8">
        <v>21.393582309380022</v>
      </c>
      <c r="W186" s="7">
        <v>7</v>
      </c>
      <c r="X186" s="6">
        <v>150</v>
      </c>
      <c r="Y186" s="6">
        <v>2.5000000000000001E-2</v>
      </c>
      <c r="Z186" s="6">
        <f t="shared" si="10"/>
        <v>1.2500000000000001E-2</v>
      </c>
      <c r="AA186" s="6">
        <v>0.5</v>
      </c>
      <c r="AB186" s="6">
        <v>25</v>
      </c>
      <c r="AC186" s="4">
        <v>333.33333333333331</v>
      </c>
      <c r="AD186" s="8" t="s">
        <v>593</v>
      </c>
      <c r="AE186" s="4">
        <v>20.900630309759801</v>
      </c>
      <c r="AF186" s="4">
        <f t="shared" si="11"/>
        <v>0.98590399924044192</v>
      </c>
      <c r="AG186" s="4"/>
      <c r="AH186" s="4"/>
    </row>
    <row r="187" spans="1:34" ht="15.6">
      <c r="A187" s="5" t="s">
        <v>30</v>
      </c>
      <c r="B187" s="5" t="s">
        <v>31</v>
      </c>
      <c r="C187" s="5" t="s">
        <v>591</v>
      </c>
      <c r="D187" s="4">
        <v>700</v>
      </c>
      <c r="E187" s="4">
        <v>5</v>
      </c>
      <c r="F187" s="4">
        <v>90</v>
      </c>
      <c r="G187" s="6">
        <v>81.099999999999994</v>
      </c>
      <c r="H187" s="4">
        <v>2.1</v>
      </c>
      <c r="I187" s="4">
        <v>2.9</v>
      </c>
      <c r="J187" s="4">
        <v>3.3</v>
      </c>
      <c r="K187" s="4"/>
      <c r="L187" s="4"/>
      <c r="M187" s="6">
        <v>10.6</v>
      </c>
      <c r="N187" s="4">
        <v>0.311</v>
      </c>
      <c r="O187" s="4">
        <v>2.7E-2</v>
      </c>
      <c r="P187" s="4">
        <f t="shared" si="8"/>
        <v>4.0690505548705305E-2</v>
      </c>
      <c r="Q187" s="6">
        <f t="shared" si="9"/>
        <v>7.6448828606658442E-2</v>
      </c>
      <c r="R187" s="4">
        <v>11.4</v>
      </c>
      <c r="S187" s="4">
        <v>8.0000000000000002E-3</v>
      </c>
      <c r="T187" s="4">
        <v>3.6</v>
      </c>
      <c r="U187" s="4">
        <v>1440</v>
      </c>
      <c r="V187" s="8">
        <v>20.207262445594999</v>
      </c>
      <c r="W187" s="7">
        <v>7</v>
      </c>
      <c r="X187" s="6">
        <v>150</v>
      </c>
      <c r="Y187" s="6">
        <v>2.5000000000000001E-2</v>
      </c>
      <c r="Z187" s="6">
        <f t="shared" si="10"/>
        <v>1.2500000000000001E-2</v>
      </c>
      <c r="AA187" s="6">
        <v>0.5</v>
      </c>
      <c r="AB187" s="6">
        <v>25</v>
      </c>
      <c r="AC187" s="4">
        <v>0</v>
      </c>
      <c r="AD187" s="8" t="s">
        <v>173</v>
      </c>
      <c r="AE187" s="4">
        <v>19.3779390026314</v>
      </c>
      <c r="AF187" s="4">
        <f t="shared" si="11"/>
        <v>1.6586468859271974</v>
      </c>
      <c r="AG187" s="4"/>
      <c r="AH187" s="4"/>
    </row>
    <row r="188" spans="1:34" ht="15.6">
      <c r="A188" s="5" t="s">
        <v>30</v>
      </c>
      <c r="B188" s="5" t="s">
        <v>31</v>
      </c>
      <c r="C188" s="5" t="s">
        <v>591</v>
      </c>
      <c r="D188" s="4">
        <v>700</v>
      </c>
      <c r="E188" s="4">
        <v>5</v>
      </c>
      <c r="F188" s="4">
        <v>90</v>
      </c>
      <c r="G188" s="6">
        <v>81.099999999999994</v>
      </c>
      <c r="H188" s="4">
        <v>2.1</v>
      </c>
      <c r="I188" s="4">
        <v>2.9</v>
      </c>
      <c r="J188" s="4">
        <v>3.3</v>
      </c>
      <c r="K188" s="4"/>
      <c r="L188" s="4"/>
      <c r="M188" s="6">
        <v>10.6</v>
      </c>
      <c r="N188" s="4">
        <v>0.311</v>
      </c>
      <c r="O188" s="4">
        <v>2.7E-2</v>
      </c>
      <c r="P188" s="4">
        <f t="shared" si="8"/>
        <v>4.0690505548705305E-2</v>
      </c>
      <c r="Q188" s="6">
        <f t="shared" si="9"/>
        <v>7.6448828606658442E-2</v>
      </c>
      <c r="R188" s="4">
        <v>11.4</v>
      </c>
      <c r="S188" s="4">
        <v>8.0000000000000002E-3</v>
      </c>
      <c r="T188" s="4">
        <v>3.6</v>
      </c>
      <c r="U188" s="4">
        <v>1440</v>
      </c>
      <c r="V188" s="8">
        <v>21.005302212144592</v>
      </c>
      <c r="W188" s="7">
        <v>7</v>
      </c>
      <c r="X188" s="6">
        <v>150</v>
      </c>
      <c r="Y188" s="6">
        <v>2.5000000000000001E-2</v>
      </c>
      <c r="Z188" s="6">
        <f t="shared" si="10"/>
        <v>1.2500000000000001E-2</v>
      </c>
      <c r="AA188" s="6">
        <v>0.5</v>
      </c>
      <c r="AB188" s="6">
        <v>25</v>
      </c>
      <c r="AC188" s="4">
        <v>571.42857142857144</v>
      </c>
      <c r="AD188" s="9" t="s">
        <v>595</v>
      </c>
      <c r="AE188" s="4">
        <v>20.158380933249301</v>
      </c>
      <c r="AF188" s="4">
        <f t="shared" si="11"/>
        <v>1.6938425577905818</v>
      </c>
      <c r="AG188" s="4"/>
      <c r="AH188" s="4"/>
    </row>
    <row r="189" spans="1:34" ht="15.6">
      <c r="A189" s="5" t="s">
        <v>30</v>
      </c>
      <c r="B189" s="5" t="s">
        <v>31</v>
      </c>
      <c r="C189" s="5" t="s">
        <v>591</v>
      </c>
      <c r="D189" s="4">
        <v>700</v>
      </c>
      <c r="E189" s="4">
        <v>5</v>
      </c>
      <c r="F189" s="4">
        <v>90</v>
      </c>
      <c r="G189" s="6">
        <v>81.099999999999994</v>
      </c>
      <c r="H189" s="4">
        <v>2.1</v>
      </c>
      <c r="I189" s="4">
        <v>2.9</v>
      </c>
      <c r="J189" s="4">
        <v>3.3</v>
      </c>
      <c r="K189" s="4"/>
      <c r="L189" s="4"/>
      <c r="M189" s="6">
        <v>10.6</v>
      </c>
      <c r="N189" s="4">
        <v>0.311</v>
      </c>
      <c r="O189" s="4">
        <v>2.7E-2</v>
      </c>
      <c r="P189" s="4">
        <f t="shared" si="8"/>
        <v>4.0690505548705305E-2</v>
      </c>
      <c r="Q189" s="6">
        <f t="shared" si="9"/>
        <v>7.6448828606658442E-2</v>
      </c>
      <c r="R189" s="4">
        <v>11.4</v>
      </c>
      <c r="S189" s="4">
        <v>8.0000000000000002E-3</v>
      </c>
      <c r="T189" s="4">
        <v>3.6</v>
      </c>
      <c r="U189" s="4">
        <v>1440</v>
      </c>
      <c r="V189" s="8">
        <v>21.217362432508477</v>
      </c>
      <c r="W189" s="7">
        <v>7</v>
      </c>
      <c r="X189" s="6">
        <v>150</v>
      </c>
      <c r="Y189" s="6">
        <v>2.5000000000000001E-2</v>
      </c>
      <c r="Z189" s="6">
        <f t="shared" si="10"/>
        <v>1.2500000000000001E-2</v>
      </c>
      <c r="AA189" s="6">
        <v>0.5</v>
      </c>
      <c r="AB189" s="6">
        <v>25</v>
      </c>
      <c r="AC189" s="4">
        <v>322.58064516129031</v>
      </c>
      <c r="AD189" s="8" t="s">
        <v>61</v>
      </c>
      <c r="AE189" s="4">
        <v>20.567698815929703</v>
      </c>
      <c r="AF189" s="4">
        <f t="shared" si="11"/>
        <v>1.2993272331575483</v>
      </c>
      <c r="AG189" s="4"/>
      <c r="AH189" s="4"/>
    </row>
    <row r="190" spans="1:34" ht="15.6">
      <c r="A190" s="5" t="s">
        <v>30</v>
      </c>
      <c r="B190" s="5" t="s">
        <v>31</v>
      </c>
      <c r="C190" s="5" t="s">
        <v>591</v>
      </c>
      <c r="D190" s="4">
        <v>700</v>
      </c>
      <c r="E190" s="4">
        <v>5</v>
      </c>
      <c r="F190" s="4">
        <v>90</v>
      </c>
      <c r="G190" s="6">
        <v>81.099999999999994</v>
      </c>
      <c r="H190" s="4">
        <v>2.1</v>
      </c>
      <c r="I190" s="4">
        <v>2.9</v>
      </c>
      <c r="J190" s="4">
        <v>3.3</v>
      </c>
      <c r="K190" s="4"/>
      <c r="L190" s="4"/>
      <c r="M190" s="6">
        <v>10.6</v>
      </c>
      <c r="N190" s="4">
        <v>0.311</v>
      </c>
      <c r="O190" s="4">
        <v>2.7E-2</v>
      </c>
      <c r="P190" s="4">
        <f t="shared" si="8"/>
        <v>4.0690505548705305E-2</v>
      </c>
      <c r="Q190" s="6">
        <f t="shared" si="9"/>
        <v>7.6448828606658442E-2</v>
      </c>
      <c r="R190" s="4">
        <v>11.4</v>
      </c>
      <c r="S190" s="4">
        <v>8.0000000000000002E-3</v>
      </c>
      <c r="T190" s="4">
        <v>3.6</v>
      </c>
      <c r="U190" s="4">
        <v>1440</v>
      </c>
      <c r="V190" s="8">
        <v>21.102166146129452</v>
      </c>
      <c r="W190" s="7">
        <v>7</v>
      </c>
      <c r="X190" s="6">
        <v>150</v>
      </c>
      <c r="Y190" s="6">
        <v>2.5000000000000001E-2</v>
      </c>
      <c r="Z190" s="6">
        <f t="shared" si="10"/>
        <v>1.2500000000000001E-2</v>
      </c>
      <c r="AA190" s="6">
        <v>0.5</v>
      </c>
      <c r="AB190" s="6">
        <v>25</v>
      </c>
      <c r="AC190" s="4">
        <v>208.33333333333334</v>
      </c>
      <c r="AD190" s="8" t="s">
        <v>62</v>
      </c>
      <c r="AE190" s="4">
        <v>20.534922637904401</v>
      </c>
      <c r="AF190" s="4">
        <f t="shared" si="11"/>
        <v>1.1344870164501017</v>
      </c>
      <c r="AG190" s="4"/>
      <c r="AH190" s="4"/>
    </row>
    <row r="191" spans="1:34" ht="15.6">
      <c r="A191" s="5" t="s">
        <v>30</v>
      </c>
      <c r="B191" s="5" t="s">
        <v>31</v>
      </c>
      <c r="C191" s="5" t="s">
        <v>591</v>
      </c>
      <c r="D191" s="4">
        <v>700</v>
      </c>
      <c r="E191" s="4">
        <v>5</v>
      </c>
      <c r="F191" s="4">
        <v>90</v>
      </c>
      <c r="G191" s="6">
        <v>81.099999999999994</v>
      </c>
      <c r="H191" s="4">
        <v>2.1</v>
      </c>
      <c r="I191" s="4">
        <v>2.9</v>
      </c>
      <c r="J191" s="4">
        <v>3.3</v>
      </c>
      <c r="K191" s="4"/>
      <c r="L191" s="4"/>
      <c r="M191" s="6">
        <v>10.6</v>
      </c>
      <c r="N191" s="4">
        <v>0.311</v>
      </c>
      <c r="O191" s="4">
        <v>2.7E-2</v>
      </c>
      <c r="P191" s="4">
        <f t="shared" si="8"/>
        <v>4.0690505548705305E-2</v>
      </c>
      <c r="Q191" s="6">
        <f t="shared" si="9"/>
        <v>7.6448828606658442E-2</v>
      </c>
      <c r="R191" s="4">
        <v>11.4</v>
      </c>
      <c r="S191" s="4">
        <v>8.0000000000000002E-3</v>
      </c>
      <c r="T191" s="4">
        <v>3.6</v>
      </c>
      <c r="U191" s="4">
        <v>1440</v>
      </c>
      <c r="V191" s="8">
        <v>21.393582309380022</v>
      </c>
      <c r="W191" s="7">
        <v>7</v>
      </c>
      <c r="X191" s="6">
        <v>150</v>
      </c>
      <c r="Y191" s="6">
        <v>2.5000000000000001E-2</v>
      </c>
      <c r="Z191" s="6">
        <f t="shared" si="10"/>
        <v>1.2500000000000001E-2</v>
      </c>
      <c r="AA191" s="6">
        <v>0.5</v>
      </c>
      <c r="AB191" s="6">
        <v>25</v>
      </c>
      <c r="AC191" s="4">
        <v>333.33333333333331</v>
      </c>
      <c r="AD191" s="8" t="s">
        <v>593</v>
      </c>
      <c r="AE191" s="4">
        <v>20.986660110422999</v>
      </c>
      <c r="AF191" s="4">
        <f t="shared" si="11"/>
        <v>0.81384439791404617</v>
      </c>
      <c r="AG191" s="4"/>
      <c r="AH191" s="4"/>
    </row>
    <row r="192" spans="1:34" ht="15.6">
      <c r="A192" s="5" t="s">
        <v>30</v>
      </c>
      <c r="B192" s="5" t="s">
        <v>31</v>
      </c>
      <c r="C192" s="5" t="s">
        <v>591</v>
      </c>
      <c r="D192" s="4">
        <v>700</v>
      </c>
      <c r="E192" s="4">
        <v>5</v>
      </c>
      <c r="F192" s="4">
        <v>90</v>
      </c>
      <c r="G192" s="6">
        <v>81.099999999999994</v>
      </c>
      <c r="H192" s="4">
        <v>2.1</v>
      </c>
      <c r="I192" s="4">
        <v>2.9</v>
      </c>
      <c r="J192" s="4">
        <v>3.3</v>
      </c>
      <c r="K192" s="4"/>
      <c r="L192" s="4"/>
      <c r="M192" s="6">
        <v>10.6</v>
      </c>
      <c r="N192" s="4">
        <v>0.311</v>
      </c>
      <c r="O192" s="4">
        <v>2.7E-2</v>
      </c>
      <c r="P192" s="4">
        <f t="shared" si="8"/>
        <v>4.0690505548705305E-2</v>
      </c>
      <c r="Q192" s="6">
        <f t="shared" si="9"/>
        <v>7.6448828606658442E-2</v>
      </c>
      <c r="R192" s="4">
        <v>11.4</v>
      </c>
      <c r="S192" s="4">
        <v>8.0000000000000002E-3</v>
      </c>
      <c r="T192" s="4">
        <v>3.6</v>
      </c>
      <c r="U192" s="4">
        <v>1440</v>
      </c>
      <c r="V192" s="8">
        <v>20.207262445594999</v>
      </c>
      <c r="W192" s="7">
        <v>7</v>
      </c>
      <c r="X192" s="6">
        <v>150</v>
      </c>
      <c r="Y192" s="6">
        <v>2.5000000000000001E-2</v>
      </c>
      <c r="Z192" s="6">
        <f t="shared" si="10"/>
        <v>1.2500000000000001E-2</v>
      </c>
      <c r="AA192" s="6">
        <v>0.5</v>
      </c>
      <c r="AB192" s="6">
        <v>25</v>
      </c>
      <c r="AC192" s="4">
        <v>0</v>
      </c>
      <c r="AD192" s="8" t="s">
        <v>173</v>
      </c>
      <c r="AE192" s="4">
        <v>19.114416613326</v>
      </c>
      <c r="AF192" s="4">
        <f t="shared" si="11"/>
        <v>2.1856916645379982</v>
      </c>
      <c r="AG192" s="4"/>
      <c r="AH192" s="4"/>
    </row>
    <row r="193" spans="1:34" ht="15.6">
      <c r="A193" s="5" t="s">
        <v>30</v>
      </c>
      <c r="B193" s="5" t="s">
        <v>31</v>
      </c>
      <c r="C193" s="5" t="s">
        <v>591</v>
      </c>
      <c r="D193" s="4">
        <v>700</v>
      </c>
      <c r="E193" s="4">
        <v>5</v>
      </c>
      <c r="F193" s="4">
        <v>90</v>
      </c>
      <c r="G193" s="6">
        <v>81.099999999999994</v>
      </c>
      <c r="H193" s="4">
        <v>2.1</v>
      </c>
      <c r="I193" s="4">
        <v>2.9</v>
      </c>
      <c r="J193" s="4">
        <v>3.3</v>
      </c>
      <c r="K193" s="4"/>
      <c r="L193" s="4"/>
      <c r="M193" s="6">
        <v>10.6</v>
      </c>
      <c r="N193" s="4">
        <v>0.311</v>
      </c>
      <c r="O193" s="4">
        <v>2.7E-2</v>
      </c>
      <c r="P193" s="4">
        <f t="shared" si="8"/>
        <v>4.0690505548705305E-2</v>
      </c>
      <c r="Q193" s="6">
        <f t="shared" si="9"/>
        <v>7.6448828606658442E-2</v>
      </c>
      <c r="R193" s="4">
        <v>11.4</v>
      </c>
      <c r="S193" s="4">
        <v>8.0000000000000002E-3</v>
      </c>
      <c r="T193" s="4">
        <v>3.6</v>
      </c>
      <c r="U193" s="4">
        <v>1440</v>
      </c>
      <c r="V193" s="8">
        <v>21.005302212144592</v>
      </c>
      <c r="W193" s="7">
        <v>7</v>
      </c>
      <c r="X193" s="6">
        <v>150</v>
      </c>
      <c r="Y193" s="6">
        <v>2.5000000000000001E-2</v>
      </c>
      <c r="Z193" s="6">
        <f t="shared" si="10"/>
        <v>1.2500000000000001E-2</v>
      </c>
      <c r="AA193" s="6">
        <v>0.5</v>
      </c>
      <c r="AB193" s="6">
        <v>25</v>
      </c>
      <c r="AC193" s="4">
        <v>571.42857142857144</v>
      </c>
      <c r="AD193" s="9" t="s">
        <v>595</v>
      </c>
      <c r="AE193" s="4">
        <v>20.268136389832858</v>
      </c>
      <c r="AF193" s="4">
        <f t="shared" si="11"/>
        <v>1.4743316446234687</v>
      </c>
      <c r="AG193" s="4"/>
      <c r="AH193" s="4"/>
    </row>
    <row r="194" spans="1:34" ht="15.6">
      <c r="A194" s="5" t="s">
        <v>30</v>
      </c>
      <c r="B194" s="5" t="s">
        <v>31</v>
      </c>
      <c r="C194" s="5" t="s">
        <v>591</v>
      </c>
      <c r="D194" s="4">
        <v>700</v>
      </c>
      <c r="E194" s="4">
        <v>5</v>
      </c>
      <c r="F194" s="4">
        <v>90</v>
      </c>
      <c r="G194" s="6">
        <v>81.099999999999994</v>
      </c>
      <c r="H194" s="4">
        <v>2.1</v>
      </c>
      <c r="I194" s="4">
        <v>2.9</v>
      </c>
      <c r="J194" s="4">
        <v>3.3</v>
      </c>
      <c r="K194" s="4"/>
      <c r="L194" s="4"/>
      <c r="M194" s="6">
        <v>10.6</v>
      </c>
      <c r="N194" s="4">
        <v>0.311</v>
      </c>
      <c r="O194" s="4">
        <v>2.7E-2</v>
      </c>
      <c r="P194" s="4">
        <f t="shared" ref="P194:P211" si="12">(J194/G194)</f>
        <v>4.0690505548705305E-2</v>
      </c>
      <c r="Q194" s="6">
        <f t="shared" ref="Q194:Q257" si="13">((I194+J194)/G194)</f>
        <v>7.6448828606658442E-2</v>
      </c>
      <c r="R194" s="4">
        <v>11.4</v>
      </c>
      <c r="S194" s="4">
        <v>8.0000000000000002E-3</v>
      </c>
      <c r="T194" s="4">
        <v>3.6</v>
      </c>
      <c r="U194" s="4">
        <v>1440</v>
      </c>
      <c r="V194" s="8">
        <v>21.217362432508477</v>
      </c>
      <c r="W194" s="7">
        <v>7</v>
      </c>
      <c r="X194" s="6">
        <v>150</v>
      </c>
      <c r="Y194" s="6">
        <v>2.5000000000000001E-2</v>
      </c>
      <c r="Z194" s="6">
        <f t="shared" ref="Z194:Z257" si="14">(Y194*AA194)</f>
        <v>1.2500000000000001E-2</v>
      </c>
      <c r="AA194" s="6">
        <v>0.5</v>
      </c>
      <c r="AB194" s="6">
        <v>25</v>
      </c>
      <c r="AC194" s="4">
        <v>322.58064516129031</v>
      </c>
      <c r="AD194" s="8" t="s">
        <v>61</v>
      </c>
      <c r="AE194" s="4">
        <v>20.486243241584123</v>
      </c>
      <c r="AF194" s="4">
        <f t="shared" ref="AF194:AF257" si="15">(((V194-AE194)/Z194)*Y194)</f>
        <v>1.4622383818487066</v>
      </c>
      <c r="AG194" s="4"/>
      <c r="AH194" s="4"/>
    </row>
    <row r="195" spans="1:34" ht="15.6">
      <c r="A195" s="5" t="s">
        <v>30</v>
      </c>
      <c r="B195" s="5" t="s">
        <v>31</v>
      </c>
      <c r="C195" s="5" t="s">
        <v>591</v>
      </c>
      <c r="D195" s="4">
        <v>700</v>
      </c>
      <c r="E195" s="4">
        <v>5</v>
      </c>
      <c r="F195" s="4">
        <v>90</v>
      </c>
      <c r="G195" s="6">
        <v>81.099999999999994</v>
      </c>
      <c r="H195" s="4">
        <v>2.1</v>
      </c>
      <c r="I195" s="4">
        <v>2.9</v>
      </c>
      <c r="J195" s="4">
        <v>3.3</v>
      </c>
      <c r="K195" s="4"/>
      <c r="L195" s="4"/>
      <c r="M195" s="6">
        <v>10.6</v>
      </c>
      <c r="N195" s="4">
        <v>0.311</v>
      </c>
      <c r="O195" s="4">
        <v>2.7E-2</v>
      </c>
      <c r="P195" s="4">
        <f t="shared" si="12"/>
        <v>4.0690505548705305E-2</v>
      </c>
      <c r="Q195" s="6">
        <f t="shared" si="13"/>
        <v>7.6448828606658442E-2</v>
      </c>
      <c r="R195" s="4">
        <v>11.4</v>
      </c>
      <c r="S195" s="4">
        <v>8.0000000000000002E-3</v>
      </c>
      <c r="T195" s="4">
        <v>3.6</v>
      </c>
      <c r="U195" s="4">
        <v>1440</v>
      </c>
      <c r="V195" s="8">
        <v>21.102166146129452</v>
      </c>
      <c r="W195" s="7">
        <v>7</v>
      </c>
      <c r="X195" s="6">
        <v>150</v>
      </c>
      <c r="Y195" s="6">
        <v>2.5000000000000001E-2</v>
      </c>
      <c r="Z195" s="6">
        <f t="shared" si="14"/>
        <v>1.2500000000000001E-2</v>
      </c>
      <c r="AA195" s="6">
        <v>0.5</v>
      </c>
      <c r="AB195" s="6">
        <v>25</v>
      </c>
      <c r="AC195" s="4">
        <v>208.33333333333334</v>
      </c>
      <c r="AD195" s="8" t="s">
        <v>62</v>
      </c>
      <c r="AE195" s="4">
        <v>20.514543675988001</v>
      </c>
      <c r="AF195" s="4">
        <f t="shared" si="15"/>
        <v>1.1752449402829015</v>
      </c>
      <c r="AG195" s="4"/>
      <c r="AH195" s="4"/>
    </row>
    <row r="196" spans="1:34" ht="15.6">
      <c r="A196" s="5" t="s">
        <v>30</v>
      </c>
      <c r="B196" s="5" t="s">
        <v>31</v>
      </c>
      <c r="C196" s="5" t="s">
        <v>591</v>
      </c>
      <c r="D196" s="4">
        <v>700</v>
      </c>
      <c r="E196" s="4">
        <v>5</v>
      </c>
      <c r="F196" s="4">
        <v>90</v>
      </c>
      <c r="G196" s="6">
        <v>81.099999999999994</v>
      </c>
      <c r="H196" s="4">
        <v>2.1</v>
      </c>
      <c r="I196" s="4">
        <v>2.9</v>
      </c>
      <c r="J196" s="4">
        <v>3.3</v>
      </c>
      <c r="K196" s="4"/>
      <c r="L196" s="4"/>
      <c r="M196" s="6">
        <v>10.6</v>
      </c>
      <c r="N196" s="4">
        <v>0.311</v>
      </c>
      <c r="O196" s="4">
        <v>2.7E-2</v>
      </c>
      <c r="P196" s="4">
        <f t="shared" si="12"/>
        <v>4.0690505548705305E-2</v>
      </c>
      <c r="Q196" s="6">
        <f t="shared" si="13"/>
        <v>7.6448828606658442E-2</v>
      </c>
      <c r="R196" s="4">
        <v>11.4</v>
      </c>
      <c r="S196" s="4">
        <v>8.0000000000000002E-3</v>
      </c>
      <c r="T196" s="4">
        <v>3.6</v>
      </c>
      <c r="U196" s="4">
        <v>1440</v>
      </c>
      <c r="V196" s="8">
        <v>21.393582309380022</v>
      </c>
      <c r="W196" s="7">
        <v>7</v>
      </c>
      <c r="X196" s="6">
        <v>150</v>
      </c>
      <c r="Y196" s="6">
        <v>2.5000000000000001E-2</v>
      </c>
      <c r="Z196" s="6">
        <f t="shared" si="14"/>
        <v>1.2500000000000001E-2</v>
      </c>
      <c r="AA196" s="6">
        <v>0.5</v>
      </c>
      <c r="AB196" s="6">
        <v>25</v>
      </c>
      <c r="AC196" s="4">
        <v>333.33333333333331</v>
      </c>
      <c r="AD196" s="8" t="s">
        <v>593</v>
      </c>
      <c r="AE196" s="4">
        <v>20.925375747083599</v>
      </c>
      <c r="AF196" s="4">
        <f t="shared" si="15"/>
        <v>0.9364131245928462</v>
      </c>
      <c r="AG196" s="4"/>
      <c r="AH196" s="4"/>
    </row>
    <row r="197" spans="1:34" ht="15.6">
      <c r="A197" s="5" t="s">
        <v>33</v>
      </c>
      <c r="B197" s="5" t="s">
        <v>31</v>
      </c>
      <c r="C197" s="5" t="s">
        <v>592</v>
      </c>
      <c r="D197" s="4">
        <v>700</v>
      </c>
      <c r="E197" s="4">
        <v>5</v>
      </c>
      <c r="F197" s="4">
        <v>90</v>
      </c>
      <c r="G197" s="6">
        <v>14.4</v>
      </c>
      <c r="H197" s="4">
        <v>0.7</v>
      </c>
      <c r="I197" s="4">
        <v>4.7</v>
      </c>
      <c r="J197" s="4">
        <v>0.5</v>
      </c>
      <c r="K197" s="4"/>
      <c r="L197" s="4"/>
      <c r="M197" s="6">
        <v>79.7</v>
      </c>
      <c r="N197" s="4">
        <v>0.58299999999999996</v>
      </c>
      <c r="O197" s="4">
        <v>0.245</v>
      </c>
      <c r="P197" s="4">
        <f t="shared" si="12"/>
        <v>3.4722222222222224E-2</v>
      </c>
      <c r="Q197" s="6">
        <f t="shared" si="13"/>
        <v>0.3611111111111111</v>
      </c>
      <c r="R197" s="4">
        <v>27.9</v>
      </c>
      <c r="S197" s="4">
        <v>1.4E-2</v>
      </c>
      <c r="T197" s="4">
        <v>3.7</v>
      </c>
      <c r="U197" s="4">
        <v>1440</v>
      </c>
      <c r="V197" s="8">
        <v>20.207262445594999</v>
      </c>
      <c r="W197" s="7">
        <v>7</v>
      </c>
      <c r="X197" s="6">
        <v>150</v>
      </c>
      <c r="Y197" s="6">
        <v>2.5000000000000001E-2</v>
      </c>
      <c r="Z197" s="6">
        <f t="shared" si="14"/>
        <v>1.2500000000000001E-2</v>
      </c>
      <c r="AA197" s="6">
        <v>0.5</v>
      </c>
      <c r="AB197" s="6">
        <v>25</v>
      </c>
      <c r="AC197" s="4">
        <v>0</v>
      </c>
      <c r="AD197" s="8" t="s">
        <v>173</v>
      </c>
      <c r="AE197" s="4">
        <v>8.5881563505909995</v>
      </c>
      <c r="AF197" s="4">
        <f t="shared" si="15"/>
        <v>23.238212190007999</v>
      </c>
      <c r="AG197" s="4"/>
      <c r="AH197" s="4"/>
    </row>
    <row r="198" spans="1:34" ht="15.6">
      <c r="A198" s="5" t="s">
        <v>33</v>
      </c>
      <c r="B198" s="5" t="s">
        <v>31</v>
      </c>
      <c r="C198" s="5" t="s">
        <v>592</v>
      </c>
      <c r="D198" s="4">
        <v>700</v>
      </c>
      <c r="E198" s="4">
        <v>5</v>
      </c>
      <c r="F198" s="4">
        <v>90</v>
      </c>
      <c r="G198" s="6">
        <v>14.4</v>
      </c>
      <c r="H198" s="4">
        <v>0.7</v>
      </c>
      <c r="I198" s="4">
        <v>4.7</v>
      </c>
      <c r="J198" s="4">
        <v>0.5</v>
      </c>
      <c r="K198" s="4"/>
      <c r="L198" s="4"/>
      <c r="M198" s="6">
        <v>79.7</v>
      </c>
      <c r="N198" s="4">
        <v>0.58299999999999996</v>
      </c>
      <c r="O198" s="4">
        <v>0.245</v>
      </c>
      <c r="P198" s="4">
        <f t="shared" si="12"/>
        <v>3.4722222222222224E-2</v>
      </c>
      <c r="Q198" s="6">
        <f t="shared" si="13"/>
        <v>0.3611111111111111</v>
      </c>
      <c r="R198" s="4">
        <v>27.9</v>
      </c>
      <c r="S198" s="4">
        <v>1.4E-2</v>
      </c>
      <c r="T198" s="4">
        <v>3.7</v>
      </c>
      <c r="U198" s="4">
        <v>1440</v>
      </c>
      <c r="V198" s="8">
        <v>21.005302212144592</v>
      </c>
      <c r="W198" s="7">
        <v>7</v>
      </c>
      <c r="X198" s="6">
        <v>150</v>
      </c>
      <c r="Y198" s="6">
        <v>2.5000000000000001E-2</v>
      </c>
      <c r="Z198" s="6">
        <f t="shared" si="14"/>
        <v>1.2500000000000001E-2</v>
      </c>
      <c r="AA198" s="6">
        <v>0.5</v>
      </c>
      <c r="AB198" s="6">
        <v>25</v>
      </c>
      <c r="AC198" s="4">
        <v>571.42857142857144</v>
      </c>
      <c r="AD198" s="9" t="s">
        <v>595</v>
      </c>
      <c r="AE198" s="4">
        <v>9.0519972234794395</v>
      </c>
      <c r="AF198" s="4">
        <f t="shared" si="15"/>
        <v>23.906609977330305</v>
      </c>
      <c r="AG198" s="4"/>
      <c r="AH198" s="4"/>
    </row>
    <row r="199" spans="1:34" ht="15.6">
      <c r="A199" s="5" t="s">
        <v>33</v>
      </c>
      <c r="B199" s="5" t="s">
        <v>31</v>
      </c>
      <c r="C199" s="5" t="s">
        <v>592</v>
      </c>
      <c r="D199" s="4">
        <v>700</v>
      </c>
      <c r="E199" s="4">
        <v>5</v>
      </c>
      <c r="F199" s="4">
        <v>90</v>
      </c>
      <c r="G199" s="6">
        <v>14.4</v>
      </c>
      <c r="H199" s="4">
        <v>0.7</v>
      </c>
      <c r="I199" s="4">
        <v>4.7</v>
      </c>
      <c r="J199" s="4">
        <v>0.5</v>
      </c>
      <c r="K199" s="4"/>
      <c r="L199" s="4"/>
      <c r="M199" s="6">
        <v>79.7</v>
      </c>
      <c r="N199" s="4">
        <v>0.58299999999999996</v>
      </c>
      <c r="O199" s="4">
        <v>0.245</v>
      </c>
      <c r="P199" s="4">
        <f t="shared" si="12"/>
        <v>3.4722222222222224E-2</v>
      </c>
      <c r="Q199" s="6">
        <f t="shared" si="13"/>
        <v>0.3611111111111111</v>
      </c>
      <c r="R199" s="4">
        <v>27.9</v>
      </c>
      <c r="S199" s="4">
        <v>1.4E-2</v>
      </c>
      <c r="T199" s="4">
        <v>3.7</v>
      </c>
      <c r="U199" s="4">
        <v>1440</v>
      </c>
      <c r="V199" s="8">
        <v>21.217362432508477</v>
      </c>
      <c r="W199" s="7">
        <v>7</v>
      </c>
      <c r="X199" s="6">
        <v>150</v>
      </c>
      <c r="Y199" s="6">
        <v>2.5000000000000001E-2</v>
      </c>
      <c r="Z199" s="6">
        <f t="shared" si="14"/>
        <v>1.2500000000000001E-2</v>
      </c>
      <c r="AA199" s="6">
        <v>0.5</v>
      </c>
      <c r="AB199" s="6">
        <v>25</v>
      </c>
      <c r="AC199" s="4">
        <v>322.58064516129031</v>
      </c>
      <c r="AD199" s="8" t="s">
        <v>61</v>
      </c>
      <c r="AE199" s="4">
        <v>9.3410866724971999</v>
      </c>
      <c r="AF199" s="4">
        <f t="shared" si="15"/>
        <v>23.752551520022553</v>
      </c>
      <c r="AG199" s="4"/>
      <c r="AH199" s="4"/>
    </row>
    <row r="200" spans="1:34" ht="15.6">
      <c r="A200" s="5" t="s">
        <v>33</v>
      </c>
      <c r="B200" s="5" t="s">
        <v>31</v>
      </c>
      <c r="C200" s="5" t="s">
        <v>592</v>
      </c>
      <c r="D200" s="4">
        <v>700</v>
      </c>
      <c r="E200" s="4">
        <v>5</v>
      </c>
      <c r="F200" s="4">
        <v>90</v>
      </c>
      <c r="G200" s="6">
        <v>14.4</v>
      </c>
      <c r="H200" s="4">
        <v>0.7</v>
      </c>
      <c r="I200" s="4">
        <v>4.7</v>
      </c>
      <c r="J200" s="4">
        <v>0.5</v>
      </c>
      <c r="K200" s="4"/>
      <c r="L200" s="4"/>
      <c r="M200" s="6">
        <v>79.7</v>
      </c>
      <c r="N200" s="4">
        <v>0.58299999999999996</v>
      </c>
      <c r="O200" s="4">
        <v>0.245</v>
      </c>
      <c r="P200" s="4">
        <f t="shared" si="12"/>
        <v>3.4722222222222224E-2</v>
      </c>
      <c r="Q200" s="6">
        <f t="shared" si="13"/>
        <v>0.3611111111111111</v>
      </c>
      <c r="R200" s="4">
        <v>27.9</v>
      </c>
      <c r="S200" s="4">
        <v>1.4E-2</v>
      </c>
      <c r="T200" s="4">
        <v>3.7</v>
      </c>
      <c r="U200" s="4">
        <v>1440</v>
      </c>
      <c r="V200" s="8">
        <v>21.102166146129452</v>
      </c>
      <c r="W200" s="7">
        <v>7</v>
      </c>
      <c r="X200" s="6">
        <v>150</v>
      </c>
      <c r="Y200" s="6">
        <v>2.5000000000000001E-2</v>
      </c>
      <c r="Z200" s="6">
        <f t="shared" si="14"/>
        <v>1.2500000000000001E-2</v>
      </c>
      <c r="AA200" s="6">
        <v>0.5</v>
      </c>
      <c r="AB200" s="6">
        <v>25</v>
      </c>
      <c r="AC200" s="4">
        <v>208.33333333333334</v>
      </c>
      <c r="AD200" s="8" t="s">
        <v>62</v>
      </c>
      <c r="AE200" s="4">
        <v>9.3912630500056498</v>
      </c>
      <c r="AF200" s="4">
        <f t="shared" si="15"/>
        <v>23.421806192247605</v>
      </c>
      <c r="AG200" s="4"/>
      <c r="AH200" s="4"/>
    </row>
    <row r="201" spans="1:34" ht="15.6">
      <c r="A201" s="5" t="s">
        <v>33</v>
      </c>
      <c r="B201" s="5" t="s">
        <v>31</v>
      </c>
      <c r="C201" s="5" t="s">
        <v>592</v>
      </c>
      <c r="D201" s="4">
        <v>700</v>
      </c>
      <c r="E201" s="4">
        <v>5</v>
      </c>
      <c r="F201" s="4">
        <v>90</v>
      </c>
      <c r="G201" s="6">
        <v>14.4</v>
      </c>
      <c r="H201" s="4">
        <v>0.7</v>
      </c>
      <c r="I201" s="4">
        <v>4.7</v>
      </c>
      <c r="J201" s="4">
        <v>0.5</v>
      </c>
      <c r="K201" s="4"/>
      <c r="L201" s="4"/>
      <c r="M201" s="6">
        <v>79.7</v>
      </c>
      <c r="N201" s="4">
        <v>0.58299999999999996</v>
      </c>
      <c r="O201" s="4">
        <v>0.245</v>
      </c>
      <c r="P201" s="4">
        <f t="shared" si="12"/>
        <v>3.4722222222222224E-2</v>
      </c>
      <c r="Q201" s="6">
        <f t="shared" si="13"/>
        <v>0.3611111111111111</v>
      </c>
      <c r="R201" s="4">
        <v>27.9</v>
      </c>
      <c r="S201" s="4">
        <v>1.4E-2</v>
      </c>
      <c r="T201" s="4">
        <v>3.7</v>
      </c>
      <c r="U201" s="4">
        <v>1440</v>
      </c>
      <c r="V201" s="8">
        <v>21.393582309380022</v>
      </c>
      <c r="W201" s="7">
        <v>7</v>
      </c>
      <c r="X201" s="6">
        <v>150</v>
      </c>
      <c r="Y201" s="6">
        <v>2.5000000000000001E-2</v>
      </c>
      <c r="Z201" s="6">
        <f t="shared" si="14"/>
        <v>1.2500000000000001E-2</v>
      </c>
      <c r="AA201" s="6">
        <v>0.5</v>
      </c>
      <c r="AB201" s="6">
        <v>25</v>
      </c>
      <c r="AC201" s="4">
        <v>333.33333333333331</v>
      </c>
      <c r="AD201" s="8" t="s">
        <v>593</v>
      </c>
      <c r="AE201" s="4">
        <v>9.9361229107464304</v>
      </c>
      <c r="AF201" s="4">
        <f t="shared" si="15"/>
        <v>22.914918797267184</v>
      </c>
      <c r="AG201" s="4"/>
      <c r="AH201" s="4"/>
    </row>
    <row r="202" spans="1:34" ht="15.6">
      <c r="A202" s="5" t="s">
        <v>33</v>
      </c>
      <c r="B202" s="5" t="s">
        <v>31</v>
      </c>
      <c r="C202" s="5" t="s">
        <v>592</v>
      </c>
      <c r="D202" s="4">
        <v>700</v>
      </c>
      <c r="E202" s="4">
        <v>5</v>
      </c>
      <c r="F202" s="4">
        <v>90</v>
      </c>
      <c r="G202" s="6">
        <v>14.4</v>
      </c>
      <c r="H202" s="4">
        <v>0.7</v>
      </c>
      <c r="I202" s="4">
        <v>4.7</v>
      </c>
      <c r="J202" s="4">
        <v>0.5</v>
      </c>
      <c r="K202" s="4"/>
      <c r="L202" s="4"/>
      <c r="M202" s="6">
        <v>79.7</v>
      </c>
      <c r="N202" s="4">
        <v>0.58299999999999996</v>
      </c>
      <c r="O202" s="4">
        <v>0.245</v>
      </c>
      <c r="P202" s="4">
        <f t="shared" si="12"/>
        <v>3.4722222222222224E-2</v>
      </c>
      <c r="Q202" s="6">
        <f t="shared" si="13"/>
        <v>0.3611111111111111</v>
      </c>
      <c r="R202" s="4">
        <v>27.9</v>
      </c>
      <c r="S202" s="4">
        <v>1.4E-2</v>
      </c>
      <c r="T202" s="4">
        <v>3.7</v>
      </c>
      <c r="U202" s="4">
        <v>1440</v>
      </c>
      <c r="V202" s="8">
        <v>20.207262445594999</v>
      </c>
      <c r="W202" s="7">
        <v>7</v>
      </c>
      <c r="X202" s="6">
        <v>150</v>
      </c>
      <c r="Y202" s="6">
        <v>2.5000000000000001E-2</v>
      </c>
      <c r="Z202" s="6">
        <f t="shared" si="14"/>
        <v>1.2500000000000001E-2</v>
      </c>
      <c r="AA202" s="6">
        <v>0.5</v>
      </c>
      <c r="AB202" s="6">
        <v>25</v>
      </c>
      <c r="AC202" s="4">
        <v>0</v>
      </c>
      <c r="AD202" s="8" t="s">
        <v>173</v>
      </c>
      <c r="AE202" s="4">
        <v>8.6917899002593195</v>
      </c>
      <c r="AF202" s="4">
        <f t="shared" si="15"/>
        <v>23.030945090671359</v>
      </c>
      <c r="AG202" s="4"/>
      <c r="AH202" s="4"/>
    </row>
    <row r="203" spans="1:34" ht="15.6">
      <c r="A203" s="5" t="s">
        <v>33</v>
      </c>
      <c r="B203" s="5" t="s">
        <v>31</v>
      </c>
      <c r="C203" s="5" t="s">
        <v>592</v>
      </c>
      <c r="D203" s="4">
        <v>700</v>
      </c>
      <c r="E203" s="4">
        <v>5</v>
      </c>
      <c r="F203" s="4">
        <v>90</v>
      </c>
      <c r="G203" s="6">
        <v>14.4</v>
      </c>
      <c r="H203" s="4">
        <v>0.7</v>
      </c>
      <c r="I203" s="4">
        <v>4.7</v>
      </c>
      <c r="J203" s="4">
        <v>0.5</v>
      </c>
      <c r="K203" s="4"/>
      <c r="L203" s="4"/>
      <c r="M203" s="6">
        <v>79.7</v>
      </c>
      <c r="N203" s="4">
        <v>0.58299999999999996</v>
      </c>
      <c r="O203" s="4">
        <v>0.245</v>
      </c>
      <c r="P203" s="4">
        <f t="shared" si="12"/>
        <v>3.4722222222222224E-2</v>
      </c>
      <c r="Q203" s="6">
        <f t="shared" si="13"/>
        <v>0.3611111111111111</v>
      </c>
      <c r="R203" s="4">
        <v>27.9</v>
      </c>
      <c r="S203" s="4">
        <v>1.4E-2</v>
      </c>
      <c r="T203" s="4">
        <v>3.7</v>
      </c>
      <c r="U203" s="4">
        <v>1440</v>
      </c>
      <c r="V203" s="8">
        <v>21.005302212144592</v>
      </c>
      <c r="W203" s="7">
        <v>7</v>
      </c>
      <c r="X203" s="6">
        <v>150</v>
      </c>
      <c r="Y203" s="6">
        <v>2.5000000000000001E-2</v>
      </c>
      <c r="Z203" s="6">
        <f t="shared" si="14"/>
        <v>1.2500000000000001E-2</v>
      </c>
      <c r="AA203" s="6">
        <v>0.5</v>
      </c>
      <c r="AB203" s="6">
        <v>25</v>
      </c>
      <c r="AC203" s="4">
        <v>571.42857142857144</v>
      </c>
      <c r="AD203" s="9" t="s">
        <v>595</v>
      </c>
      <c r="AE203" s="4">
        <v>9.1742080937444808</v>
      </c>
      <c r="AF203" s="4">
        <f t="shared" si="15"/>
        <v>23.662188236800223</v>
      </c>
      <c r="AG203" s="4"/>
      <c r="AH203" s="4"/>
    </row>
    <row r="204" spans="1:34" ht="15.6">
      <c r="A204" s="5" t="s">
        <v>33</v>
      </c>
      <c r="B204" s="5" t="s">
        <v>31</v>
      </c>
      <c r="C204" s="5" t="s">
        <v>592</v>
      </c>
      <c r="D204" s="4">
        <v>700</v>
      </c>
      <c r="E204" s="4">
        <v>5</v>
      </c>
      <c r="F204" s="4">
        <v>90</v>
      </c>
      <c r="G204" s="6">
        <v>14.4</v>
      </c>
      <c r="H204" s="4">
        <v>0.7</v>
      </c>
      <c r="I204" s="4">
        <v>4.7</v>
      </c>
      <c r="J204" s="4">
        <v>0.5</v>
      </c>
      <c r="K204" s="4"/>
      <c r="L204" s="4"/>
      <c r="M204" s="6">
        <v>79.7</v>
      </c>
      <c r="N204" s="4">
        <v>0.58299999999999996</v>
      </c>
      <c r="O204" s="4">
        <v>0.245</v>
      </c>
      <c r="P204" s="4">
        <f t="shared" si="12"/>
        <v>3.4722222222222224E-2</v>
      </c>
      <c r="Q204" s="6">
        <f t="shared" si="13"/>
        <v>0.3611111111111111</v>
      </c>
      <c r="R204" s="4">
        <v>27.9</v>
      </c>
      <c r="S204" s="4">
        <v>1.4E-2</v>
      </c>
      <c r="T204" s="4">
        <v>3.7</v>
      </c>
      <c r="U204" s="4">
        <v>1440</v>
      </c>
      <c r="V204" s="8">
        <v>21.217362432508477</v>
      </c>
      <c r="W204" s="7">
        <v>7</v>
      </c>
      <c r="X204" s="6">
        <v>150</v>
      </c>
      <c r="Y204" s="6">
        <v>2.5000000000000001E-2</v>
      </c>
      <c r="Z204" s="6">
        <f t="shared" si="14"/>
        <v>1.2500000000000001E-2</v>
      </c>
      <c r="AA204" s="6">
        <v>0.5</v>
      </c>
      <c r="AB204" s="6">
        <v>25</v>
      </c>
      <c r="AC204" s="4">
        <v>322.58064516129031</v>
      </c>
      <c r="AD204" s="8" t="s">
        <v>61</v>
      </c>
      <c r="AE204" s="4">
        <v>9.4823500276599795</v>
      </c>
      <c r="AF204" s="4">
        <f t="shared" si="15"/>
        <v>23.470024809696994</v>
      </c>
      <c r="AG204" s="4"/>
      <c r="AH204" s="4"/>
    </row>
    <row r="205" spans="1:34" ht="15.6">
      <c r="A205" s="5" t="s">
        <v>33</v>
      </c>
      <c r="B205" s="5" t="s">
        <v>31</v>
      </c>
      <c r="C205" s="5" t="s">
        <v>592</v>
      </c>
      <c r="D205" s="4">
        <v>700</v>
      </c>
      <c r="E205" s="4">
        <v>5</v>
      </c>
      <c r="F205" s="4">
        <v>90</v>
      </c>
      <c r="G205" s="6">
        <v>14.4</v>
      </c>
      <c r="H205" s="4">
        <v>0.7</v>
      </c>
      <c r="I205" s="4">
        <v>4.7</v>
      </c>
      <c r="J205" s="4">
        <v>0.5</v>
      </c>
      <c r="K205" s="4"/>
      <c r="L205" s="4"/>
      <c r="M205" s="6">
        <v>79.7</v>
      </c>
      <c r="N205" s="4">
        <v>0.58299999999999996</v>
      </c>
      <c r="O205" s="4">
        <v>0.245</v>
      </c>
      <c r="P205" s="4">
        <f t="shared" si="12"/>
        <v>3.4722222222222224E-2</v>
      </c>
      <c r="Q205" s="6">
        <f t="shared" si="13"/>
        <v>0.3611111111111111</v>
      </c>
      <c r="R205" s="4">
        <v>27.9</v>
      </c>
      <c r="S205" s="4">
        <v>1.4E-2</v>
      </c>
      <c r="T205" s="4">
        <v>3.7</v>
      </c>
      <c r="U205" s="4">
        <v>1440</v>
      </c>
      <c r="V205" s="8">
        <v>21.102166146129452</v>
      </c>
      <c r="W205" s="7">
        <v>7</v>
      </c>
      <c r="X205" s="6">
        <v>150</v>
      </c>
      <c r="Y205" s="6">
        <v>2.5000000000000001E-2</v>
      </c>
      <c r="Z205" s="6">
        <f t="shared" si="14"/>
        <v>1.2500000000000001E-2</v>
      </c>
      <c r="AA205" s="6">
        <v>0.5</v>
      </c>
      <c r="AB205" s="6">
        <v>25</v>
      </c>
      <c r="AC205" s="4">
        <v>208.33333333333334</v>
      </c>
      <c r="AD205" s="8" t="s">
        <v>62</v>
      </c>
      <c r="AE205" s="4">
        <v>9.8268874463699643</v>
      </c>
      <c r="AF205" s="4">
        <f t="shared" si="15"/>
        <v>22.550557399518976</v>
      </c>
      <c r="AG205" s="4"/>
      <c r="AH205" s="4"/>
    </row>
    <row r="206" spans="1:34" ht="15.6">
      <c r="A206" s="5" t="s">
        <v>33</v>
      </c>
      <c r="B206" s="5" t="s">
        <v>31</v>
      </c>
      <c r="C206" s="5" t="s">
        <v>592</v>
      </c>
      <c r="D206" s="4">
        <v>700</v>
      </c>
      <c r="E206" s="4">
        <v>5</v>
      </c>
      <c r="F206" s="4">
        <v>90</v>
      </c>
      <c r="G206" s="6">
        <v>14.4</v>
      </c>
      <c r="H206" s="4">
        <v>0.7</v>
      </c>
      <c r="I206" s="4">
        <v>4.7</v>
      </c>
      <c r="J206" s="4">
        <v>0.5</v>
      </c>
      <c r="K206" s="4"/>
      <c r="L206" s="4"/>
      <c r="M206" s="6">
        <v>79.7</v>
      </c>
      <c r="N206" s="4">
        <v>0.58299999999999996</v>
      </c>
      <c r="O206" s="4">
        <v>0.245</v>
      </c>
      <c r="P206" s="4">
        <f t="shared" si="12"/>
        <v>3.4722222222222224E-2</v>
      </c>
      <c r="Q206" s="6">
        <f t="shared" si="13"/>
        <v>0.3611111111111111</v>
      </c>
      <c r="R206" s="4">
        <v>27.9</v>
      </c>
      <c r="S206" s="4">
        <v>1.4E-2</v>
      </c>
      <c r="T206" s="4">
        <v>3.7</v>
      </c>
      <c r="U206" s="4">
        <v>1440</v>
      </c>
      <c r="V206" s="8">
        <v>21.393582309380022</v>
      </c>
      <c r="W206" s="7">
        <v>7</v>
      </c>
      <c r="X206" s="6">
        <v>150</v>
      </c>
      <c r="Y206" s="6">
        <v>2.5000000000000001E-2</v>
      </c>
      <c r="Z206" s="6">
        <f t="shared" si="14"/>
        <v>1.2500000000000001E-2</v>
      </c>
      <c r="AA206" s="6">
        <v>0.5</v>
      </c>
      <c r="AB206" s="6">
        <v>25</v>
      </c>
      <c r="AC206" s="4">
        <v>333.33333333333331</v>
      </c>
      <c r="AD206" s="8" t="s">
        <v>593</v>
      </c>
      <c r="AE206" s="4">
        <v>10.599275958149899</v>
      </c>
      <c r="AF206" s="4">
        <f t="shared" si="15"/>
        <v>21.588612702460246</v>
      </c>
      <c r="AG206" s="4"/>
      <c r="AH206" s="4"/>
    </row>
    <row r="207" spans="1:34" ht="15.6">
      <c r="A207" s="5" t="s">
        <v>33</v>
      </c>
      <c r="B207" s="5" t="s">
        <v>31</v>
      </c>
      <c r="C207" s="5" t="s">
        <v>592</v>
      </c>
      <c r="D207" s="4">
        <v>700</v>
      </c>
      <c r="E207" s="4">
        <v>5</v>
      </c>
      <c r="F207" s="4">
        <v>90</v>
      </c>
      <c r="G207" s="6">
        <v>14.4</v>
      </c>
      <c r="H207" s="4">
        <v>0.7</v>
      </c>
      <c r="I207" s="4">
        <v>4.7</v>
      </c>
      <c r="J207" s="4">
        <v>0.5</v>
      </c>
      <c r="K207" s="4"/>
      <c r="L207" s="4"/>
      <c r="M207" s="6">
        <v>79.7</v>
      </c>
      <c r="N207" s="4">
        <v>0.58299999999999996</v>
      </c>
      <c r="O207" s="4">
        <v>0.245</v>
      </c>
      <c r="P207" s="4">
        <f t="shared" si="12"/>
        <v>3.4722222222222224E-2</v>
      </c>
      <c r="Q207" s="6">
        <f t="shared" si="13"/>
        <v>0.3611111111111111</v>
      </c>
      <c r="R207" s="4">
        <v>27.9</v>
      </c>
      <c r="S207" s="4">
        <v>1.4E-2</v>
      </c>
      <c r="T207" s="4">
        <v>3.7</v>
      </c>
      <c r="U207" s="4">
        <v>1440</v>
      </c>
      <c r="V207" s="8">
        <v>20.207262445594999</v>
      </c>
      <c r="W207" s="7">
        <v>7</v>
      </c>
      <c r="X207" s="6">
        <v>150</v>
      </c>
      <c r="Y207" s="6">
        <v>2.5000000000000001E-2</v>
      </c>
      <c r="Z207" s="6">
        <f t="shared" si="14"/>
        <v>1.2500000000000001E-2</v>
      </c>
      <c r="AA207" s="6">
        <v>0.5</v>
      </c>
      <c r="AB207" s="6">
        <v>25</v>
      </c>
      <c r="AC207" s="4">
        <v>0</v>
      </c>
      <c r="AD207" s="8" t="s">
        <v>173</v>
      </c>
      <c r="AE207" s="4">
        <v>8.4189862739629806</v>
      </c>
      <c r="AF207" s="4">
        <f t="shared" si="15"/>
        <v>23.576552343264037</v>
      </c>
      <c r="AG207" s="4"/>
      <c r="AH207" s="4"/>
    </row>
    <row r="208" spans="1:34" ht="15.6">
      <c r="A208" s="5" t="s">
        <v>33</v>
      </c>
      <c r="B208" s="5" t="s">
        <v>31</v>
      </c>
      <c r="C208" s="5" t="s">
        <v>592</v>
      </c>
      <c r="D208" s="4">
        <v>700</v>
      </c>
      <c r="E208" s="4">
        <v>5</v>
      </c>
      <c r="F208" s="4">
        <v>90</v>
      </c>
      <c r="G208" s="6">
        <v>14.4</v>
      </c>
      <c r="H208" s="4">
        <v>0.7</v>
      </c>
      <c r="I208" s="4">
        <v>4.7</v>
      </c>
      <c r="J208" s="4">
        <v>0.5</v>
      </c>
      <c r="K208" s="4"/>
      <c r="L208" s="4"/>
      <c r="M208" s="6">
        <v>79.7</v>
      </c>
      <c r="N208" s="4">
        <v>0.58299999999999996</v>
      </c>
      <c r="O208" s="4">
        <v>0.245</v>
      </c>
      <c r="P208" s="4">
        <f t="shared" si="12"/>
        <v>3.4722222222222224E-2</v>
      </c>
      <c r="Q208" s="6">
        <f t="shared" si="13"/>
        <v>0.3611111111111111</v>
      </c>
      <c r="R208" s="4">
        <v>27.9</v>
      </c>
      <c r="S208" s="4">
        <v>1.4E-2</v>
      </c>
      <c r="T208" s="4">
        <v>3.7</v>
      </c>
      <c r="U208" s="4">
        <v>1440</v>
      </c>
      <c r="V208" s="8">
        <v>21.005302212144592</v>
      </c>
      <c r="W208" s="7">
        <v>7</v>
      </c>
      <c r="X208" s="6">
        <v>150</v>
      </c>
      <c r="Y208" s="6">
        <v>2.5000000000000001E-2</v>
      </c>
      <c r="Z208" s="6">
        <f t="shared" si="14"/>
        <v>1.2500000000000001E-2</v>
      </c>
      <c r="AA208" s="6">
        <v>0.5</v>
      </c>
      <c r="AB208" s="6">
        <v>25</v>
      </c>
      <c r="AC208" s="4">
        <v>571.42857142857144</v>
      </c>
      <c r="AD208" s="9" t="s">
        <v>595</v>
      </c>
      <c r="AE208" s="4">
        <v>9.0867492015376996</v>
      </c>
      <c r="AF208" s="4">
        <f t="shared" si="15"/>
        <v>23.837106021213785</v>
      </c>
      <c r="AG208" s="4"/>
      <c r="AH208" s="4"/>
    </row>
    <row r="209" spans="1:34" ht="15.6">
      <c r="A209" s="5" t="s">
        <v>33</v>
      </c>
      <c r="B209" s="5" t="s">
        <v>31</v>
      </c>
      <c r="C209" s="5" t="s">
        <v>592</v>
      </c>
      <c r="D209" s="4">
        <v>700</v>
      </c>
      <c r="E209" s="4">
        <v>5</v>
      </c>
      <c r="F209" s="4">
        <v>90</v>
      </c>
      <c r="G209" s="6">
        <v>14.4</v>
      </c>
      <c r="H209" s="4">
        <v>0.7</v>
      </c>
      <c r="I209" s="4">
        <v>4.7</v>
      </c>
      <c r="J209" s="4">
        <v>0.5</v>
      </c>
      <c r="K209" s="4"/>
      <c r="L209" s="4"/>
      <c r="M209" s="6">
        <v>79.7</v>
      </c>
      <c r="N209" s="4">
        <v>0.58299999999999996</v>
      </c>
      <c r="O209" s="4">
        <v>0.245</v>
      </c>
      <c r="P209" s="4">
        <f t="shared" si="12"/>
        <v>3.4722222222222224E-2</v>
      </c>
      <c r="Q209" s="6">
        <f t="shared" si="13"/>
        <v>0.3611111111111111</v>
      </c>
      <c r="R209" s="4">
        <v>27.9</v>
      </c>
      <c r="S209" s="4">
        <v>1.4E-2</v>
      </c>
      <c r="T209" s="4">
        <v>3.7</v>
      </c>
      <c r="U209" s="4">
        <v>1440</v>
      </c>
      <c r="V209" s="8">
        <v>21.217362432508477</v>
      </c>
      <c r="W209" s="7">
        <v>7</v>
      </c>
      <c r="X209" s="6">
        <v>150</v>
      </c>
      <c r="Y209" s="6">
        <v>2.5000000000000001E-2</v>
      </c>
      <c r="Z209" s="6">
        <f t="shared" si="14"/>
        <v>1.2500000000000001E-2</v>
      </c>
      <c r="AA209" s="6">
        <v>0.5</v>
      </c>
      <c r="AB209" s="6">
        <v>25</v>
      </c>
      <c r="AC209" s="4">
        <v>322.58064516129031</v>
      </c>
      <c r="AD209" s="8" t="s">
        <v>61</v>
      </c>
      <c r="AE209" s="4">
        <v>9.3089172763211891</v>
      </c>
      <c r="AF209" s="4">
        <f t="shared" si="15"/>
        <v>23.816890312374575</v>
      </c>
      <c r="AG209" s="4"/>
      <c r="AH209" s="4"/>
    </row>
    <row r="210" spans="1:34" ht="15.6">
      <c r="A210" s="5" t="s">
        <v>33</v>
      </c>
      <c r="B210" s="5" t="s">
        <v>31</v>
      </c>
      <c r="C210" s="5" t="s">
        <v>592</v>
      </c>
      <c r="D210" s="4">
        <v>700</v>
      </c>
      <c r="E210" s="4">
        <v>5</v>
      </c>
      <c r="F210" s="4">
        <v>90</v>
      </c>
      <c r="G210" s="6">
        <v>14.4</v>
      </c>
      <c r="H210" s="4">
        <v>0.7</v>
      </c>
      <c r="I210" s="4">
        <v>4.7</v>
      </c>
      <c r="J210" s="4">
        <v>0.5</v>
      </c>
      <c r="K210" s="4"/>
      <c r="L210" s="4"/>
      <c r="M210" s="6">
        <v>79.7</v>
      </c>
      <c r="N210" s="4">
        <v>0.58299999999999996</v>
      </c>
      <c r="O210" s="4">
        <v>0.245</v>
      </c>
      <c r="P210" s="4">
        <f t="shared" si="12"/>
        <v>3.4722222222222224E-2</v>
      </c>
      <c r="Q210" s="6">
        <f t="shared" si="13"/>
        <v>0.3611111111111111</v>
      </c>
      <c r="R210" s="4">
        <v>27.9</v>
      </c>
      <c r="S210" s="4">
        <v>1.4E-2</v>
      </c>
      <c r="T210" s="4">
        <v>3.7</v>
      </c>
      <c r="U210" s="4">
        <v>1440</v>
      </c>
      <c r="V210" s="8">
        <v>21.102166146129452</v>
      </c>
      <c r="W210" s="7">
        <v>7</v>
      </c>
      <c r="X210" s="6">
        <v>150</v>
      </c>
      <c r="Y210" s="6">
        <v>2.5000000000000001E-2</v>
      </c>
      <c r="Z210" s="6">
        <f t="shared" si="14"/>
        <v>1.2500000000000001E-2</v>
      </c>
      <c r="AA210" s="6">
        <v>0.5</v>
      </c>
      <c r="AB210" s="6">
        <v>25</v>
      </c>
      <c r="AC210" s="4">
        <v>208.33333333333334</v>
      </c>
      <c r="AD210" s="8" t="s">
        <v>62</v>
      </c>
      <c r="AE210" s="4">
        <v>9.4644691495792497</v>
      </c>
      <c r="AF210" s="4">
        <f t="shared" si="15"/>
        <v>23.275393993100405</v>
      </c>
      <c r="AG210" s="4"/>
      <c r="AH210" s="4"/>
    </row>
    <row r="211" spans="1:34" ht="15.6">
      <c r="A211" s="5" t="s">
        <v>33</v>
      </c>
      <c r="B211" s="5" t="s">
        <v>31</v>
      </c>
      <c r="C211" s="5" t="s">
        <v>592</v>
      </c>
      <c r="D211" s="4">
        <v>700</v>
      </c>
      <c r="E211" s="4">
        <v>5</v>
      </c>
      <c r="F211" s="4">
        <v>90</v>
      </c>
      <c r="G211" s="6">
        <v>14.4</v>
      </c>
      <c r="H211" s="4">
        <v>0.7</v>
      </c>
      <c r="I211" s="4">
        <v>4.7</v>
      </c>
      <c r="J211" s="4">
        <v>0.5</v>
      </c>
      <c r="K211" s="4"/>
      <c r="L211" s="4"/>
      <c r="M211" s="6">
        <v>79.7</v>
      </c>
      <c r="N211" s="4">
        <v>0.58299999999999996</v>
      </c>
      <c r="O211" s="4">
        <v>0.245</v>
      </c>
      <c r="P211" s="4">
        <f t="shared" si="12"/>
        <v>3.4722222222222224E-2</v>
      </c>
      <c r="Q211" s="6">
        <f t="shared" si="13"/>
        <v>0.3611111111111111</v>
      </c>
      <c r="R211" s="4">
        <v>27.9</v>
      </c>
      <c r="S211" s="4">
        <v>1.4E-2</v>
      </c>
      <c r="T211" s="4">
        <v>3.7</v>
      </c>
      <c r="U211" s="4">
        <v>1440</v>
      </c>
      <c r="V211" s="8">
        <v>21.393582309380022</v>
      </c>
      <c r="W211" s="7">
        <v>7</v>
      </c>
      <c r="X211" s="6">
        <v>150</v>
      </c>
      <c r="Y211" s="6">
        <v>2.5000000000000001E-2</v>
      </c>
      <c r="Z211" s="6">
        <f t="shared" si="14"/>
        <v>1.2500000000000001E-2</v>
      </c>
      <c r="AA211" s="6">
        <v>0.5</v>
      </c>
      <c r="AB211" s="6">
        <v>25</v>
      </c>
      <c r="AC211" s="4">
        <v>333.33333333333331</v>
      </c>
      <c r="AD211" s="8" t="s">
        <v>593</v>
      </c>
      <c r="AE211" s="4">
        <v>10.7538887776298</v>
      </c>
      <c r="AF211" s="4">
        <f t="shared" si="15"/>
        <v>21.279387063500444</v>
      </c>
      <c r="AG211" s="4"/>
      <c r="AH211" s="4"/>
    </row>
    <row r="212" spans="1:34" ht="15.6">
      <c r="A212" s="7" t="s">
        <v>34</v>
      </c>
      <c r="B212" s="4" t="s">
        <v>35</v>
      </c>
      <c r="C212" s="4" t="s">
        <v>591</v>
      </c>
      <c r="D212" s="4">
        <v>800</v>
      </c>
      <c r="E212" s="4">
        <v>2</v>
      </c>
      <c r="F212" s="4">
        <v>60</v>
      </c>
      <c r="G212" s="6">
        <v>81.12</v>
      </c>
      <c r="H212" s="4">
        <v>1.5</v>
      </c>
      <c r="I212" s="4">
        <v>4.4000000000000004</v>
      </c>
      <c r="J212" s="4">
        <v>2.09</v>
      </c>
      <c r="K212" s="4"/>
      <c r="L212" s="4"/>
      <c r="M212" s="6">
        <v>10.89</v>
      </c>
      <c r="N212" s="4">
        <v>0.22</v>
      </c>
      <c r="O212" s="4">
        <v>0.04</v>
      </c>
      <c r="P212" s="4">
        <f t="shared" ref="P212:P275" si="16">J212/G212</f>
        <v>2.5764299802761337E-2</v>
      </c>
      <c r="Q212" s="6">
        <f t="shared" si="13"/>
        <v>8.000493096646942E-2</v>
      </c>
      <c r="R212" s="4">
        <v>1.6</v>
      </c>
      <c r="S212" s="4">
        <v>7.0000000000000001E-3</v>
      </c>
      <c r="T212" s="4">
        <v>6.0709999999999997</v>
      </c>
      <c r="U212" s="7">
        <v>1440</v>
      </c>
      <c r="V212" s="10">
        <v>1</v>
      </c>
      <c r="W212" s="7">
        <v>7</v>
      </c>
      <c r="X212" s="6">
        <v>150</v>
      </c>
      <c r="Y212" s="6">
        <v>0.05</v>
      </c>
      <c r="Z212" s="6">
        <f t="shared" si="14"/>
        <v>1.0000000000000002E-2</v>
      </c>
      <c r="AA212" s="7">
        <v>0.2</v>
      </c>
      <c r="AB212" s="6">
        <v>25</v>
      </c>
      <c r="AC212" s="7">
        <v>0</v>
      </c>
      <c r="AD212" s="8" t="s">
        <v>173</v>
      </c>
      <c r="AE212" s="4">
        <v>0.91446208112874772</v>
      </c>
      <c r="AF212" s="4">
        <f t="shared" si="15"/>
        <v>0.42768959435626136</v>
      </c>
      <c r="AG212" s="4"/>
      <c r="AH212" s="4"/>
    </row>
    <row r="213" spans="1:34" ht="15.6">
      <c r="A213" s="7" t="s">
        <v>34</v>
      </c>
      <c r="B213" s="4" t="s">
        <v>35</v>
      </c>
      <c r="C213" s="4" t="s">
        <v>591</v>
      </c>
      <c r="D213" s="4">
        <v>800</v>
      </c>
      <c r="E213" s="4">
        <v>2</v>
      </c>
      <c r="F213" s="4">
        <v>60</v>
      </c>
      <c r="G213" s="6">
        <v>81.12</v>
      </c>
      <c r="H213" s="4">
        <v>1.5</v>
      </c>
      <c r="I213" s="4">
        <v>4.4000000000000004</v>
      </c>
      <c r="J213" s="4">
        <v>2.09</v>
      </c>
      <c r="K213" s="4"/>
      <c r="L213" s="4"/>
      <c r="M213" s="6">
        <v>10.89</v>
      </c>
      <c r="N213" s="4">
        <v>0.22</v>
      </c>
      <c r="O213" s="4">
        <v>0.04</v>
      </c>
      <c r="P213" s="4">
        <f t="shared" si="16"/>
        <v>2.5764299802761337E-2</v>
      </c>
      <c r="Q213" s="6">
        <f t="shared" si="13"/>
        <v>8.000493096646942E-2</v>
      </c>
      <c r="R213" s="4">
        <v>1.6</v>
      </c>
      <c r="S213" s="4">
        <v>7.0000000000000001E-3</v>
      </c>
      <c r="T213" s="4">
        <v>6.0709999999999997</v>
      </c>
      <c r="U213" s="7">
        <v>1440</v>
      </c>
      <c r="V213" s="10">
        <v>1</v>
      </c>
      <c r="W213" s="7">
        <v>7</v>
      </c>
      <c r="X213" s="6">
        <v>150</v>
      </c>
      <c r="Y213" s="6">
        <v>0.05</v>
      </c>
      <c r="Z213" s="6">
        <f t="shared" si="14"/>
        <v>2.0000000000000004E-2</v>
      </c>
      <c r="AA213" s="7">
        <v>0.4</v>
      </c>
      <c r="AB213" s="6">
        <v>25</v>
      </c>
      <c r="AC213" s="7">
        <v>0</v>
      </c>
      <c r="AD213" s="8" t="s">
        <v>173</v>
      </c>
      <c r="AE213" s="4">
        <v>0.91152263374485587</v>
      </c>
      <c r="AF213" s="4">
        <f t="shared" si="15"/>
        <v>0.2211934156378603</v>
      </c>
      <c r="AG213" s="4"/>
      <c r="AH213" s="4"/>
    </row>
    <row r="214" spans="1:34" ht="15.6">
      <c r="A214" s="7" t="s">
        <v>34</v>
      </c>
      <c r="B214" s="4" t="s">
        <v>35</v>
      </c>
      <c r="C214" s="4" t="s">
        <v>591</v>
      </c>
      <c r="D214" s="4">
        <v>800</v>
      </c>
      <c r="E214" s="4">
        <v>2</v>
      </c>
      <c r="F214" s="4">
        <v>60</v>
      </c>
      <c r="G214" s="6">
        <v>81.12</v>
      </c>
      <c r="H214" s="4">
        <v>1.5</v>
      </c>
      <c r="I214" s="4">
        <v>4.4000000000000004</v>
      </c>
      <c r="J214" s="4">
        <v>2.09</v>
      </c>
      <c r="K214" s="4"/>
      <c r="L214" s="4"/>
      <c r="M214" s="6">
        <v>10.89</v>
      </c>
      <c r="N214" s="4">
        <v>0.22</v>
      </c>
      <c r="O214" s="4">
        <v>0.04</v>
      </c>
      <c r="P214" s="4">
        <f t="shared" si="16"/>
        <v>2.5764299802761337E-2</v>
      </c>
      <c r="Q214" s="6">
        <f t="shared" si="13"/>
        <v>8.000493096646942E-2</v>
      </c>
      <c r="R214" s="4">
        <v>1.6</v>
      </c>
      <c r="S214" s="4">
        <v>7.0000000000000001E-3</v>
      </c>
      <c r="T214" s="4">
        <v>6.0709999999999997</v>
      </c>
      <c r="U214" s="7">
        <v>1440</v>
      </c>
      <c r="V214" s="10">
        <v>1</v>
      </c>
      <c r="W214" s="7">
        <v>7</v>
      </c>
      <c r="X214" s="6">
        <v>150</v>
      </c>
      <c r="Y214" s="6">
        <v>0.05</v>
      </c>
      <c r="Z214" s="6">
        <f t="shared" si="14"/>
        <v>0.03</v>
      </c>
      <c r="AA214" s="7">
        <v>0.6</v>
      </c>
      <c r="AB214" s="6">
        <v>25</v>
      </c>
      <c r="AC214" s="7">
        <v>0</v>
      </c>
      <c r="AD214" s="8" t="s">
        <v>173</v>
      </c>
      <c r="AE214" s="4">
        <v>0.91152263374485587</v>
      </c>
      <c r="AF214" s="4">
        <f t="shared" si="15"/>
        <v>0.1474622770919069</v>
      </c>
      <c r="AG214" s="4"/>
      <c r="AH214" s="4"/>
    </row>
    <row r="215" spans="1:34" ht="15.6">
      <c r="A215" s="7" t="s">
        <v>34</v>
      </c>
      <c r="B215" s="4" t="s">
        <v>35</v>
      </c>
      <c r="C215" s="4" t="s">
        <v>591</v>
      </c>
      <c r="D215" s="4">
        <v>800</v>
      </c>
      <c r="E215" s="4">
        <v>2</v>
      </c>
      <c r="F215" s="4">
        <v>60</v>
      </c>
      <c r="G215" s="6">
        <v>81.12</v>
      </c>
      <c r="H215" s="4">
        <v>1.5</v>
      </c>
      <c r="I215" s="4">
        <v>4.4000000000000004</v>
      </c>
      <c r="J215" s="4">
        <v>2.09</v>
      </c>
      <c r="K215" s="4"/>
      <c r="L215" s="4"/>
      <c r="M215" s="6">
        <v>10.89</v>
      </c>
      <c r="N215" s="4">
        <v>0.22</v>
      </c>
      <c r="O215" s="4">
        <v>0.04</v>
      </c>
      <c r="P215" s="4">
        <f t="shared" si="16"/>
        <v>2.5764299802761337E-2</v>
      </c>
      <c r="Q215" s="6">
        <f t="shared" si="13"/>
        <v>8.000493096646942E-2</v>
      </c>
      <c r="R215" s="4">
        <v>1.6</v>
      </c>
      <c r="S215" s="4">
        <v>7.0000000000000001E-3</v>
      </c>
      <c r="T215" s="4">
        <v>6.0709999999999997</v>
      </c>
      <c r="U215" s="7">
        <v>1440</v>
      </c>
      <c r="V215" s="10">
        <v>1</v>
      </c>
      <c r="W215" s="7">
        <v>7</v>
      </c>
      <c r="X215" s="6">
        <v>150</v>
      </c>
      <c r="Y215" s="6">
        <v>0.05</v>
      </c>
      <c r="Z215" s="6">
        <f t="shared" si="14"/>
        <v>4.0000000000000008E-2</v>
      </c>
      <c r="AA215" s="7">
        <v>0.8</v>
      </c>
      <c r="AB215" s="6">
        <v>25</v>
      </c>
      <c r="AC215" s="7">
        <v>0</v>
      </c>
      <c r="AD215" s="8" t="s">
        <v>173</v>
      </c>
      <c r="AE215" s="4">
        <v>0.92475014697236912</v>
      </c>
      <c r="AF215" s="4">
        <f t="shared" si="15"/>
        <v>9.406231628453858E-2</v>
      </c>
      <c r="AG215" s="4"/>
      <c r="AH215" s="4"/>
    </row>
    <row r="216" spans="1:34" ht="15.6">
      <c r="A216" s="7" t="s">
        <v>34</v>
      </c>
      <c r="B216" s="4" t="s">
        <v>35</v>
      </c>
      <c r="C216" s="4" t="s">
        <v>591</v>
      </c>
      <c r="D216" s="4">
        <v>800</v>
      </c>
      <c r="E216" s="4">
        <v>2</v>
      </c>
      <c r="F216" s="4">
        <v>60</v>
      </c>
      <c r="G216" s="6">
        <v>81.12</v>
      </c>
      <c r="H216" s="4">
        <v>1.5</v>
      </c>
      <c r="I216" s="4">
        <v>4.4000000000000004</v>
      </c>
      <c r="J216" s="4">
        <v>2.09</v>
      </c>
      <c r="K216" s="4"/>
      <c r="L216" s="4"/>
      <c r="M216" s="6">
        <v>10.89</v>
      </c>
      <c r="N216" s="4">
        <v>0.22</v>
      </c>
      <c r="O216" s="4">
        <v>0.04</v>
      </c>
      <c r="P216" s="4">
        <f t="shared" si="16"/>
        <v>2.5764299802761337E-2</v>
      </c>
      <c r="Q216" s="6">
        <f t="shared" si="13"/>
        <v>8.000493096646942E-2</v>
      </c>
      <c r="R216" s="4">
        <v>1.6</v>
      </c>
      <c r="S216" s="4">
        <v>7.0000000000000001E-3</v>
      </c>
      <c r="T216" s="4">
        <v>6.0709999999999997</v>
      </c>
      <c r="U216" s="7">
        <v>1440</v>
      </c>
      <c r="V216" s="10">
        <v>1</v>
      </c>
      <c r="W216" s="7">
        <v>7</v>
      </c>
      <c r="X216" s="6">
        <v>150</v>
      </c>
      <c r="Y216" s="6">
        <v>0.05</v>
      </c>
      <c r="Z216" s="6">
        <f t="shared" si="14"/>
        <v>0.05</v>
      </c>
      <c r="AA216" s="7">
        <v>1</v>
      </c>
      <c r="AB216" s="6">
        <v>25</v>
      </c>
      <c r="AC216" s="7">
        <v>0</v>
      </c>
      <c r="AD216" s="8" t="s">
        <v>173</v>
      </c>
      <c r="AE216" s="4">
        <v>0.91887125220458554</v>
      </c>
      <c r="AF216" s="4">
        <f t="shared" si="15"/>
        <v>8.1128747795414458E-2</v>
      </c>
      <c r="AG216" s="4"/>
      <c r="AH216" s="4"/>
    </row>
    <row r="217" spans="1:34" ht="15.6">
      <c r="A217" s="7" t="s">
        <v>34</v>
      </c>
      <c r="B217" s="4" t="s">
        <v>35</v>
      </c>
      <c r="C217" s="4" t="s">
        <v>591</v>
      </c>
      <c r="D217" s="4">
        <v>800</v>
      </c>
      <c r="E217" s="4">
        <v>2</v>
      </c>
      <c r="F217" s="4">
        <v>60</v>
      </c>
      <c r="G217" s="6">
        <v>81.12</v>
      </c>
      <c r="H217" s="4">
        <v>1.5</v>
      </c>
      <c r="I217" s="4">
        <v>4.4000000000000004</v>
      </c>
      <c r="J217" s="4">
        <v>2.09</v>
      </c>
      <c r="K217" s="4"/>
      <c r="L217" s="4"/>
      <c r="M217" s="6">
        <v>10.89</v>
      </c>
      <c r="N217" s="4">
        <v>0.22</v>
      </c>
      <c r="O217" s="4">
        <v>0.04</v>
      </c>
      <c r="P217" s="4">
        <f t="shared" si="16"/>
        <v>2.5764299802761337E-2</v>
      </c>
      <c r="Q217" s="6">
        <f t="shared" si="13"/>
        <v>8.000493096646942E-2</v>
      </c>
      <c r="R217" s="4">
        <v>1.6</v>
      </c>
      <c r="S217" s="4">
        <v>7.0000000000000001E-3</v>
      </c>
      <c r="T217" s="4">
        <v>6.0709999999999997</v>
      </c>
      <c r="U217" s="7">
        <v>1440</v>
      </c>
      <c r="V217" s="10">
        <v>1</v>
      </c>
      <c r="W217" s="7">
        <v>7</v>
      </c>
      <c r="X217" s="6">
        <v>150</v>
      </c>
      <c r="Y217" s="6">
        <v>0.05</v>
      </c>
      <c r="Z217" s="6">
        <f t="shared" si="14"/>
        <v>0.06</v>
      </c>
      <c r="AA217" s="7">
        <v>1.2</v>
      </c>
      <c r="AB217" s="6">
        <v>25</v>
      </c>
      <c r="AC217" s="7">
        <v>0</v>
      </c>
      <c r="AD217" s="8" t="s">
        <v>173</v>
      </c>
      <c r="AE217" s="4">
        <v>0.92915931804820695</v>
      </c>
      <c r="AF217" s="4">
        <f t="shared" si="15"/>
        <v>5.9033901626494217E-2</v>
      </c>
      <c r="AG217" s="4"/>
      <c r="AH217" s="4"/>
    </row>
    <row r="218" spans="1:34" ht="15.6">
      <c r="A218" s="7" t="s">
        <v>34</v>
      </c>
      <c r="B218" s="4" t="s">
        <v>35</v>
      </c>
      <c r="C218" s="4" t="s">
        <v>591</v>
      </c>
      <c r="D218" s="4">
        <v>800</v>
      </c>
      <c r="E218" s="4">
        <v>2</v>
      </c>
      <c r="F218" s="4">
        <v>60</v>
      </c>
      <c r="G218" s="6">
        <v>81.12</v>
      </c>
      <c r="H218" s="4">
        <v>1.5</v>
      </c>
      <c r="I218" s="4">
        <v>4.4000000000000004</v>
      </c>
      <c r="J218" s="4">
        <v>2.09</v>
      </c>
      <c r="K218" s="4"/>
      <c r="L218" s="4"/>
      <c r="M218" s="6">
        <v>10.89</v>
      </c>
      <c r="N218" s="4">
        <v>0.22</v>
      </c>
      <c r="O218" s="4">
        <v>0.04</v>
      </c>
      <c r="P218" s="4">
        <f t="shared" si="16"/>
        <v>2.5764299802761337E-2</v>
      </c>
      <c r="Q218" s="6">
        <f t="shared" si="13"/>
        <v>8.000493096646942E-2</v>
      </c>
      <c r="R218" s="4">
        <v>1.6</v>
      </c>
      <c r="S218" s="4">
        <v>7.0000000000000001E-3</v>
      </c>
      <c r="T218" s="4">
        <v>6.0709999999999997</v>
      </c>
      <c r="U218" s="7">
        <v>1440</v>
      </c>
      <c r="V218" s="10">
        <v>1</v>
      </c>
      <c r="W218" s="7">
        <v>7</v>
      </c>
      <c r="X218" s="6">
        <v>150</v>
      </c>
      <c r="Y218" s="6">
        <v>0.05</v>
      </c>
      <c r="Z218" s="6">
        <f t="shared" si="14"/>
        <v>8.0000000000000016E-2</v>
      </c>
      <c r="AA218" s="7">
        <v>1.6</v>
      </c>
      <c r="AB218" s="6">
        <v>25</v>
      </c>
      <c r="AC218" s="7">
        <v>0</v>
      </c>
      <c r="AD218" s="8" t="s">
        <v>173</v>
      </c>
      <c r="AE218" s="4">
        <v>0.95120517342739563</v>
      </c>
      <c r="AF218" s="4">
        <f t="shared" si="15"/>
        <v>3.0496766607877725E-2</v>
      </c>
      <c r="AG218" s="4"/>
      <c r="AH218" s="4"/>
    </row>
    <row r="219" spans="1:34" ht="15.6">
      <c r="A219" s="7" t="s">
        <v>34</v>
      </c>
      <c r="B219" s="4" t="s">
        <v>35</v>
      </c>
      <c r="C219" s="4" t="s">
        <v>591</v>
      </c>
      <c r="D219" s="4">
        <v>800</v>
      </c>
      <c r="E219" s="4">
        <v>2</v>
      </c>
      <c r="F219" s="4">
        <v>60</v>
      </c>
      <c r="G219" s="6">
        <v>81.12</v>
      </c>
      <c r="H219" s="4">
        <v>1.5</v>
      </c>
      <c r="I219" s="4">
        <v>4.4000000000000004</v>
      </c>
      <c r="J219" s="4">
        <v>2.09</v>
      </c>
      <c r="K219" s="4"/>
      <c r="L219" s="4"/>
      <c r="M219" s="6">
        <v>10.89</v>
      </c>
      <c r="N219" s="4">
        <v>0.22</v>
      </c>
      <c r="O219" s="4">
        <v>0.04</v>
      </c>
      <c r="P219" s="4">
        <f t="shared" si="16"/>
        <v>2.5764299802761337E-2</v>
      </c>
      <c r="Q219" s="6">
        <f t="shared" si="13"/>
        <v>8.000493096646942E-2</v>
      </c>
      <c r="R219" s="4">
        <v>1.6</v>
      </c>
      <c r="S219" s="4">
        <v>7.0000000000000001E-3</v>
      </c>
      <c r="T219" s="4">
        <v>6.0709999999999997</v>
      </c>
      <c r="U219" s="7">
        <v>1440</v>
      </c>
      <c r="V219" s="10">
        <v>1</v>
      </c>
      <c r="W219" s="7">
        <v>7</v>
      </c>
      <c r="X219" s="6">
        <v>150</v>
      </c>
      <c r="Y219" s="6">
        <v>0.05</v>
      </c>
      <c r="Z219" s="6">
        <f t="shared" si="14"/>
        <v>0.1</v>
      </c>
      <c r="AA219" s="7">
        <v>2</v>
      </c>
      <c r="AB219" s="6">
        <v>25</v>
      </c>
      <c r="AC219" s="7">
        <v>0</v>
      </c>
      <c r="AD219" s="8" t="s">
        <v>173</v>
      </c>
      <c r="AE219" s="4">
        <v>0.94385655496766607</v>
      </c>
      <c r="AF219" s="4">
        <f t="shared" si="15"/>
        <v>2.8071722516166964E-2</v>
      </c>
      <c r="AG219" s="4"/>
      <c r="AH219" s="4"/>
    </row>
    <row r="220" spans="1:34" ht="15.6">
      <c r="A220" s="7" t="s">
        <v>34</v>
      </c>
      <c r="B220" s="4" t="s">
        <v>35</v>
      </c>
      <c r="C220" s="4" t="s">
        <v>591</v>
      </c>
      <c r="D220" s="4">
        <v>800</v>
      </c>
      <c r="E220" s="4">
        <v>2</v>
      </c>
      <c r="F220" s="4">
        <v>60</v>
      </c>
      <c r="G220" s="6">
        <v>81.12</v>
      </c>
      <c r="H220" s="4">
        <v>1.5</v>
      </c>
      <c r="I220" s="4">
        <v>4.4000000000000004</v>
      </c>
      <c r="J220" s="4">
        <v>2.09</v>
      </c>
      <c r="K220" s="4"/>
      <c r="L220" s="4"/>
      <c r="M220" s="6">
        <v>10.89</v>
      </c>
      <c r="N220" s="4">
        <v>0.22</v>
      </c>
      <c r="O220" s="4">
        <v>0.04</v>
      </c>
      <c r="P220" s="4">
        <f t="shared" si="16"/>
        <v>2.5764299802761337E-2</v>
      </c>
      <c r="Q220" s="6">
        <f t="shared" si="13"/>
        <v>8.000493096646942E-2</v>
      </c>
      <c r="R220" s="4">
        <v>1.6</v>
      </c>
      <c r="S220" s="4">
        <v>7.0000000000000001E-3</v>
      </c>
      <c r="T220" s="4">
        <v>6.0709999999999997</v>
      </c>
      <c r="U220" s="7">
        <v>1440</v>
      </c>
      <c r="V220" s="10">
        <v>1</v>
      </c>
      <c r="W220" s="7">
        <v>7</v>
      </c>
      <c r="X220" s="6">
        <v>150</v>
      </c>
      <c r="Y220" s="6">
        <v>0.05</v>
      </c>
      <c r="Z220" s="6">
        <f t="shared" si="14"/>
        <v>1.0000000000000002E-2</v>
      </c>
      <c r="AA220" s="7">
        <v>0.2</v>
      </c>
      <c r="AB220" s="6">
        <v>25</v>
      </c>
      <c r="AC220" s="7">
        <v>0</v>
      </c>
      <c r="AD220" s="8" t="s">
        <v>173</v>
      </c>
      <c r="AE220" s="4">
        <v>0.90270429159318044</v>
      </c>
      <c r="AF220" s="4">
        <f t="shared" si="15"/>
        <v>0.48647854203409768</v>
      </c>
      <c r="AG220" s="4"/>
      <c r="AH220" s="4"/>
    </row>
    <row r="221" spans="1:34" ht="15.6">
      <c r="A221" s="7" t="s">
        <v>34</v>
      </c>
      <c r="B221" s="4" t="s">
        <v>35</v>
      </c>
      <c r="C221" s="4" t="s">
        <v>591</v>
      </c>
      <c r="D221" s="4">
        <v>800</v>
      </c>
      <c r="E221" s="4">
        <v>2</v>
      </c>
      <c r="F221" s="4">
        <v>60</v>
      </c>
      <c r="G221" s="6">
        <v>81.12</v>
      </c>
      <c r="H221" s="4">
        <v>1.5</v>
      </c>
      <c r="I221" s="4">
        <v>4.4000000000000004</v>
      </c>
      <c r="J221" s="4">
        <v>2.09</v>
      </c>
      <c r="K221" s="4"/>
      <c r="L221" s="4"/>
      <c r="M221" s="6">
        <v>10.89</v>
      </c>
      <c r="N221" s="4">
        <v>0.22</v>
      </c>
      <c r="O221" s="4">
        <v>0.04</v>
      </c>
      <c r="P221" s="4">
        <f t="shared" si="16"/>
        <v>2.5764299802761337E-2</v>
      </c>
      <c r="Q221" s="6">
        <f t="shared" si="13"/>
        <v>8.000493096646942E-2</v>
      </c>
      <c r="R221" s="4">
        <v>1.6</v>
      </c>
      <c r="S221" s="4">
        <v>7.0000000000000001E-3</v>
      </c>
      <c r="T221" s="4">
        <v>6.0709999999999997</v>
      </c>
      <c r="U221" s="7">
        <v>1440</v>
      </c>
      <c r="V221" s="10">
        <v>1</v>
      </c>
      <c r="W221" s="7">
        <v>7</v>
      </c>
      <c r="X221" s="6">
        <v>150</v>
      </c>
      <c r="Y221" s="6">
        <v>0.05</v>
      </c>
      <c r="Z221" s="6">
        <f t="shared" si="14"/>
        <v>2.0000000000000004E-2</v>
      </c>
      <c r="AA221" s="7">
        <v>0.4</v>
      </c>
      <c r="AB221" s="6">
        <v>25</v>
      </c>
      <c r="AC221" s="7">
        <v>0</v>
      </c>
      <c r="AD221" s="8" t="s">
        <v>173</v>
      </c>
      <c r="AE221" s="4">
        <v>0.90858318636096413</v>
      </c>
      <c r="AF221" s="4">
        <f t="shared" si="15"/>
        <v>0.22854203409758964</v>
      </c>
      <c r="AG221" s="4"/>
      <c r="AH221" s="4"/>
    </row>
    <row r="222" spans="1:34" ht="15.6">
      <c r="A222" s="7" t="s">
        <v>34</v>
      </c>
      <c r="B222" s="4" t="s">
        <v>35</v>
      </c>
      <c r="C222" s="4" t="s">
        <v>591</v>
      </c>
      <c r="D222" s="4">
        <v>800</v>
      </c>
      <c r="E222" s="4">
        <v>2</v>
      </c>
      <c r="F222" s="4">
        <v>60</v>
      </c>
      <c r="G222" s="6">
        <v>81.12</v>
      </c>
      <c r="H222" s="4">
        <v>1.5</v>
      </c>
      <c r="I222" s="4">
        <v>4.4000000000000004</v>
      </c>
      <c r="J222" s="4">
        <v>2.09</v>
      </c>
      <c r="K222" s="4"/>
      <c r="L222" s="4"/>
      <c r="M222" s="6">
        <v>10.89</v>
      </c>
      <c r="N222" s="4">
        <v>0.22</v>
      </c>
      <c r="O222" s="4">
        <v>0.04</v>
      </c>
      <c r="P222" s="4">
        <f t="shared" si="16"/>
        <v>2.5764299802761337E-2</v>
      </c>
      <c r="Q222" s="6">
        <f t="shared" si="13"/>
        <v>8.000493096646942E-2</v>
      </c>
      <c r="R222" s="4">
        <v>1.6</v>
      </c>
      <c r="S222" s="4">
        <v>7.0000000000000001E-3</v>
      </c>
      <c r="T222" s="4">
        <v>6.0709999999999997</v>
      </c>
      <c r="U222" s="7">
        <v>1440</v>
      </c>
      <c r="V222" s="10">
        <v>1</v>
      </c>
      <c r="W222" s="7">
        <v>7</v>
      </c>
      <c r="X222" s="6">
        <v>150</v>
      </c>
      <c r="Y222" s="6">
        <v>0.05</v>
      </c>
      <c r="Z222" s="6">
        <f t="shared" si="14"/>
        <v>0.03</v>
      </c>
      <c r="AA222" s="7">
        <v>0.6</v>
      </c>
      <c r="AB222" s="6">
        <v>25</v>
      </c>
      <c r="AC222" s="7">
        <v>0</v>
      </c>
      <c r="AD222" s="8" t="s">
        <v>173</v>
      </c>
      <c r="AE222" s="4">
        <v>0.91446208112874772</v>
      </c>
      <c r="AF222" s="4">
        <f t="shared" si="15"/>
        <v>0.14256319811875381</v>
      </c>
      <c r="AG222" s="4"/>
      <c r="AH222" s="4"/>
    </row>
    <row r="223" spans="1:34" ht="15.6">
      <c r="A223" s="7" t="s">
        <v>34</v>
      </c>
      <c r="B223" s="4" t="s">
        <v>35</v>
      </c>
      <c r="C223" s="4" t="s">
        <v>591</v>
      </c>
      <c r="D223" s="4">
        <v>800</v>
      </c>
      <c r="E223" s="4">
        <v>2</v>
      </c>
      <c r="F223" s="4">
        <v>60</v>
      </c>
      <c r="G223" s="6">
        <v>81.12</v>
      </c>
      <c r="H223" s="4">
        <v>1.5</v>
      </c>
      <c r="I223" s="4">
        <v>4.4000000000000004</v>
      </c>
      <c r="J223" s="4">
        <v>2.09</v>
      </c>
      <c r="K223" s="4"/>
      <c r="L223" s="4"/>
      <c r="M223" s="6">
        <v>10.89</v>
      </c>
      <c r="N223" s="4">
        <v>0.22</v>
      </c>
      <c r="O223" s="4">
        <v>0.04</v>
      </c>
      <c r="P223" s="4">
        <f t="shared" si="16"/>
        <v>2.5764299802761337E-2</v>
      </c>
      <c r="Q223" s="6">
        <f t="shared" si="13"/>
        <v>8.000493096646942E-2</v>
      </c>
      <c r="R223" s="4">
        <v>1.6</v>
      </c>
      <c r="S223" s="4">
        <v>7.0000000000000001E-3</v>
      </c>
      <c r="T223" s="4">
        <v>6.0709999999999997</v>
      </c>
      <c r="U223" s="7">
        <v>1440</v>
      </c>
      <c r="V223" s="10">
        <v>1</v>
      </c>
      <c r="W223" s="7">
        <v>7</v>
      </c>
      <c r="X223" s="6">
        <v>150</v>
      </c>
      <c r="Y223" s="6">
        <v>0.05</v>
      </c>
      <c r="Z223" s="6">
        <f t="shared" si="14"/>
        <v>4.0000000000000008E-2</v>
      </c>
      <c r="AA223" s="7">
        <v>0.8</v>
      </c>
      <c r="AB223" s="6">
        <v>25</v>
      </c>
      <c r="AC223" s="7">
        <v>0</v>
      </c>
      <c r="AD223" s="8" t="s">
        <v>173</v>
      </c>
      <c r="AE223" s="4">
        <v>0.92915931804820695</v>
      </c>
      <c r="AF223" s="4">
        <f t="shared" si="15"/>
        <v>8.8550852439741298E-2</v>
      </c>
      <c r="AG223" s="4"/>
      <c r="AH223" s="4"/>
    </row>
    <row r="224" spans="1:34" ht="15.6">
      <c r="A224" s="7" t="s">
        <v>34</v>
      </c>
      <c r="B224" s="4" t="s">
        <v>35</v>
      </c>
      <c r="C224" s="4" t="s">
        <v>591</v>
      </c>
      <c r="D224" s="4">
        <v>800</v>
      </c>
      <c r="E224" s="4">
        <v>2</v>
      </c>
      <c r="F224" s="4">
        <v>60</v>
      </c>
      <c r="G224" s="6">
        <v>81.12</v>
      </c>
      <c r="H224" s="4">
        <v>1.5</v>
      </c>
      <c r="I224" s="4">
        <v>4.4000000000000004</v>
      </c>
      <c r="J224" s="4">
        <v>2.09</v>
      </c>
      <c r="K224" s="4"/>
      <c r="L224" s="4"/>
      <c r="M224" s="6">
        <v>10.89</v>
      </c>
      <c r="N224" s="4">
        <v>0.22</v>
      </c>
      <c r="O224" s="4">
        <v>0.04</v>
      </c>
      <c r="P224" s="4">
        <f t="shared" si="16"/>
        <v>2.5764299802761337E-2</v>
      </c>
      <c r="Q224" s="6">
        <f t="shared" si="13"/>
        <v>8.000493096646942E-2</v>
      </c>
      <c r="R224" s="4">
        <v>1.6</v>
      </c>
      <c r="S224" s="4">
        <v>7.0000000000000001E-3</v>
      </c>
      <c r="T224" s="4">
        <v>6.0709999999999997</v>
      </c>
      <c r="U224" s="7">
        <v>1440</v>
      </c>
      <c r="V224" s="10">
        <v>1</v>
      </c>
      <c r="W224" s="7">
        <v>7</v>
      </c>
      <c r="X224" s="6">
        <v>150</v>
      </c>
      <c r="Y224" s="6">
        <v>0.05</v>
      </c>
      <c r="Z224" s="6">
        <f t="shared" si="14"/>
        <v>0.05</v>
      </c>
      <c r="AA224" s="7">
        <v>1</v>
      </c>
      <c r="AB224" s="6">
        <v>25</v>
      </c>
      <c r="AC224" s="7">
        <v>0</v>
      </c>
      <c r="AD224" s="8" t="s">
        <v>173</v>
      </c>
      <c r="AE224" s="4">
        <v>0.91299235743680185</v>
      </c>
      <c r="AF224" s="4">
        <f t="shared" si="15"/>
        <v>8.7007642563198151E-2</v>
      </c>
      <c r="AG224" s="4"/>
      <c r="AH224" s="4"/>
    </row>
    <row r="225" spans="1:34" ht="15.6">
      <c r="A225" s="7" t="s">
        <v>34</v>
      </c>
      <c r="B225" s="4" t="s">
        <v>35</v>
      </c>
      <c r="C225" s="4" t="s">
        <v>591</v>
      </c>
      <c r="D225" s="4">
        <v>800</v>
      </c>
      <c r="E225" s="4">
        <v>2</v>
      </c>
      <c r="F225" s="4">
        <v>60</v>
      </c>
      <c r="G225" s="6">
        <v>81.12</v>
      </c>
      <c r="H225" s="4">
        <v>1.5</v>
      </c>
      <c r="I225" s="4">
        <v>4.4000000000000004</v>
      </c>
      <c r="J225" s="4">
        <v>2.09</v>
      </c>
      <c r="K225" s="4"/>
      <c r="L225" s="4"/>
      <c r="M225" s="6">
        <v>10.89</v>
      </c>
      <c r="N225" s="4">
        <v>0.22</v>
      </c>
      <c r="O225" s="4">
        <v>0.04</v>
      </c>
      <c r="P225" s="4">
        <f t="shared" si="16"/>
        <v>2.5764299802761337E-2</v>
      </c>
      <c r="Q225" s="6">
        <f t="shared" si="13"/>
        <v>8.000493096646942E-2</v>
      </c>
      <c r="R225" s="4">
        <v>1.6</v>
      </c>
      <c r="S225" s="4">
        <v>7.0000000000000001E-3</v>
      </c>
      <c r="T225" s="4">
        <v>6.0709999999999997</v>
      </c>
      <c r="U225" s="7">
        <v>1440</v>
      </c>
      <c r="V225" s="10">
        <v>1</v>
      </c>
      <c r="W225" s="7">
        <v>7</v>
      </c>
      <c r="X225" s="6">
        <v>150</v>
      </c>
      <c r="Y225" s="6">
        <v>0.05</v>
      </c>
      <c r="Z225" s="6">
        <f t="shared" si="14"/>
        <v>0.06</v>
      </c>
      <c r="AA225" s="7">
        <v>1.2</v>
      </c>
      <c r="AB225" s="6">
        <v>25</v>
      </c>
      <c r="AC225" s="7">
        <v>0</v>
      </c>
      <c r="AD225" s="8" t="s">
        <v>173</v>
      </c>
      <c r="AE225" s="4">
        <v>0.92328042328042326</v>
      </c>
      <c r="AF225" s="4">
        <f t="shared" si="15"/>
        <v>6.3932980599647291E-2</v>
      </c>
      <c r="AG225" s="4"/>
      <c r="AH225" s="4"/>
    </row>
    <row r="226" spans="1:34" ht="15.6">
      <c r="A226" s="7" t="s">
        <v>34</v>
      </c>
      <c r="B226" s="4" t="s">
        <v>35</v>
      </c>
      <c r="C226" s="4" t="s">
        <v>591</v>
      </c>
      <c r="D226" s="4">
        <v>800</v>
      </c>
      <c r="E226" s="4">
        <v>2</v>
      </c>
      <c r="F226" s="4">
        <v>60</v>
      </c>
      <c r="G226" s="6">
        <v>81.12</v>
      </c>
      <c r="H226" s="4">
        <v>1.5</v>
      </c>
      <c r="I226" s="4">
        <v>4.4000000000000004</v>
      </c>
      <c r="J226" s="4">
        <v>2.09</v>
      </c>
      <c r="K226" s="4"/>
      <c r="L226" s="4"/>
      <c r="M226" s="6">
        <v>10.89</v>
      </c>
      <c r="N226" s="4">
        <v>0.22</v>
      </c>
      <c r="O226" s="4">
        <v>0.04</v>
      </c>
      <c r="P226" s="4">
        <f t="shared" si="16"/>
        <v>2.5764299802761337E-2</v>
      </c>
      <c r="Q226" s="6">
        <f t="shared" si="13"/>
        <v>8.000493096646942E-2</v>
      </c>
      <c r="R226" s="4">
        <v>1.6</v>
      </c>
      <c r="S226" s="4">
        <v>7.0000000000000001E-3</v>
      </c>
      <c r="T226" s="4">
        <v>6.0709999999999997</v>
      </c>
      <c r="U226" s="7">
        <v>1440</v>
      </c>
      <c r="V226" s="10">
        <v>1</v>
      </c>
      <c r="W226" s="7">
        <v>7</v>
      </c>
      <c r="X226" s="6">
        <v>150</v>
      </c>
      <c r="Y226" s="6">
        <v>0.05</v>
      </c>
      <c r="Z226" s="6">
        <f t="shared" si="14"/>
        <v>8.0000000000000016E-2</v>
      </c>
      <c r="AA226" s="7">
        <v>1.6</v>
      </c>
      <c r="AB226" s="6">
        <v>25</v>
      </c>
      <c r="AC226" s="7">
        <v>0</v>
      </c>
      <c r="AD226" s="8" t="s">
        <v>173</v>
      </c>
      <c r="AE226" s="4">
        <v>0.93503821281599053</v>
      </c>
      <c r="AF226" s="4">
        <f t="shared" si="15"/>
        <v>4.060111699000591E-2</v>
      </c>
      <c r="AG226" s="4"/>
      <c r="AH226" s="4"/>
    </row>
    <row r="227" spans="1:34" ht="15.6">
      <c r="A227" s="7" t="s">
        <v>34</v>
      </c>
      <c r="B227" s="4" t="s">
        <v>35</v>
      </c>
      <c r="C227" s="4" t="s">
        <v>591</v>
      </c>
      <c r="D227" s="4">
        <v>800</v>
      </c>
      <c r="E227" s="4">
        <v>2</v>
      </c>
      <c r="F227" s="4">
        <v>60</v>
      </c>
      <c r="G227" s="6">
        <v>81.12</v>
      </c>
      <c r="H227" s="4">
        <v>1.5</v>
      </c>
      <c r="I227" s="4">
        <v>4.4000000000000004</v>
      </c>
      <c r="J227" s="4">
        <v>2.09</v>
      </c>
      <c r="K227" s="4"/>
      <c r="L227" s="4"/>
      <c r="M227" s="6">
        <v>10.89</v>
      </c>
      <c r="N227" s="4">
        <v>0.22</v>
      </c>
      <c r="O227" s="4">
        <v>0.04</v>
      </c>
      <c r="P227" s="4">
        <f t="shared" si="16"/>
        <v>2.5764299802761337E-2</v>
      </c>
      <c r="Q227" s="6">
        <f t="shared" si="13"/>
        <v>8.000493096646942E-2</v>
      </c>
      <c r="R227" s="4">
        <v>1.6</v>
      </c>
      <c r="S227" s="4">
        <v>7.0000000000000001E-3</v>
      </c>
      <c r="T227" s="4">
        <v>6.0709999999999997</v>
      </c>
      <c r="U227" s="7">
        <v>1440</v>
      </c>
      <c r="V227" s="10">
        <v>1</v>
      </c>
      <c r="W227" s="7">
        <v>7</v>
      </c>
      <c r="X227" s="6">
        <v>150</v>
      </c>
      <c r="Y227" s="6">
        <v>0.05</v>
      </c>
      <c r="Z227" s="6">
        <f t="shared" si="14"/>
        <v>0.1</v>
      </c>
      <c r="AA227" s="7">
        <v>2</v>
      </c>
      <c r="AB227" s="6">
        <v>25</v>
      </c>
      <c r="AC227" s="7">
        <v>0</v>
      </c>
      <c r="AD227" s="8" t="s">
        <v>173</v>
      </c>
      <c r="AE227" s="4">
        <v>0.94238683127572009</v>
      </c>
      <c r="AF227" s="4">
        <f t="shared" si="15"/>
        <v>2.8806584362139953E-2</v>
      </c>
      <c r="AG227" s="4"/>
      <c r="AH227" s="4"/>
    </row>
    <row r="228" spans="1:34" ht="15.6">
      <c r="A228" s="7" t="s">
        <v>34</v>
      </c>
      <c r="B228" s="4" t="s">
        <v>35</v>
      </c>
      <c r="C228" s="4" t="s">
        <v>591</v>
      </c>
      <c r="D228" s="4">
        <v>800</v>
      </c>
      <c r="E228" s="4">
        <v>2</v>
      </c>
      <c r="F228" s="4">
        <v>60</v>
      </c>
      <c r="G228" s="6">
        <v>81.12</v>
      </c>
      <c r="H228" s="4">
        <v>1.5</v>
      </c>
      <c r="I228" s="4">
        <v>4.4000000000000004</v>
      </c>
      <c r="J228" s="4">
        <v>2.09</v>
      </c>
      <c r="K228" s="4"/>
      <c r="L228" s="4"/>
      <c r="M228" s="6">
        <v>10.89</v>
      </c>
      <c r="N228" s="4">
        <v>0.22</v>
      </c>
      <c r="O228" s="4">
        <v>0.04</v>
      </c>
      <c r="P228" s="4">
        <f t="shared" si="16"/>
        <v>2.5764299802761337E-2</v>
      </c>
      <c r="Q228" s="6">
        <f t="shared" si="13"/>
        <v>8.000493096646942E-2</v>
      </c>
      <c r="R228" s="4">
        <v>1.6</v>
      </c>
      <c r="S228" s="4">
        <v>7.0000000000000001E-3</v>
      </c>
      <c r="T228" s="4">
        <v>6.0709999999999997</v>
      </c>
      <c r="U228" s="7">
        <v>1440</v>
      </c>
      <c r="V228" s="10">
        <v>1</v>
      </c>
      <c r="W228" s="7">
        <v>7</v>
      </c>
      <c r="X228" s="6">
        <v>150</v>
      </c>
      <c r="Y228" s="6">
        <v>0.05</v>
      </c>
      <c r="Z228" s="6">
        <f t="shared" si="14"/>
        <v>1.0000000000000002E-2</v>
      </c>
      <c r="AA228" s="7">
        <v>0.2</v>
      </c>
      <c r="AB228" s="6">
        <v>25</v>
      </c>
      <c r="AC228" s="7">
        <v>0</v>
      </c>
      <c r="AD228" s="8" t="s">
        <v>173</v>
      </c>
      <c r="AE228" s="4">
        <v>0.91152263374485587</v>
      </c>
      <c r="AF228" s="4">
        <f t="shared" si="15"/>
        <v>0.44238683127572059</v>
      </c>
      <c r="AG228" s="4"/>
      <c r="AH228" s="4"/>
    </row>
    <row r="229" spans="1:34" ht="15.6">
      <c r="A229" s="7" t="s">
        <v>34</v>
      </c>
      <c r="B229" s="4" t="s">
        <v>35</v>
      </c>
      <c r="C229" s="4" t="s">
        <v>591</v>
      </c>
      <c r="D229" s="4">
        <v>800</v>
      </c>
      <c r="E229" s="4">
        <v>2</v>
      </c>
      <c r="F229" s="4">
        <v>60</v>
      </c>
      <c r="G229" s="6">
        <v>81.12</v>
      </c>
      <c r="H229" s="4">
        <v>1.5</v>
      </c>
      <c r="I229" s="4">
        <v>4.4000000000000004</v>
      </c>
      <c r="J229" s="4">
        <v>2.09</v>
      </c>
      <c r="K229" s="4"/>
      <c r="L229" s="4"/>
      <c r="M229" s="6">
        <v>10.89</v>
      </c>
      <c r="N229" s="4">
        <v>0.22</v>
      </c>
      <c r="O229" s="4">
        <v>0.04</v>
      </c>
      <c r="P229" s="4">
        <f t="shared" si="16"/>
        <v>2.5764299802761337E-2</v>
      </c>
      <c r="Q229" s="6">
        <f t="shared" si="13"/>
        <v>8.000493096646942E-2</v>
      </c>
      <c r="R229" s="4">
        <v>1.6</v>
      </c>
      <c r="S229" s="4">
        <v>7.0000000000000001E-3</v>
      </c>
      <c r="T229" s="4">
        <v>6.0709999999999997</v>
      </c>
      <c r="U229" s="7">
        <v>1440</v>
      </c>
      <c r="V229" s="10">
        <v>1</v>
      </c>
      <c r="W229" s="7">
        <v>7</v>
      </c>
      <c r="X229" s="6">
        <v>150</v>
      </c>
      <c r="Y229" s="6">
        <v>0.05</v>
      </c>
      <c r="Z229" s="6">
        <f t="shared" si="14"/>
        <v>2.0000000000000004E-2</v>
      </c>
      <c r="AA229" s="7">
        <v>0.4</v>
      </c>
      <c r="AB229" s="6">
        <v>25</v>
      </c>
      <c r="AC229" s="7">
        <v>0</v>
      </c>
      <c r="AD229" s="8" t="s">
        <v>173</v>
      </c>
      <c r="AE229" s="4">
        <v>0.90711346266901816</v>
      </c>
      <c r="AF229" s="4">
        <f t="shared" si="15"/>
        <v>0.23221634332745458</v>
      </c>
      <c r="AG229" s="4"/>
      <c r="AH229" s="4"/>
    </row>
    <row r="230" spans="1:34" ht="15.6">
      <c r="A230" s="7" t="s">
        <v>34</v>
      </c>
      <c r="B230" s="4" t="s">
        <v>35</v>
      </c>
      <c r="C230" s="4" t="s">
        <v>591</v>
      </c>
      <c r="D230" s="4">
        <v>800</v>
      </c>
      <c r="E230" s="4">
        <v>2</v>
      </c>
      <c r="F230" s="4">
        <v>60</v>
      </c>
      <c r="G230" s="6">
        <v>81.12</v>
      </c>
      <c r="H230" s="4">
        <v>1.5</v>
      </c>
      <c r="I230" s="4">
        <v>4.4000000000000004</v>
      </c>
      <c r="J230" s="4">
        <v>2.09</v>
      </c>
      <c r="K230" s="4"/>
      <c r="L230" s="4"/>
      <c r="M230" s="6">
        <v>10.89</v>
      </c>
      <c r="N230" s="4">
        <v>0.22</v>
      </c>
      <c r="O230" s="4">
        <v>0.04</v>
      </c>
      <c r="P230" s="4">
        <f t="shared" si="16"/>
        <v>2.5764299802761337E-2</v>
      </c>
      <c r="Q230" s="6">
        <f t="shared" si="13"/>
        <v>8.000493096646942E-2</v>
      </c>
      <c r="R230" s="4">
        <v>1.6</v>
      </c>
      <c r="S230" s="4">
        <v>7.0000000000000001E-3</v>
      </c>
      <c r="T230" s="4">
        <v>6.0709999999999997</v>
      </c>
      <c r="U230" s="7">
        <v>1440</v>
      </c>
      <c r="V230" s="10">
        <v>1</v>
      </c>
      <c r="W230" s="7">
        <v>7</v>
      </c>
      <c r="X230" s="6">
        <v>150</v>
      </c>
      <c r="Y230" s="6">
        <v>0.05</v>
      </c>
      <c r="Z230" s="6">
        <f t="shared" si="14"/>
        <v>0.03</v>
      </c>
      <c r="AA230" s="7">
        <v>0.6</v>
      </c>
      <c r="AB230" s="6">
        <v>25</v>
      </c>
      <c r="AC230" s="7">
        <v>0</v>
      </c>
      <c r="AD230" s="8" t="s">
        <v>173</v>
      </c>
      <c r="AE230" s="4">
        <v>0.90564373897707229</v>
      </c>
      <c r="AF230" s="4">
        <f t="shared" si="15"/>
        <v>0.15726043503821285</v>
      </c>
      <c r="AG230" s="4"/>
      <c r="AH230" s="4"/>
    </row>
    <row r="231" spans="1:34" ht="15.6">
      <c r="A231" s="7" t="s">
        <v>34</v>
      </c>
      <c r="B231" s="4" t="s">
        <v>35</v>
      </c>
      <c r="C231" s="4" t="s">
        <v>591</v>
      </c>
      <c r="D231" s="4">
        <v>800</v>
      </c>
      <c r="E231" s="4">
        <v>2</v>
      </c>
      <c r="F231" s="4">
        <v>60</v>
      </c>
      <c r="G231" s="6">
        <v>81.12</v>
      </c>
      <c r="H231" s="4">
        <v>1.5</v>
      </c>
      <c r="I231" s="4">
        <v>4.4000000000000004</v>
      </c>
      <c r="J231" s="4">
        <v>2.09</v>
      </c>
      <c r="K231" s="4"/>
      <c r="L231" s="4"/>
      <c r="M231" s="6">
        <v>10.89</v>
      </c>
      <c r="N231" s="4">
        <v>0.22</v>
      </c>
      <c r="O231" s="4">
        <v>0.04</v>
      </c>
      <c r="P231" s="4">
        <f t="shared" si="16"/>
        <v>2.5764299802761337E-2</v>
      </c>
      <c r="Q231" s="6">
        <f t="shared" si="13"/>
        <v>8.000493096646942E-2</v>
      </c>
      <c r="R231" s="4">
        <v>1.6</v>
      </c>
      <c r="S231" s="4">
        <v>7.0000000000000001E-3</v>
      </c>
      <c r="T231" s="4">
        <v>6.0709999999999997</v>
      </c>
      <c r="U231" s="7">
        <v>1440</v>
      </c>
      <c r="V231" s="10">
        <v>1</v>
      </c>
      <c r="W231" s="7">
        <v>7</v>
      </c>
      <c r="X231" s="6">
        <v>150</v>
      </c>
      <c r="Y231" s="6">
        <v>0.05</v>
      </c>
      <c r="Z231" s="6">
        <f t="shared" si="14"/>
        <v>4.0000000000000008E-2</v>
      </c>
      <c r="AA231" s="7">
        <v>0.8</v>
      </c>
      <c r="AB231" s="6">
        <v>25</v>
      </c>
      <c r="AC231" s="7">
        <v>0</v>
      </c>
      <c r="AD231" s="8" t="s">
        <v>173</v>
      </c>
      <c r="AE231" s="4">
        <v>0.92034097589653141</v>
      </c>
      <c r="AF231" s="4">
        <f t="shared" si="15"/>
        <v>9.9573780129335723E-2</v>
      </c>
      <c r="AG231" s="4"/>
      <c r="AH231" s="4"/>
    </row>
    <row r="232" spans="1:34" ht="15.6">
      <c r="A232" s="7" t="s">
        <v>34</v>
      </c>
      <c r="B232" s="4" t="s">
        <v>35</v>
      </c>
      <c r="C232" s="4" t="s">
        <v>591</v>
      </c>
      <c r="D232" s="4">
        <v>800</v>
      </c>
      <c r="E232" s="4">
        <v>2</v>
      </c>
      <c r="F232" s="4">
        <v>60</v>
      </c>
      <c r="G232" s="6">
        <v>81.12</v>
      </c>
      <c r="H232" s="4">
        <v>1.5</v>
      </c>
      <c r="I232" s="4">
        <v>4.4000000000000004</v>
      </c>
      <c r="J232" s="4">
        <v>2.09</v>
      </c>
      <c r="K232" s="4"/>
      <c r="L232" s="4"/>
      <c r="M232" s="6">
        <v>10.89</v>
      </c>
      <c r="N232" s="4">
        <v>0.22</v>
      </c>
      <c r="O232" s="4">
        <v>0.04</v>
      </c>
      <c r="P232" s="4">
        <f t="shared" si="16"/>
        <v>2.5764299802761337E-2</v>
      </c>
      <c r="Q232" s="6">
        <f t="shared" si="13"/>
        <v>8.000493096646942E-2</v>
      </c>
      <c r="R232" s="4">
        <v>1.6</v>
      </c>
      <c r="S232" s="4">
        <v>7.0000000000000001E-3</v>
      </c>
      <c r="T232" s="4">
        <v>6.0709999999999997</v>
      </c>
      <c r="U232" s="7">
        <v>1440</v>
      </c>
      <c r="V232" s="10">
        <v>1</v>
      </c>
      <c r="W232" s="7">
        <v>7</v>
      </c>
      <c r="X232" s="6">
        <v>150</v>
      </c>
      <c r="Y232" s="6">
        <v>0.05</v>
      </c>
      <c r="Z232" s="6">
        <f t="shared" si="14"/>
        <v>0.05</v>
      </c>
      <c r="AA232" s="7">
        <v>1</v>
      </c>
      <c r="AB232" s="6">
        <v>25</v>
      </c>
      <c r="AC232" s="7">
        <v>0</v>
      </c>
      <c r="AD232" s="8" t="s">
        <v>173</v>
      </c>
      <c r="AE232" s="4">
        <v>0.92475014697236912</v>
      </c>
      <c r="AF232" s="4">
        <f t="shared" si="15"/>
        <v>7.5249853027630875E-2</v>
      </c>
      <c r="AG232" s="4"/>
      <c r="AH232" s="4"/>
    </row>
    <row r="233" spans="1:34" ht="15.6">
      <c r="A233" s="7" t="s">
        <v>34</v>
      </c>
      <c r="B233" s="4" t="s">
        <v>35</v>
      </c>
      <c r="C233" s="4" t="s">
        <v>591</v>
      </c>
      <c r="D233" s="4">
        <v>800</v>
      </c>
      <c r="E233" s="4">
        <v>2</v>
      </c>
      <c r="F233" s="4">
        <v>60</v>
      </c>
      <c r="G233" s="6">
        <v>81.12</v>
      </c>
      <c r="H233" s="4">
        <v>1.5</v>
      </c>
      <c r="I233" s="4">
        <v>4.4000000000000004</v>
      </c>
      <c r="J233" s="4">
        <v>2.09</v>
      </c>
      <c r="K233" s="4"/>
      <c r="L233" s="4"/>
      <c r="M233" s="6">
        <v>10.89</v>
      </c>
      <c r="N233" s="4">
        <v>0.22</v>
      </c>
      <c r="O233" s="4">
        <v>0.04</v>
      </c>
      <c r="P233" s="4">
        <f t="shared" si="16"/>
        <v>2.5764299802761337E-2</v>
      </c>
      <c r="Q233" s="6">
        <f t="shared" si="13"/>
        <v>8.000493096646942E-2</v>
      </c>
      <c r="R233" s="4">
        <v>1.6</v>
      </c>
      <c r="S233" s="4">
        <v>7.0000000000000001E-3</v>
      </c>
      <c r="T233" s="4">
        <v>6.0709999999999997</v>
      </c>
      <c r="U233" s="7">
        <v>1440</v>
      </c>
      <c r="V233" s="10">
        <v>1</v>
      </c>
      <c r="W233" s="7">
        <v>7</v>
      </c>
      <c r="X233" s="6">
        <v>150</v>
      </c>
      <c r="Y233" s="6">
        <v>0.05</v>
      </c>
      <c r="Z233" s="6">
        <f t="shared" si="14"/>
        <v>0.06</v>
      </c>
      <c r="AA233" s="7">
        <v>1.2</v>
      </c>
      <c r="AB233" s="6">
        <v>25</v>
      </c>
      <c r="AC233" s="7">
        <v>0</v>
      </c>
      <c r="AD233" s="8" t="s">
        <v>173</v>
      </c>
      <c r="AE233" s="4">
        <v>0.92915931804820695</v>
      </c>
      <c r="AF233" s="4">
        <f t="shared" si="15"/>
        <v>5.9033901626494217E-2</v>
      </c>
      <c r="AG233" s="4"/>
      <c r="AH233" s="4"/>
    </row>
    <row r="234" spans="1:34" ht="15.6">
      <c r="A234" s="7" t="s">
        <v>34</v>
      </c>
      <c r="B234" s="4" t="s">
        <v>35</v>
      </c>
      <c r="C234" s="4" t="s">
        <v>591</v>
      </c>
      <c r="D234" s="4">
        <v>800</v>
      </c>
      <c r="E234" s="4">
        <v>2</v>
      </c>
      <c r="F234" s="4">
        <v>60</v>
      </c>
      <c r="G234" s="6">
        <v>81.12</v>
      </c>
      <c r="H234" s="4">
        <v>1.5</v>
      </c>
      <c r="I234" s="4">
        <v>4.4000000000000004</v>
      </c>
      <c r="J234" s="4">
        <v>2.09</v>
      </c>
      <c r="K234" s="4"/>
      <c r="L234" s="4"/>
      <c r="M234" s="6">
        <v>10.89</v>
      </c>
      <c r="N234" s="4">
        <v>0.22</v>
      </c>
      <c r="O234" s="4">
        <v>0.04</v>
      </c>
      <c r="P234" s="4">
        <f t="shared" si="16"/>
        <v>2.5764299802761337E-2</v>
      </c>
      <c r="Q234" s="6">
        <f t="shared" si="13"/>
        <v>8.000493096646942E-2</v>
      </c>
      <c r="R234" s="4">
        <v>1.6</v>
      </c>
      <c r="S234" s="4">
        <v>7.0000000000000001E-3</v>
      </c>
      <c r="T234" s="4">
        <v>6.0709999999999997</v>
      </c>
      <c r="U234" s="7">
        <v>1440</v>
      </c>
      <c r="V234" s="10">
        <v>1</v>
      </c>
      <c r="W234" s="7">
        <v>7</v>
      </c>
      <c r="X234" s="6">
        <v>150</v>
      </c>
      <c r="Y234" s="6">
        <v>0.05</v>
      </c>
      <c r="Z234" s="6">
        <f t="shared" si="14"/>
        <v>8.0000000000000016E-2</v>
      </c>
      <c r="AA234" s="7">
        <v>1.6</v>
      </c>
      <c r="AB234" s="6">
        <v>25</v>
      </c>
      <c r="AC234" s="7">
        <v>0</v>
      </c>
      <c r="AD234" s="8" t="s">
        <v>173</v>
      </c>
      <c r="AE234" s="4">
        <v>0.92915931804820695</v>
      </c>
      <c r="AF234" s="4">
        <f t="shared" si="15"/>
        <v>4.4275426219870649E-2</v>
      </c>
      <c r="AG234" s="4"/>
      <c r="AH234" s="4"/>
    </row>
    <row r="235" spans="1:34" ht="15.6">
      <c r="A235" s="7" t="s">
        <v>34</v>
      </c>
      <c r="B235" s="4" t="s">
        <v>35</v>
      </c>
      <c r="C235" s="4" t="s">
        <v>591</v>
      </c>
      <c r="D235" s="4">
        <v>800</v>
      </c>
      <c r="E235" s="4">
        <v>2</v>
      </c>
      <c r="F235" s="4">
        <v>60</v>
      </c>
      <c r="G235" s="6">
        <v>81.12</v>
      </c>
      <c r="H235" s="4">
        <v>1.5</v>
      </c>
      <c r="I235" s="4">
        <v>4.4000000000000004</v>
      </c>
      <c r="J235" s="4">
        <v>2.09</v>
      </c>
      <c r="K235" s="4"/>
      <c r="L235" s="4"/>
      <c r="M235" s="6">
        <v>10.89</v>
      </c>
      <c r="N235" s="4">
        <v>0.22</v>
      </c>
      <c r="O235" s="4">
        <v>0.04</v>
      </c>
      <c r="P235" s="4">
        <f t="shared" si="16"/>
        <v>2.5764299802761337E-2</v>
      </c>
      <c r="Q235" s="6">
        <f t="shared" si="13"/>
        <v>8.000493096646942E-2</v>
      </c>
      <c r="R235" s="4">
        <v>1.6</v>
      </c>
      <c r="S235" s="4">
        <v>7.0000000000000001E-3</v>
      </c>
      <c r="T235" s="4">
        <v>6.0709999999999997</v>
      </c>
      <c r="U235" s="7">
        <v>1440</v>
      </c>
      <c r="V235" s="10">
        <v>1</v>
      </c>
      <c r="W235" s="7">
        <v>7</v>
      </c>
      <c r="X235" s="6">
        <v>150</v>
      </c>
      <c r="Y235" s="6">
        <v>0.05</v>
      </c>
      <c r="Z235" s="6">
        <f t="shared" si="14"/>
        <v>0.1</v>
      </c>
      <c r="AA235" s="7">
        <v>2</v>
      </c>
      <c r="AB235" s="6">
        <v>25</v>
      </c>
      <c r="AC235" s="7">
        <v>0</v>
      </c>
      <c r="AD235" s="8" t="s">
        <v>173</v>
      </c>
      <c r="AE235" s="4">
        <v>0.95561434450323335</v>
      </c>
      <c r="AF235" s="4">
        <f t="shared" si="15"/>
        <v>2.2192827748383326E-2</v>
      </c>
      <c r="AG235" s="4"/>
      <c r="AH235" s="4"/>
    </row>
    <row r="236" spans="1:34" ht="15.6">
      <c r="A236" s="7" t="s">
        <v>36</v>
      </c>
      <c r="B236" s="4" t="s">
        <v>35</v>
      </c>
      <c r="C236" s="4" t="s">
        <v>591</v>
      </c>
      <c r="D236" s="4">
        <v>800</v>
      </c>
      <c r="E236" s="4">
        <v>2</v>
      </c>
      <c r="F236" s="4">
        <v>60</v>
      </c>
      <c r="G236" s="6">
        <v>69.42</v>
      </c>
      <c r="H236" s="4">
        <v>1.94</v>
      </c>
      <c r="I236" s="4">
        <v>7.61</v>
      </c>
      <c r="J236" s="4">
        <v>1.31</v>
      </c>
      <c r="K236" s="4"/>
      <c r="L236" s="4"/>
      <c r="M236" s="6">
        <v>19.72</v>
      </c>
      <c r="N236" s="4">
        <v>0.34</v>
      </c>
      <c r="O236" s="4">
        <v>0.08</v>
      </c>
      <c r="P236" s="4">
        <f t="shared" si="16"/>
        <v>1.8870642466148085E-2</v>
      </c>
      <c r="Q236" s="6">
        <f t="shared" si="13"/>
        <v>0.12849322961682511</v>
      </c>
      <c r="R236" s="4">
        <v>83.6</v>
      </c>
      <c r="S236" s="4">
        <v>0.35699999999999998</v>
      </c>
      <c r="T236" s="4">
        <v>3.6709999999999998</v>
      </c>
      <c r="U236" s="7">
        <v>1440</v>
      </c>
      <c r="V236" s="10">
        <v>1</v>
      </c>
      <c r="W236" s="7">
        <v>7</v>
      </c>
      <c r="X236" s="6">
        <v>150</v>
      </c>
      <c r="Y236" s="6">
        <v>0.05</v>
      </c>
      <c r="Z236" s="6">
        <f t="shared" si="14"/>
        <v>1.0000000000000002E-2</v>
      </c>
      <c r="AA236" s="7">
        <v>0.2</v>
      </c>
      <c r="AB236" s="6">
        <v>25</v>
      </c>
      <c r="AC236" s="7">
        <v>0</v>
      </c>
      <c r="AD236" s="8" t="s">
        <v>173</v>
      </c>
      <c r="AE236" s="4">
        <v>0.84391534391534384</v>
      </c>
      <c r="AF236" s="4">
        <f t="shared" si="15"/>
        <v>0.78042328042328069</v>
      </c>
      <c r="AG236" s="4"/>
      <c r="AH236" s="4"/>
    </row>
    <row r="237" spans="1:34" ht="15.6">
      <c r="A237" s="7" t="s">
        <v>36</v>
      </c>
      <c r="B237" s="4" t="s">
        <v>35</v>
      </c>
      <c r="C237" s="4" t="s">
        <v>591</v>
      </c>
      <c r="D237" s="4">
        <v>800</v>
      </c>
      <c r="E237" s="4">
        <v>2</v>
      </c>
      <c r="F237" s="4">
        <v>60</v>
      </c>
      <c r="G237" s="6">
        <v>69.42</v>
      </c>
      <c r="H237" s="4">
        <v>1.94</v>
      </c>
      <c r="I237" s="4">
        <v>7.61</v>
      </c>
      <c r="J237" s="4">
        <v>1.31</v>
      </c>
      <c r="K237" s="4"/>
      <c r="L237" s="4"/>
      <c r="M237" s="6">
        <v>19.72</v>
      </c>
      <c r="N237" s="4">
        <v>0.34</v>
      </c>
      <c r="O237" s="4">
        <v>0.08</v>
      </c>
      <c r="P237" s="4">
        <f t="shared" si="16"/>
        <v>1.8870642466148085E-2</v>
      </c>
      <c r="Q237" s="6">
        <f t="shared" si="13"/>
        <v>0.12849322961682511</v>
      </c>
      <c r="R237" s="4">
        <v>83.6</v>
      </c>
      <c r="S237" s="4">
        <v>0.35699999999999998</v>
      </c>
      <c r="T237" s="4">
        <v>3.6709999999999998</v>
      </c>
      <c r="U237" s="7">
        <v>1440</v>
      </c>
      <c r="V237" s="10">
        <v>1</v>
      </c>
      <c r="W237" s="7">
        <v>7</v>
      </c>
      <c r="X237" s="6">
        <v>150</v>
      </c>
      <c r="Y237" s="6">
        <v>0.05</v>
      </c>
      <c r="Z237" s="6">
        <f t="shared" si="14"/>
        <v>2.0000000000000004E-2</v>
      </c>
      <c r="AA237" s="7">
        <v>0.4</v>
      </c>
      <c r="AB237" s="6">
        <v>25</v>
      </c>
      <c r="AC237" s="7">
        <v>0</v>
      </c>
      <c r="AD237" s="8" t="s">
        <v>173</v>
      </c>
      <c r="AE237" s="4">
        <v>0.7718988830099941</v>
      </c>
      <c r="AF237" s="4">
        <f t="shared" si="15"/>
        <v>0.5702527924750147</v>
      </c>
      <c r="AG237" s="4"/>
      <c r="AH237" s="4"/>
    </row>
    <row r="238" spans="1:34" ht="15.6">
      <c r="A238" s="7" t="s">
        <v>36</v>
      </c>
      <c r="B238" s="4" t="s">
        <v>35</v>
      </c>
      <c r="C238" s="4" t="s">
        <v>591</v>
      </c>
      <c r="D238" s="4">
        <v>800</v>
      </c>
      <c r="E238" s="4">
        <v>2</v>
      </c>
      <c r="F238" s="4">
        <v>60</v>
      </c>
      <c r="G238" s="6">
        <v>69.42</v>
      </c>
      <c r="H238" s="4">
        <v>1.94</v>
      </c>
      <c r="I238" s="4">
        <v>7.61</v>
      </c>
      <c r="J238" s="4">
        <v>1.31</v>
      </c>
      <c r="K238" s="4"/>
      <c r="L238" s="4"/>
      <c r="M238" s="6">
        <v>19.72</v>
      </c>
      <c r="N238" s="4">
        <v>0.34</v>
      </c>
      <c r="O238" s="4">
        <v>0.08</v>
      </c>
      <c r="P238" s="4">
        <f t="shared" si="16"/>
        <v>1.8870642466148085E-2</v>
      </c>
      <c r="Q238" s="6">
        <f t="shared" si="13"/>
        <v>0.12849322961682511</v>
      </c>
      <c r="R238" s="4">
        <v>83.6</v>
      </c>
      <c r="S238" s="4">
        <v>0.35699999999999998</v>
      </c>
      <c r="T238" s="4">
        <v>3.6709999999999998</v>
      </c>
      <c r="U238" s="7">
        <v>1440</v>
      </c>
      <c r="V238" s="10">
        <v>1</v>
      </c>
      <c r="W238" s="7">
        <v>7</v>
      </c>
      <c r="X238" s="6">
        <v>150</v>
      </c>
      <c r="Y238" s="6">
        <v>0.05</v>
      </c>
      <c r="Z238" s="6">
        <f t="shared" si="14"/>
        <v>0.03</v>
      </c>
      <c r="AA238" s="7">
        <v>0.6</v>
      </c>
      <c r="AB238" s="6">
        <v>25</v>
      </c>
      <c r="AC238" s="7">
        <v>0</v>
      </c>
      <c r="AD238" s="8" t="s">
        <v>173</v>
      </c>
      <c r="AE238" s="4">
        <v>0.68665490887713099</v>
      </c>
      <c r="AF238" s="4">
        <f t="shared" si="15"/>
        <v>0.52224181853811513</v>
      </c>
      <c r="AG238" s="4"/>
      <c r="AH238" s="4"/>
    </row>
    <row r="239" spans="1:34" ht="15.6">
      <c r="A239" s="7" t="s">
        <v>36</v>
      </c>
      <c r="B239" s="4" t="s">
        <v>35</v>
      </c>
      <c r="C239" s="4" t="s">
        <v>591</v>
      </c>
      <c r="D239" s="4">
        <v>800</v>
      </c>
      <c r="E239" s="4">
        <v>2</v>
      </c>
      <c r="F239" s="4">
        <v>60</v>
      </c>
      <c r="G239" s="6">
        <v>69.42</v>
      </c>
      <c r="H239" s="4">
        <v>1.94</v>
      </c>
      <c r="I239" s="4">
        <v>7.61</v>
      </c>
      <c r="J239" s="4">
        <v>1.31</v>
      </c>
      <c r="K239" s="4"/>
      <c r="L239" s="4"/>
      <c r="M239" s="6">
        <v>19.72</v>
      </c>
      <c r="N239" s="4">
        <v>0.34</v>
      </c>
      <c r="O239" s="4">
        <v>0.08</v>
      </c>
      <c r="P239" s="4">
        <f t="shared" si="16"/>
        <v>1.8870642466148085E-2</v>
      </c>
      <c r="Q239" s="6">
        <f t="shared" si="13"/>
        <v>0.12849322961682511</v>
      </c>
      <c r="R239" s="4">
        <v>83.6</v>
      </c>
      <c r="S239" s="4">
        <v>0.35699999999999998</v>
      </c>
      <c r="T239" s="4">
        <v>3.6709999999999998</v>
      </c>
      <c r="U239" s="7">
        <v>1440</v>
      </c>
      <c r="V239" s="10">
        <v>1</v>
      </c>
      <c r="W239" s="7">
        <v>7</v>
      </c>
      <c r="X239" s="6">
        <v>150</v>
      </c>
      <c r="Y239" s="6">
        <v>0.05</v>
      </c>
      <c r="Z239" s="6">
        <f t="shared" si="14"/>
        <v>4.0000000000000008E-2</v>
      </c>
      <c r="AA239" s="7">
        <v>0.8</v>
      </c>
      <c r="AB239" s="6">
        <v>25</v>
      </c>
      <c r="AC239" s="7">
        <v>0</v>
      </c>
      <c r="AD239" s="8" t="s">
        <v>173</v>
      </c>
      <c r="AE239" s="4">
        <v>0.68371546149323914</v>
      </c>
      <c r="AF239" s="4">
        <f t="shared" si="15"/>
        <v>0.39535567313345105</v>
      </c>
      <c r="AG239" s="4"/>
      <c r="AH239" s="4"/>
    </row>
    <row r="240" spans="1:34" ht="15.6">
      <c r="A240" s="7" t="s">
        <v>36</v>
      </c>
      <c r="B240" s="4" t="s">
        <v>35</v>
      </c>
      <c r="C240" s="4" t="s">
        <v>591</v>
      </c>
      <c r="D240" s="4">
        <v>800</v>
      </c>
      <c r="E240" s="4">
        <v>2</v>
      </c>
      <c r="F240" s="4">
        <v>60</v>
      </c>
      <c r="G240" s="6">
        <v>69.42</v>
      </c>
      <c r="H240" s="4">
        <v>1.94</v>
      </c>
      <c r="I240" s="4">
        <v>7.61</v>
      </c>
      <c r="J240" s="4">
        <v>1.31</v>
      </c>
      <c r="K240" s="4"/>
      <c r="L240" s="4"/>
      <c r="M240" s="6">
        <v>19.72</v>
      </c>
      <c r="N240" s="4">
        <v>0.34</v>
      </c>
      <c r="O240" s="4">
        <v>0.08</v>
      </c>
      <c r="P240" s="4">
        <f t="shared" si="16"/>
        <v>1.8870642466148085E-2</v>
      </c>
      <c r="Q240" s="6">
        <f t="shared" si="13"/>
        <v>0.12849322961682511</v>
      </c>
      <c r="R240" s="4">
        <v>83.6</v>
      </c>
      <c r="S240" s="4">
        <v>0.35699999999999998</v>
      </c>
      <c r="T240" s="4">
        <v>3.6709999999999998</v>
      </c>
      <c r="U240" s="7">
        <v>1440</v>
      </c>
      <c r="V240" s="10">
        <v>1</v>
      </c>
      <c r="W240" s="7">
        <v>7</v>
      </c>
      <c r="X240" s="6">
        <v>150</v>
      </c>
      <c r="Y240" s="6">
        <v>0.05</v>
      </c>
      <c r="Z240" s="6">
        <f t="shared" si="14"/>
        <v>0.1</v>
      </c>
      <c r="AA240" s="7">
        <v>2</v>
      </c>
      <c r="AB240" s="6">
        <v>25</v>
      </c>
      <c r="AC240" s="7">
        <v>0</v>
      </c>
      <c r="AD240" s="8" t="s">
        <v>173</v>
      </c>
      <c r="AE240" s="4">
        <v>0.4970605526161081</v>
      </c>
      <c r="AF240" s="4">
        <f t="shared" si="15"/>
        <v>0.25146972369194598</v>
      </c>
      <c r="AG240" s="4"/>
      <c r="AH240" s="4"/>
    </row>
    <row r="241" spans="1:34" ht="15.6">
      <c r="A241" s="7" t="s">
        <v>36</v>
      </c>
      <c r="B241" s="4" t="s">
        <v>35</v>
      </c>
      <c r="C241" s="4" t="s">
        <v>591</v>
      </c>
      <c r="D241" s="4">
        <v>800</v>
      </c>
      <c r="E241" s="4">
        <v>2</v>
      </c>
      <c r="F241" s="4">
        <v>60</v>
      </c>
      <c r="G241" s="6">
        <v>69.42</v>
      </c>
      <c r="H241" s="4">
        <v>1.94</v>
      </c>
      <c r="I241" s="4">
        <v>7.61</v>
      </c>
      <c r="J241" s="4">
        <v>1.31</v>
      </c>
      <c r="K241" s="4"/>
      <c r="L241" s="4"/>
      <c r="M241" s="6">
        <v>19.72</v>
      </c>
      <c r="N241" s="4">
        <v>0.34</v>
      </c>
      <c r="O241" s="4">
        <v>0.08</v>
      </c>
      <c r="P241" s="4">
        <f t="shared" si="16"/>
        <v>1.8870642466148085E-2</v>
      </c>
      <c r="Q241" s="6">
        <f t="shared" si="13"/>
        <v>0.12849322961682511</v>
      </c>
      <c r="R241" s="4">
        <v>83.6</v>
      </c>
      <c r="S241" s="4">
        <v>0.35699999999999998</v>
      </c>
      <c r="T241" s="4">
        <v>3.6709999999999998</v>
      </c>
      <c r="U241" s="7">
        <v>1440</v>
      </c>
      <c r="V241" s="10">
        <v>1</v>
      </c>
      <c r="W241" s="7">
        <v>7</v>
      </c>
      <c r="X241" s="6">
        <v>150</v>
      </c>
      <c r="Y241" s="6">
        <v>0.05</v>
      </c>
      <c r="Z241" s="6">
        <f t="shared" si="14"/>
        <v>0.2</v>
      </c>
      <c r="AA241" s="7">
        <v>4</v>
      </c>
      <c r="AB241" s="6">
        <v>25</v>
      </c>
      <c r="AC241" s="7">
        <v>0</v>
      </c>
      <c r="AD241" s="8" t="s">
        <v>173</v>
      </c>
      <c r="AE241" s="4">
        <v>0.24867724867724869</v>
      </c>
      <c r="AF241" s="4">
        <f t="shared" si="15"/>
        <v>0.18783068783068782</v>
      </c>
      <c r="AG241" s="4"/>
      <c r="AH241" s="4"/>
    </row>
    <row r="242" spans="1:34" ht="15.6">
      <c r="A242" s="7" t="s">
        <v>36</v>
      </c>
      <c r="B242" s="4" t="s">
        <v>35</v>
      </c>
      <c r="C242" s="4" t="s">
        <v>591</v>
      </c>
      <c r="D242" s="4">
        <v>800</v>
      </c>
      <c r="E242" s="4">
        <v>2</v>
      </c>
      <c r="F242" s="4">
        <v>60</v>
      </c>
      <c r="G242" s="6">
        <v>69.42</v>
      </c>
      <c r="H242" s="4">
        <v>1.94</v>
      </c>
      <c r="I242" s="4">
        <v>7.61</v>
      </c>
      <c r="J242" s="4">
        <v>1.31</v>
      </c>
      <c r="K242" s="4"/>
      <c r="L242" s="4"/>
      <c r="M242" s="6">
        <v>19.72</v>
      </c>
      <c r="N242" s="4">
        <v>0.34</v>
      </c>
      <c r="O242" s="4">
        <v>0.08</v>
      </c>
      <c r="P242" s="4">
        <f t="shared" si="16"/>
        <v>1.8870642466148085E-2</v>
      </c>
      <c r="Q242" s="6">
        <f t="shared" si="13"/>
        <v>0.12849322961682511</v>
      </c>
      <c r="R242" s="4">
        <v>83.6</v>
      </c>
      <c r="S242" s="4">
        <v>0.35699999999999998</v>
      </c>
      <c r="T242" s="4">
        <v>3.6709999999999998</v>
      </c>
      <c r="U242" s="7">
        <v>1440</v>
      </c>
      <c r="V242" s="10">
        <v>1</v>
      </c>
      <c r="W242" s="7">
        <v>7</v>
      </c>
      <c r="X242" s="6">
        <v>150</v>
      </c>
      <c r="Y242" s="6">
        <v>0.05</v>
      </c>
      <c r="Z242" s="6">
        <f t="shared" si="14"/>
        <v>0.30000000000000004</v>
      </c>
      <c r="AA242" s="7">
        <v>6</v>
      </c>
      <c r="AB242" s="6">
        <v>25</v>
      </c>
      <c r="AC242" s="7">
        <v>0</v>
      </c>
      <c r="AD242" s="8" t="s">
        <v>173</v>
      </c>
      <c r="AE242" s="4">
        <v>0.12228101116990008</v>
      </c>
      <c r="AF242" s="4">
        <f t="shared" si="15"/>
        <v>0.14628649813834999</v>
      </c>
      <c r="AG242" s="4"/>
      <c r="AH242" s="4"/>
    </row>
    <row r="243" spans="1:34" ht="15.6">
      <c r="A243" s="7" t="s">
        <v>36</v>
      </c>
      <c r="B243" s="4" t="s">
        <v>35</v>
      </c>
      <c r="C243" s="4" t="s">
        <v>591</v>
      </c>
      <c r="D243" s="4">
        <v>800</v>
      </c>
      <c r="E243" s="4">
        <v>2</v>
      </c>
      <c r="F243" s="4">
        <v>60</v>
      </c>
      <c r="G243" s="6">
        <v>69.42</v>
      </c>
      <c r="H243" s="4">
        <v>1.94</v>
      </c>
      <c r="I243" s="4">
        <v>7.61</v>
      </c>
      <c r="J243" s="4">
        <v>1.31</v>
      </c>
      <c r="K243" s="4"/>
      <c r="L243" s="4"/>
      <c r="M243" s="6">
        <v>19.72</v>
      </c>
      <c r="N243" s="4">
        <v>0.34</v>
      </c>
      <c r="O243" s="4">
        <v>0.08</v>
      </c>
      <c r="P243" s="4">
        <f t="shared" si="16"/>
        <v>1.8870642466148085E-2</v>
      </c>
      <c r="Q243" s="6">
        <f t="shared" si="13"/>
        <v>0.12849322961682511</v>
      </c>
      <c r="R243" s="4">
        <v>83.6</v>
      </c>
      <c r="S243" s="4">
        <v>0.35699999999999998</v>
      </c>
      <c r="T243" s="4">
        <v>3.6709999999999998</v>
      </c>
      <c r="U243" s="7">
        <v>1440</v>
      </c>
      <c r="V243" s="10">
        <v>1</v>
      </c>
      <c r="W243" s="7">
        <v>7</v>
      </c>
      <c r="X243" s="6">
        <v>150</v>
      </c>
      <c r="Y243" s="6">
        <v>0.05</v>
      </c>
      <c r="Z243" s="6">
        <f t="shared" si="14"/>
        <v>0.4</v>
      </c>
      <c r="AA243" s="7">
        <v>8</v>
      </c>
      <c r="AB243" s="6">
        <v>25</v>
      </c>
      <c r="AC243" s="7">
        <v>0</v>
      </c>
      <c r="AD243" s="8" t="s">
        <v>173</v>
      </c>
      <c r="AE243" s="4">
        <v>7.8189300411522639E-2</v>
      </c>
      <c r="AF243" s="4">
        <f t="shared" si="15"/>
        <v>0.11522633744855966</v>
      </c>
      <c r="AG243" s="4"/>
      <c r="AH243" s="4"/>
    </row>
    <row r="244" spans="1:34" ht="15.6">
      <c r="A244" s="7" t="s">
        <v>36</v>
      </c>
      <c r="B244" s="4" t="s">
        <v>35</v>
      </c>
      <c r="C244" s="4" t="s">
        <v>591</v>
      </c>
      <c r="D244" s="4">
        <v>800</v>
      </c>
      <c r="E244" s="4">
        <v>2</v>
      </c>
      <c r="F244" s="4">
        <v>60</v>
      </c>
      <c r="G244" s="6">
        <v>69.42</v>
      </c>
      <c r="H244" s="4">
        <v>1.94</v>
      </c>
      <c r="I244" s="4">
        <v>7.61</v>
      </c>
      <c r="J244" s="4">
        <v>1.31</v>
      </c>
      <c r="K244" s="4"/>
      <c r="L244" s="4"/>
      <c r="M244" s="6">
        <v>19.72</v>
      </c>
      <c r="N244" s="4">
        <v>0.34</v>
      </c>
      <c r="O244" s="4">
        <v>0.08</v>
      </c>
      <c r="P244" s="4">
        <f t="shared" si="16"/>
        <v>1.8870642466148085E-2</v>
      </c>
      <c r="Q244" s="6">
        <f t="shared" si="13"/>
        <v>0.12849322961682511</v>
      </c>
      <c r="R244" s="4">
        <v>83.6</v>
      </c>
      <c r="S244" s="4">
        <v>0.35699999999999998</v>
      </c>
      <c r="T244" s="4">
        <v>3.6709999999999998</v>
      </c>
      <c r="U244" s="7">
        <v>1440</v>
      </c>
      <c r="V244" s="10">
        <v>1</v>
      </c>
      <c r="W244" s="7">
        <v>7</v>
      </c>
      <c r="X244" s="6">
        <v>150</v>
      </c>
      <c r="Y244" s="6">
        <v>0.05</v>
      </c>
      <c r="Z244" s="6">
        <f t="shared" si="14"/>
        <v>0.5</v>
      </c>
      <c r="AA244" s="7">
        <v>10</v>
      </c>
      <c r="AB244" s="6">
        <v>25</v>
      </c>
      <c r="AC244" s="7">
        <v>0</v>
      </c>
      <c r="AD244" s="8" t="s">
        <v>173</v>
      </c>
      <c r="AE244" s="4">
        <v>2.8218694885361554E-2</v>
      </c>
      <c r="AF244" s="4">
        <f t="shared" si="15"/>
        <v>9.7178130511463845E-2</v>
      </c>
      <c r="AG244" s="4"/>
      <c r="AH244" s="4"/>
    </row>
    <row r="245" spans="1:34" ht="15.6">
      <c r="A245" s="7" t="s">
        <v>36</v>
      </c>
      <c r="B245" s="4" t="s">
        <v>35</v>
      </c>
      <c r="C245" s="4" t="s">
        <v>591</v>
      </c>
      <c r="D245" s="4">
        <v>800</v>
      </c>
      <c r="E245" s="4">
        <v>2</v>
      </c>
      <c r="F245" s="4">
        <v>60</v>
      </c>
      <c r="G245" s="6">
        <v>69.42</v>
      </c>
      <c r="H245" s="4">
        <v>1.94</v>
      </c>
      <c r="I245" s="4">
        <v>7.61</v>
      </c>
      <c r="J245" s="4">
        <v>1.31</v>
      </c>
      <c r="K245" s="4"/>
      <c r="L245" s="4"/>
      <c r="M245" s="6">
        <v>19.72</v>
      </c>
      <c r="N245" s="4">
        <v>0.34</v>
      </c>
      <c r="O245" s="4">
        <v>0.08</v>
      </c>
      <c r="P245" s="4">
        <f t="shared" si="16"/>
        <v>1.8870642466148085E-2</v>
      </c>
      <c r="Q245" s="6">
        <f t="shared" si="13"/>
        <v>0.12849322961682511</v>
      </c>
      <c r="R245" s="4">
        <v>83.6</v>
      </c>
      <c r="S245" s="4">
        <v>0.35699999999999998</v>
      </c>
      <c r="T245" s="4">
        <v>3.6709999999999998</v>
      </c>
      <c r="U245" s="7">
        <v>1440</v>
      </c>
      <c r="V245" s="10">
        <v>1</v>
      </c>
      <c r="W245" s="7">
        <v>7</v>
      </c>
      <c r="X245" s="6">
        <v>150</v>
      </c>
      <c r="Y245" s="6">
        <v>0.05</v>
      </c>
      <c r="Z245" s="6">
        <f t="shared" si="14"/>
        <v>0.60000000000000009</v>
      </c>
      <c r="AA245" s="7">
        <v>12</v>
      </c>
      <c r="AB245" s="6">
        <v>25</v>
      </c>
      <c r="AC245" s="7">
        <v>0</v>
      </c>
      <c r="AD245" s="8" t="s">
        <v>173</v>
      </c>
      <c r="AE245" s="4">
        <v>3.4097589653145209E-2</v>
      </c>
      <c r="AF245" s="4">
        <f t="shared" si="15"/>
        <v>8.0491867528904554E-2</v>
      </c>
      <c r="AG245" s="4"/>
      <c r="AH245" s="4"/>
    </row>
    <row r="246" spans="1:34" ht="15.6">
      <c r="A246" s="7" t="s">
        <v>36</v>
      </c>
      <c r="B246" s="4" t="s">
        <v>35</v>
      </c>
      <c r="C246" s="4" t="s">
        <v>591</v>
      </c>
      <c r="D246" s="4">
        <v>800</v>
      </c>
      <c r="E246" s="4">
        <v>2</v>
      </c>
      <c r="F246" s="4">
        <v>60</v>
      </c>
      <c r="G246" s="6">
        <v>69.42</v>
      </c>
      <c r="H246" s="4">
        <v>1.94</v>
      </c>
      <c r="I246" s="4">
        <v>7.61</v>
      </c>
      <c r="J246" s="4">
        <v>1.31</v>
      </c>
      <c r="K246" s="4"/>
      <c r="L246" s="4"/>
      <c r="M246" s="6">
        <v>19.72</v>
      </c>
      <c r="N246" s="4">
        <v>0.34</v>
      </c>
      <c r="O246" s="4">
        <v>0.08</v>
      </c>
      <c r="P246" s="4">
        <f t="shared" si="16"/>
        <v>1.8870642466148085E-2</v>
      </c>
      <c r="Q246" s="6">
        <f t="shared" si="13"/>
        <v>0.12849322961682511</v>
      </c>
      <c r="R246" s="4">
        <v>83.6</v>
      </c>
      <c r="S246" s="4">
        <v>0.35699999999999998</v>
      </c>
      <c r="T246" s="4">
        <v>3.6709999999999998</v>
      </c>
      <c r="U246" s="7">
        <v>1440</v>
      </c>
      <c r="V246" s="10">
        <v>1</v>
      </c>
      <c r="W246" s="7">
        <v>7</v>
      </c>
      <c r="X246" s="6">
        <v>150</v>
      </c>
      <c r="Y246" s="6">
        <v>0.05</v>
      </c>
      <c r="Z246" s="6">
        <f t="shared" si="14"/>
        <v>1.0000000000000002E-2</v>
      </c>
      <c r="AA246" s="7">
        <v>0.2</v>
      </c>
      <c r="AB246" s="6">
        <v>25</v>
      </c>
      <c r="AC246" s="7">
        <v>0</v>
      </c>
      <c r="AD246" s="8" t="s">
        <v>173</v>
      </c>
      <c r="AE246" s="4">
        <v>0.81746031746031733</v>
      </c>
      <c r="AF246" s="4">
        <f t="shared" si="15"/>
        <v>0.91269841269841323</v>
      </c>
      <c r="AG246" s="4"/>
      <c r="AH246" s="4"/>
    </row>
    <row r="247" spans="1:34" ht="15.6">
      <c r="A247" s="7" t="s">
        <v>36</v>
      </c>
      <c r="B247" s="4" t="s">
        <v>35</v>
      </c>
      <c r="C247" s="4" t="s">
        <v>591</v>
      </c>
      <c r="D247" s="4">
        <v>800</v>
      </c>
      <c r="E247" s="4">
        <v>2</v>
      </c>
      <c r="F247" s="4">
        <v>60</v>
      </c>
      <c r="G247" s="6">
        <v>69.42</v>
      </c>
      <c r="H247" s="4">
        <v>1.94</v>
      </c>
      <c r="I247" s="4">
        <v>7.61</v>
      </c>
      <c r="J247" s="4">
        <v>1.31</v>
      </c>
      <c r="K247" s="4"/>
      <c r="L247" s="4"/>
      <c r="M247" s="6">
        <v>19.72</v>
      </c>
      <c r="N247" s="4">
        <v>0.34</v>
      </c>
      <c r="O247" s="4">
        <v>0.08</v>
      </c>
      <c r="P247" s="4">
        <f t="shared" si="16"/>
        <v>1.8870642466148085E-2</v>
      </c>
      <c r="Q247" s="6">
        <f t="shared" si="13"/>
        <v>0.12849322961682511</v>
      </c>
      <c r="R247" s="4">
        <v>83.6</v>
      </c>
      <c r="S247" s="4">
        <v>0.35699999999999998</v>
      </c>
      <c r="T247" s="4">
        <v>3.6709999999999998</v>
      </c>
      <c r="U247" s="7">
        <v>1440</v>
      </c>
      <c r="V247" s="10">
        <v>1</v>
      </c>
      <c r="W247" s="7">
        <v>7</v>
      </c>
      <c r="X247" s="6">
        <v>150</v>
      </c>
      <c r="Y247" s="6">
        <v>0.05</v>
      </c>
      <c r="Z247" s="6">
        <f t="shared" si="14"/>
        <v>2.0000000000000004E-2</v>
      </c>
      <c r="AA247" s="7">
        <v>0.4</v>
      </c>
      <c r="AB247" s="6">
        <v>25</v>
      </c>
      <c r="AC247" s="7">
        <v>0</v>
      </c>
      <c r="AD247" s="8" t="s">
        <v>173</v>
      </c>
      <c r="AE247" s="4">
        <v>0.74838330393885943</v>
      </c>
      <c r="AF247" s="4">
        <f t="shared" si="15"/>
        <v>0.62904174015285141</v>
      </c>
      <c r="AG247" s="4"/>
      <c r="AH247" s="4"/>
    </row>
    <row r="248" spans="1:34" ht="15.6">
      <c r="A248" s="7" t="s">
        <v>36</v>
      </c>
      <c r="B248" s="4" t="s">
        <v>35</v>
      </c>
      <c r="C248" s="4" t="s">
        <v>591</v>
      </c>
      <c r="D248" s="4">
        <v>800</v>
      </c>
      <c r="E248" s="4">
        <v>2</v>
      </c>
      <c r="F248" s="4">
        <v>60</v>
      </c>
      <c r="G248" s="6">
        <v>69.42</v>
      </c>
      <c r="H248" s="4">
        <v>1.94</v>
      </c>
      <c r="I248" s="4">
        <v>7.61</v>
      </c>
      <c r="J248" s="4">
        <v>1.31</v>
      </c>
      <c r="K248" s="4"/>
      <c r="L248" s="4"/>
      <c r="M248" s="6">
        <v>19.72</v>
      </c>
      <c r="N248" s="4">
        <v>0.34</v>
      </c>
      <c r="O248" s="4">
        <v>0.08</v>
      </c>
      <c r="P248" s="4">
        <f t="shared" si="16"/>
        <v>1.8870642466148085E-2</v>
      </c>
      <c r="Q248" s="6">
        <f t="shared" si="13"/>
        <v>0.12849322961682511</v>
      </c>
      <c r="R248" s="4">
        <v>83.6</v>
      </c>
      <c r="S248" s="4">
        <v>0.35699999999999998</v>
      </c>
      <c r="T248" s="4">
        <v>3.6709999999999998</v>
      </c>
      <c r="U248" s="7">
        <v>1440</v>
      </c>
      <c r="V248" s="10">
        <v>1</v>
      </c>
      <c r="W248" s="7">
        <v>7</v>
      </c>
      <c r="X248" s="6">
        <v>150</v>
      </c>
      <c r="Y248" s="6">
        <v>0.05</v>
      </c>
      <c r="Z248" s="6">
        <f t="shared" si="14"/>
        <v>0.03</v>
      </c>
      <c r="AA248" s="7">
        <v>0.6</v>
      </c>
      <c r="AB248" s="6">
        <v>25</v>
      </c>
      <c r="AC248" s="7">
        <v>0</v>
      </c>
      <c r="AD248" s="8" t="s">
        <v>173</v>
      </c>
      <c r="AE248" s="4">
        <v>0.755731922398589</v>
      </c>
      <c r="AF248" s="4">
        <f t="shared" si="15"/>
        <v>0.40711346266901843</v>
      </c>
      <c r="AG248" s="4"/>
      <c r="AH248" s="4"/>
    </row>
    <row r="249" spans="1:34" ht="15.6">
      <c r="A249" s="7" t="s">
        <v>36</v>
      </c>
      <c r="B249" s="4" t="s">
        <v>35</v>
      </c>
      <c r="C249" s="4" t="s">
        <v>591</v>
      </c>
      <c r="D249" s="4">
        <v>800</v>
      </c>
      <c r="E249" s="4">
        <v>2</v>
      </c>
      <c r="F249" s="4">
        <v>60</v>
      </c>
      <c r="G249" s="6">
        <v>69.42</v>
      </c>
      <c r="H249" s="4">
        <v>1.94</v>
      </c>
      <c r="I249" s="4">
        <v>7.61</v>
      </c>
      <c r="J249" s="4">
        <v>1.31</v>
      </c>
      <c r="K249" s="4"/>
      <c r="L249" s="4"/>
      <c r="M249" s="6">
        <v>19.72</v>
      </c>
      <c r="N249" s="4">
        <v>0.34</v>
      </c>
      <c r="O249" s="4">
        <v>0.08</v>
      </c>
      <c r="P249" s="4">
        <f t="shared" si="16"/>
        <v>1.8870642466148085E-2</v>
      </c>
      <c r="Q249" s="6">
        <f t="shared" si="13"/>
        <v>0.12849322961682511</v>
      </c>
      <c r="R249" s="4">
        <v>83.6</v>
      </c>
      <c r="S249" s="4">
        <v>0.35699999999999998</v>
      </c>
      <c r="T249" s="4">
        <v>3.6709999999999998</v>
      </c>
      <c r="U249" s="7">
        <v>1440</v>
      </c>
      <c r="V249" s="10">
        <v>1</v>
      </c>
      <c r="W249" s="7">
        <v>7</v>
      </c>
      <c r="X249" s="6">
        <v>150</v>
      </c>
      <c r="Y249" s="6">
        <v>0.05</v>
      </c>
      <c r="Z249" s="6">
        <f t="shared" si="14"/>
        <v>4.0000000000000008E-2</v>
      </c>
      <c r="AA249" s="7">
        <v>0.8</v>
      </c>
      <c r="AB249" s="6">
        <v>25</v>
      </c>
      <c r="AC249" s="7">
        <v>0</v>
      </c>
      <c r="AD249" s="8" t="s">
        <v>173</v>
      </c>
      <c r="AE249" s="4">
        <v>0.6440329218106996</v>
      </c>
      <c r="AF249" s="4">
        <f t="shared" si="15"/>
        <v>0.44495884773662547</v>
      </c>
      <c r="AG249" s="4"/>
      <c r="AH249" s="4"/>
    </row>
    <row r="250" spans="1:34" ht="15.6">
      <c r="A250" s="7" t="s">
        <v>36</v>
      </c>
      <c r="B250" s="4" t="s">
        <v>35</v>
      </c>
      <c r="C250" s="4" t="s">
        <v>591</v>
      </c>
      <c r="D250" s="4">
        <v>800</v>
      </c>
      <c r="E250" s="4">
        <v>2</v>
      </c>
      <c r="F250" s="4">
        <v>60</v>
      </c>
      <c r="G250" s="6">
        <v>69.42</v>
      </c>
      <c r="H250" s="4">
        <v>1.94</v>
      </c>
      <c r="I250" s="4">
        <v>7.61</v>
      </c>
      <c r="J250" s="4">
        <v>1.31</v>
      </c>
      <c r="K250" s="4"/>
      <c r="L250" s="4"/>
      <c r="M250" s="6">
        <v>19.72</v>
      </c>
      <c r="N250" s="4">
        <v>0.34</v>
      </c>
      <c r="O250" s="4">
        <v>0.08</v>
      </c>
      <c r="P250" s="4">
        <f t="shared" si="16"/>
        <v>1.8870642466148085E-2</v>
      </c>
      <c r="Q250" s="6">
        <f t="shared" si="13"/>
        <v>0.12849322961682511</v>
      </c>
      <c r="R250" s="4">
        <v>83.6</v>
      </c>
      <c r="S250" s="4">
        <v>0.35699999999999998</v>
      </c>
      <c r="T250" s="4">
        <v>3.6709999999999998</v>
      </c>
      <c r="U250" s="7">
        <v>1440</v>
      </c>
      <c r="V250" s="10">
        <v>1</v>
      </c>
      <c r="W250" s="7">
        <v>7</v>
      </c>
      <c r="X250" s="6">
        <v>150</v>
      </c>
      <c r="Y250" s="6">
        <v>0.05</v>
      </c>
      <c r="Z250" s="6">
        <f t="shared" si="14"/>
        <v>0.1</v>
      </c>
      <c r="AA250" s="7">
        <v>2</v>
      </c>
      <c r="AB250" s="6">
        <v>25</v>
      </c>
      <c r="AC250" s="7">
        <v>0</v>
      </c>
      <c r="AD250" s="8" t="s">
        <v>173</v>
      </c>
      <c r="AE250" s="4">
        <v>0.3691945914168136</v>
      </c>
      <c r="AF250" s="4">
        <f t="shared" si="15"/>
        <v>0.31540270429159323</v>
      </c>
      <c r="AG250" s="4"/>
      <c r="AH250" s="4"/>
    </row>
    <row r="251" spans="1:34" ht="15.6">
      <c r="A251" s="7" t="s">
        <v>36</v>
      </c>
      <c r="B251" s="4" t="s">
        <v>35</v>
      </c>
      <c r="C251" s="4" t="s">
        <v>591</v>
      </c>
      <c r="D251" s="4">
        <v>800</v>
      </c>
      <c r="E251" s="4">
        <v>2</v>
      </c>
      <c r="F251" s="4">
        <v>60</v>
      </c>
      <c r="G251" s="6">
        <v>69.42</v>
      </c>
      <c r="H251" s="4">
        <v>1.94</v>
      </c>
      <c r="I251" s="4">
        <v>7.61</v>
      </c>
      <c r="J251" s="4">
        <v>1.31</v>
      </c>
      <c r="K251" s="4"/>
      <c r="L251" s="4"/>
      <c r="M251" s="6">
        <v>19.72</v>
      </c>
      <c r="N251" s="4">
        <v>0.34</v>
      </c>
      <c r="O251" s="4">
        <v>0.08</v>
      </c>
      <c r="P251" s="4">
        <f t="shared" si="16"/>
        <v>1.8870642466148085E-2</v>
      </c>
      <c r="Q251" s="6">
        <f t="shared" si="13"/>
        <v>0.12849322961682511</v>
      </c>
      <c r="R251" s="4">
        <v>83.6</v>
      </c>
      <c r="S251" s="4">
        <v>0.35699999999999998</v>
      </c>
      <c r="T251" s="4">
        <v>3.6709999999999998</v>
      </c>
      <c r="U251" s="7">
        <v>1440</v>
      </c>
      <c r="V251" s="10">
        <v>1</v>
      </c>
      <c r="W251" s="7">
        <v>7</v>
      </c>
      <c r="X251" s="6">
        <v>150</v>
      </c>
      <c r="Y251" s="6">
        <v>0.05</v>
      </c>
      <c r="Z251" s="6">
        <f t="shared" si="14"/>
        <v>0.2</v>
      </c>
      <c r="AA251" s="7">
        <v>4</v>
      </c>
      <c r="AB251" s="6">
        <v>25</v>
      </c>
      <c r="AC251" s="7">
        <v>0</v>
      </c>
      <c r="AD251" s="8" t="s">
        <v>173</v>
      </c>
      <c r="AE251" s="4">
        <v>0.49853027630805402</v>
      </c>
      <c r="AF251" s="4">
        <f t="shared" si="15"/>
        <v>0.12536743092298649</v>
      </c>
      <c r="AG251" s="4"/>
      <c r="AH251" s="4"/>
    </row>
    <row r="252" spans="1:34" ht="15.6">
      <c r="A252" s="7" t="s">
        <v>36</v>
      </c>
      <c r="B252" s="4" t="s">
        <v>35</v>
      </c>
      <c r="C252" s="4" t="s">
        <v>591</v>
      </c>
      <c r="D252" s="4">
        <v>800</v>
      </c>
      <c r="E252" s="4">
        <v>2</v>
      </c>
      <c r="F252" s="4">
        <v>60</v>
      </c>
      <c r="G252" s="6">
        <v>69.42</v>
      </c>
      <c r="H252" s="4">
        <v>1.94</v>
      </c>
      <c r="I252" s="4">
        <v>7.61</v>
      </c>
      <c r="J252" s="4">
        <v>1.31</v>
      </c>
      <c r="K252" s="4"/>
      <c r="L252" s="4"/>
      <c r="M252" s="6">
        <v>19.72</v>
      </c>
      <c r="N252" s="4">
        <v>0.34</v>
      </c>
      <c r="O252" s="4">
        <v>0.08</v>
      </c>
      <c r="P252" s="4">
        <f t="shared" si="16"/>
        <v>1.8870642466148085E-2</v>
      </c>
      <c r="Q252" s="6">
        <f t="shared" si="13"/>
        <v>0.12849322961682511</v>
      </c>
      <c r="R252" s="4">
        <v>83.6</v>
      </c>
      <c r="S252" s="4">
        <v>0.35699999999999998</v>
      </c>
      <c r="T252" s="4">
        <v>3.6709999999999998</v>
      </c>
      <c r="U252" s="7">
        <v>1440</v>
      </c>
      <c r="V252" s="10">
        <v>1</v>
      </c>
      <c r="W252" s="7">
        <v>7</v>
      </c>
      <c r="X252" s="6">
        <v>150</v>
      </c>
      <c r="Y252" s="6">
        <v>0.05</v>
      </c>
      <c r="Z252" s="6">
        <f t="shared" si="14"/>
        <v>0.30000000000000004</v>
      </c>
      <c r="AA252" s="7">
        <v>6</v>
      </c>
      <c r="AB252" s="6">
        <v>25</v>
      </c>
      <c r="AC252" s="7">
        <v>0</v>
      </c>
      <c r="AD252" s="8" t="s">
        <v>173</v>
      </c>
      <c r="AE252" s="4">
        <v>0.16343327454438564</v>
      </c>
      <c r="AF252" s="4">
        <f t="shared" si="15"/>
        <v>0.13942778757593571</v>
      </c>
      <c r="AG252" s="4"/>
      <c r="AH252" s="4"/>
    </row>
    <row r="253" spans="1:34" ht="15.6">
      <c r="A253" s="7" t="s">
        <v>36</v>
      </c>
      <c r="B253" s="4" t="s">
        <v>35</v>
      </c>
      <c r="C253" s="4" t="s">
        <v>591</v>
      </c>
      <c r="D253" s="4">
        <v>800</v>
      </c>
      <c r="E253" s="4">
        <v>2</v>
      </c>
      <c r="F253" s="4">
        <v>60</v>
      </c>
      <c r="G253" s="6">
        <v>69.42</v>
      </c>
      <c r="H253" s="4">
        <v>1.94</v>
      </c>
      <c r="I253" s="4">
        <v>7.61</v>
      </c>
      <c r="J253" s="4">
        <v>1.31</v>
      </c>
      <c r="K253" s="4"/>
      <c r="L253" s="4"/>
      <c r="M253" s="6">
        <v>19.72</v>
      </c>
      <c r="N253" s="4">
        <v>0.34</v>
      </c>
      <c r="O253" s="4">
        <v>0.08</v>
      </c>
      <c r="P253" s="4">
        <f t="shared" si="16"/>
        <v>1.8870642466148085E-2</v>
      </c>
      <c r="Q253" s="6">
        <f t="shared" si="13"/>
        <v>0.12849322961682511</v>
      </c>
      <c r="R253" s="4">
        <v>83.6</v>
      </c>
      <c r="S253" s="4">
        <v>0.35699999999999998</v>
      </c>
      <c r="T253" s="4">
        <v>3.6709999999999998</v>
      </c>
      <c r="U253" s="7">
        <v>1440</v>
      </c>
      <c r="V253" s="10">
        <v>1</v>
      </c>
      <c r="W253" s="7">
        <v>7</v>
      </c>
      <c r="X253" s="6">
        <v>150</v>
      </c>
      <c r="Y253" s="6">
        <v>0.05</v>
      </c>
      <c r="Z253" s="6">
        <f t="shared" si="14"/>
        <v>0.4</v>
      </c>
      <c r="AA253" s="7">
        <v>8</v>
      </c>
      <c r="AB253" s="6">
        <v>25</v>
      </c>
      <c r="AC253" s="7">
        <v>0</v>
      </c>
      <c r="AD253" s="8" t="s">
        <v>173</v>
      </c>
      <c r="AE253" s="4">
        <v>4.2915931804820687E-2</v>
      </c>
      <c r="AF253" s="4">
        <f t="shared" si="15"/>
        <v>0.11963550852439742</v>
      </c>
      <c r="AG253" s="4"/>
      <c r="AH253" s="4"/>
    </row>
    <row r="254" spans="1:34" ht="15.6">
      <c r="A254" s="7" t="s">
        <v>36</v>
      </c>
      <c r="B254" s="4" t="s">
        <v>35</v>
      </c>
      <c r="C254" s="4" t="s">
        <v>591</v>
      </c>
      <c r="D254" s="4">
        <v>800</v>
      </c>
      <c r="E254" s="4">
        <v>2</v>
      </c>
      <c r="F254" s="4">
        <v>60</v>
      </c>
      <c r="G254" s="6">
        <v>69.42</v>
      </c>
      <c r="H254" s="4">
        <v>1.94</v>
      </c>
      <c r="I254" s="4">
        <v>7.61</v>
      </c>
      <c r="J254" s="4">
        <v>1.31</v>
      </c>
      <c r="K254" s="4"/>
      <c r="L254" s="4"/>
      <c r="M254" s="6">
        <v>19.72</v>
      </c>
      <c r="N254" s="4">
        <v>0.34</v>
      </c>
      <c r="O254" s="4">
        <v>0.08</v>
      </c>
      <c r="P254" s="4">
        <f t="shared" si="16"/>
        <v>1.8870642466148085E-2</v>
      </c>
      <c r="Q254" s="6">
        <f t="shared" si="13"/>
        <v>0.12849322961682511</v>
      </c>
      <c r="R254" s="4">
        <v>83.6</v>
      </c>
      <c r="S254" s="4">
        <v>0.35699999999999998</v>
      </c>
      <c r="T254" s="4">
        <v>3.6709999999999998</v>
      </c>
      <c r="U254" s="7">
        <v>1440</v>
      </c>
      <c r="V254" s="10">
        <v>1</v>
      </c>
      <c r="W254" s="7">
        <v>7</v>
      </c>
      <c r="X254" s="6">
        <v>150</v>
      </c>
      <c r="Y254" s="6">
        <v>0.05</v>
      </c>
      <c r="Z254" s="6">
        <f t="shared" si="14"/>
        <v>0.5</v>
      </c>
      <c r="AA254" s="7">
        <v>10</v>
      </c>
      <c r="AB254" s="6">
        <v>25</v>
      </c>
      <c r="AC254" s="7">
        <v>0</v>
      </c>
      <c r="AD254" s="8" t="s">
        <v>173</v>
      </c>
      <c r="AE254" s="4">
        <v>3.5567313345091119E-2</v>
      </c>
      <c r="AF254" s="4">
        <f t="shared" si="15"/>
        <v>9.6443268665490897E-2</v>
      </c>
      <c r="AG254" s="4"/>
      <c r="AH254" s="4"/>
    </row>
    <row r="255" spans="1:34" ht="15.6">
      <c r="A255" s="7" t="s">
        <v>36</v>
      </c>
      <c r="B255" s="4" t="s">
        <v>35</v>
      </c>
      <c r="C255" s="4" t="s">
        <v>591</v>
      </c>
      <c r="D255" s="4">
        <v>800</v>
      </c>
      <c r="E255" s="4">
        <v>2</v>
      </c>
      <c r="F255" s="4">
        <v>60</v>
      </c>
      <c r="G255" s="6">
        <v>69.42</v>
      </c>
      <c r="H255" s="4">
        <v>1.94</v>
      </c>
      <c r="I255" s="4">
        <v>7.61</v>
      </c>
      <c r="J255" s="4">
        <v>1.31</v>
      </c>
      <c r="K255" s="4"/>
      <c r="L255" s="4"/>
      <c r="M255" s="6">
        <v>19.72</v>
      </c>
      <c r="N255" s="4">
        <v>0.34</v>
      </c>
      <c r="O255" s="4">
        <v>0.08</v>
      </c>
      <c r="P255" s="4">
        <f t="shared" si="16"/>
        <v>1.8870642466148085E-2</v>
      </c>
      <c r="Q255" s="6">
        <f t="shared" si="13"/>
        <v>0.12849322961682511</v>
      </c>
      <c r="R255" s="4">
        <v>83.6</v>
      </c>
      <c r="S255" s="4">
        <v>0.35699999999999998</v>
      </c>
      <c r="T255" s="4">
        <v>3.6709999999999998</v>
      </c>
      <c r="U255" s="7">
        <v>1440</v>
      </c>
      <c r="V255" s="10">
        <v>1</v>
      </c>
      <c r="W255" s="7">
        <v>7</v>
      </c>
      <c r="X255" s="6">
        <v>150</v>
      </c>
      <c r="Y255" s="6">
        <v>0.05</v>
      </c>
      <c r="Z255" s="6">
        <f t="shared" si="14"/>
        <v>0.60000000000000009</v>
      </c>
      <c r="AA255" s="7">
        <v>12</v>
      </c>
      <c r="AB255" s="6">
        <v>25</v>
      </c>
      <c r="AC255" s="7">
        <v>0</v>
      </c>
      <c r="AD255" s="8" t="s">
        <v>173</v>
      </c>
      <c r="AE255" s="4">
        <v>3.1158142269253376E-2</v>
      </c>
      <c r="AF255" s="4">
        <f t="shared" si="15"/>
        <v>8.0736821477562212E-2</v>
      </c>
      <c r="AG255" s="4"/>
      <c r="AH255" s="4"/>
    </row>
    <row r="256" spans="1:34" ht="15.6">
      <c r="A256" s="7" t="s">
        <v>36</v>
      </c>
      <c r="B256" s="4" t="s">
        <v>35</v>
      </c>
      <c r="C256" s="4" t="s">
        <v>591</v>
      </c>
      <c r="D256" s="4">
        <v>800</v>
      </c>
      <c r="E256" s="4">
        <v>2</v>
      </c>
      <c r="F256" s="4">
        <v>60</v>
      </c>
      <c r="G256" s="6">
        <v>69.42</v>
      </c>
      <c r="H256" s="4">
        <v>1.94</v>
      </c>
      <c r="I256" s="4">
        <v>7.61</v>
      </c>
      <c r="J256" s="4">
        <v>1.31</v>
      </c>
      <c r="K256" s="4"/>
      <c r="L256" s="4"/>
      <c r="M256" s="6">
        <v>19.72</v>
      </c>
      <c r="N256" s="4">
        <v>0.34</v>
      </c>
      <c r="O256" s="4">
        <v>0.08</v>
      </c>
      <c r="P256" s="4">
        <f t="shared" si="16"/>
        <v>1.8870642466148085E-2</v>
      </c>
      <c r="Q256" s="6">
        <f t="shared" si="13"/>
        <v>0.12849322961682511</v>
      </c>
      <c r="R256" s="4">
        <v>83.6</v>
      </c>
      <c r="S256" s="4">
        <v>0.35699999999999998</v>
      </c>
      <c r="T256" s="4">
        <v>3.6709999999999998</v>
      </c>
      <c r="U256" s="7">
        <v>1440</v>
      </c>
      <c r="V256" s="10">
        <v>1</v>
      </c>
      <c r="W256" s="7">
        <v>7</v>
      </c>
      <c r="X256" s="6">
        <v>150</v>
      </c>
      <c r="Y256" s="6">
        <v>0.05</v>
      </c>
      <c r="Z256" s="6">
        <f t="shared" si="14"/>
        <v>1.0000000000000002E-2</v>
      </c>
      <c r="AA256" s="7">
        <v>0.2</v>
      </c>
      <c r="AB256" s="6">
        <v>25</v>
      </c>
      <c r="AC256" s="7">
        <v>0</v>
      </c>
      <c r="AD256" s="8" t="s">
        <v>173</v>
      </c>
      <c r="AE256" s="4">
        <v>0.79346692698315924</v>
      </c>
      <c r="AF256" s="4">
        <f t="shared" si="15"/>
        <v>1.0326653650842037</v>
      </c>
      <c r="AG256" s="4"/>
      <c r="AH256" s="4"/>
    </row>
    <row r="257" spans="1:34" ht="15.6">
      <c r="A257" s="7" t="s">
        <v>36</v>
      </c>
      <c r="B257" s="4" t="s">
        <v>35</v>
      </c>
      <c r="C257" s="4" t="s">
        <v>591</v>
      </c>
      <c r="D257" s="4">
        <v>800</v>
      </c>
      <c r="E257" s="4">
        <v>2</v>
      </c>
      <c r="F257" s="4">
        <v>60</v>
      </c>
      <c r="G257" s="6">
        <v>69.42</v>
      </c>
      <c r="H257" s="4">
        <v>1.94</v>
      </c>
      <c r="I257" s="4">
        <v>7.61</v>
      </c>
      <c r="J257" s="4">
        <v>1.31</v>
      </c>
      <c r="K257" s="4"/>
      <c r="L257" s="4"/>
      <c r="M257" s="6">
        <v>19.72</v>
      </c>
      <c r="N257" s="4">
        <v>0.34</v>
      </c>
      <c r="O257" s="4">
        <v>0.08</v>
      </c>
      <c r="P257" s="4">
        <f t="shared" si="16"/>
        <v>1.8870642466148085E-2</v>
      </c>
      <c r="Q257" s="6">
        <f t="shared" si="13"/>
        <v>0.12849322961682511</v>
      </c>
      <c r="R257" s="4">
        <v>83.6</v>
      </c>
      <c r="S257" s="4">
        <v>0.35699999999999998</v>
      </c>
      <c r="T257" s="4">
        <v>3.6709999999999998</v>
      </c>
      <c r="U257" s="7">
        <v>1440</v>
      </c>
      <c r="V257" s="10">
        <v>1</v>
      </c>
      <c r="W257" s="7">
        <v>7</v>
      </c>
      <c r="X257" s="6">
        <v>150</v>
      </c>
      <c r="Y257" s="6">
        <v>0.05</v>
      </c>
      <c r="Z257" s="6">
        <f t="shared" si="14"/>
        <v>2.0000000000000004E-2</v>
      </c>
      <c r="AA257" s="7">
        <v>0.4</v>
      </c>
      <c r="AB257" s="6">
        <v>25</v>
      </c>
      <c r="AC257" s="7">
        <v>0</v>
      </c>
      <c r="AD257" s="8" t="s">
        <v>173</v>
      </c>
      <c r="AE257" s="4">
        <v>0.75231466360867383</v>
      </c>
      <c r="AF257" s="4">
        <f t="shared" si="15"/>
        <v>0.61921334097831537</v>
      </c>
      <c r="AG257" s="4"/>
      <c r="AH257" s="4"/>
    </row>
    <row r="258" spans="1:34" ht="15.6">
      <c r="A258" s="7" t="s">
        <v>36</v>
      </c>
      <c r="B258" s="4" t="s">
        <v>35</v>
      </c>
      <c r="C258" s="4" t="s">
        <v>591</v>
      </c>
      <c r="D258" s="4">
        <v>800</v>
      </c>
      <c r="E258" s="4">
        <v>2</v>
      </c>
      <c r="F258" s="4">
        <v>60</v>
      </c>
      <c r="G258" s="6">
        <v>69.42</v>
      </c>
      <c r="H258" s="4">
        <v>1.94</v>
      </c>
      <c r="I258" s="4">
        <v>7.61</v>
      </c>
      <c r="J258" s="4">
        <v>1.31</v>
      </c>
      <c r="K258" s="4"/>
      <c r="L258" s="4"/>
      <c r="M258" s="6">
        <v>19.72</v>
      </c>
      <c r="N258" s="4">
        <v>0.34</v>
      </c>
      <c r="O258" s="4">
        <v>0.08</v>
      </c>
      <c r="P258" s="4">
        <f t="shared" si="16"/>
        <v>1.8870642466148085E-2</v>
      </c>
      <c r="Q258" s="6">
        <f t="shared" ref="Q258:Q321" si="17">((I258+J258)/G258)</f>
        <v>0.12849322961682511</v>
      </c>
      <c r="R258" s="4">
        <v>83.6</v>
      </c>
      <c r="S258" s="4">
        <v>0.35699999999999998</v>
      </c>
      <c r="T258" s="4">
        <v>3.6709999999999998</v>
      </c>
      <c r="U258" s="7">
        <v>1440</v>
      </c>
      <c r="V258" s="10">
        <v>1</v>
      </c>
      <c r="W258" s="7">
        <v>7</v>
      </c>
      <c r="X258" s="6">
        <v>150</v>
      </c>
      <c r="Y258" s="6">
        <v>0.05</v>
      </c>
      <c r="Z258" s="6">
        <f t="shared" ref="Z258:Z321" si="18">(Y258*AA258)</f>
        <v>0.03</v>
      </c>
      <c r="AA258" s="7">
        <v>0.6</v>
      </c>
      <c r="AB258" s="6">
        <v>25</v>
      </c>
      <c r="AC258" s="7">
        <v>0</v>
      </c>
      <c r="AD258" s="8" t="s">
        <v>173</v>
      </c>
      <c r="AE258" s="4">
        <v>0.74937521622478198</v>
      </c>
      <c r="AF258" s="4">
        <f t="shared" ref="AF258:AF321" si="19">(((V258-AE258)/Z258)*Y258)</f>
        <v>0.41770797295869672</v>
      </c>
      <c r="AG258" s="4"/>
      <c r="AH258" s="4"/>
    </row>
    <row r="259" spans="1:34" ht="15.6">
      <c r="A259" s="7" t="s">
        <v>36</v>
      </c>
      <c r="B259" s="4" t="s">
        <v>35</v>
      </c>
      <c r="C259" s="4" t="s">
        <v>591</v>
      </c>
      <c r="D259" s="4">
        <v>800</v>
      </c>
      <c r="E259" s="4">
        <v>2</v>
      </c>
      <c r="F259" s="4">
        <v>60</v>
      </c>
      <c r="G259" s="6">
        <v>69.42</v>
      </c>
      <c r="H259" s="4">
        <v>1.94</v>
      </c>
      <c r="I259" s="4">
        <v>7.61</v>
      </c>
      <c r="J259" s="4">
        <v>1.31</v>
      </c>
      <c r="K259" s="4"/>
      <c r="L259" s="4"/>
      <c r="M259" s="6">
        <v>19.72</v>
      </c>
      <c r="N259" s="4">
        <v>0.34</v>
      </c>
      <c r="O259" s="4">
        <v>0.08</v>
      </c>
      <c r="P259" s="4">
        <f t="shared" si="16"/>
        <v>1.8870642466148085E-2</v>
      </c>
      <c r="Q259" s="6">
        <f t="shared" si="17"/>
        <v>0.12849322961682511</v>
      </c>
      <c r="R259" s="4">
        <v>83.6</v>
      </c>
      <c r="S259" s="4">
        <v>0.35699999999999998</v>
      </c>
      <c r="T259" s="4">
        <v>3.6709999999999998</v>
      </c>
      <c r="U259" s="7">
        <v>1440</v>
      </c>
      <c r="V259" s="10">
        <v>1</v>
      </c>
      <c r="W259" s="7">
        <v>7</v>
      </c>
      <c r="X259" s="6">
        <v>150</v>
      </c>
      <c r="Y259" s="6">
        <v>0.05</v>
      </c>
      <c r="Z259" s="6">
        <f t="shared" si="18"/>
        <v>4.0000000000000008E-2</v>
      </c>
      <c r="AA259" s="7">
        <v>0.8</v>
      </c>
      <c r="AB259" s="6">
        <v>25</v>
      </c>
      <c r="AC259" s="7">
        <v>0</v>
      </c>
      <c r="AD259" s="8" t="s">
        <v>173</v>
      </c>
      <c r="AE259" s="4">
        <v>0.6141606365657577</v>
      </c>
      <c r="AF259" s="4">
        <f t="shared" si="19"/>
        <v>0.48229920429280276</v>
      </c>
      <c r="AG259" s="4"/>
      <c r="AH259" s="4"/>
    </row>
    <row r="260" spans="1:34" ht="15.6">
      <c r="A260" s="7" t="s">
        <v>36</v>
      </c>
      <c r="B260" s="4" t="s">
        <v>35</v>
      </c>
      <c r="C260" s="4" t="s">
        <v>591</v>
      </c>
      <c r="D260" s="4">
        <v>800</v>
      </c>
      <c r="E260" s="4">
        <v>2</v>
      </c>
      <c r="F260" s="4">
        <v>60</v>
      </c>
      <c r="G260" s="6">
        <v>69.42</v>
      </c>
      <c r="H260" s="4">
        <v>1.94</v>
      </c>
      <c r="I260" s="4">
        <v>7.61</v>
      </c>
      <c r="J260" s="4">
        <v>1.31</v>
      </c>
      <c r="K260" s="4"/>
      <c r="L260" s="4"/>
      <c r="M260" s="6">
        <v>19.72</v>
      </c>
      <c r="N260" s="4">
        <v>0.34</v>
      </c>
      <c r="O260" s="4">
        <v>0.08</v>
      </c>
      <c r="P260" s="4">
        <f t="shared" si="16"/>
        <v>1.8870642466148085E-2</v>
      </c>
      <c r="Q260" s="6">
        <f t="shared" si="17"/>
        <v>0.12849322961682511</v>
      </c>
      <c r="R260" s="4">
        <v>83.6</v>
      </c>
      <c r="S260" s="4">
        <v>0.35699999999999998</v>
      </c>
      <c r="T260" s="4">
        <v>3.6709999999999998</v>
      </c>
      <c r="U260" s="7">
        <v>1440</v>
      </c>
      <c r="V260" s="10">
        <v>1</v>
      </c>
      <c r="W260" s="7">
        <v>7</v>
      </c>
      <c r="X260" s="6">
        <v>150</v>
      </c>
      <c r="Y260" s="6">
        <v>0.05</v>
      </c>
      <c r="Z260" s="6">
        <f t="shared" si="18"/>
        <v>0.1</v>
      </c>
      <c r="AA260" s="7">
        <v>2</v>
      </c>
      <c r="AB260" s="6">
        <v>25</v>
      </c>
      <c r="AC260" s="7">
        <v>0</v>
      </c>
      <c r="AD260" s="8" t="s">
        <v>173</v>
      </c>
      <c r="AE260" s="4">
        <v>0.38341401693024918</v>
      </c>
      <c r="AF260" s="4">
        <f t="shared" si="19"/>
        <v>0.30829299153487544</v>
      </c>
      <c r="AG260" s="4"/>
      <c r="AH260" s="4"/>
    </row>
    <row r="261" spans="1:34" ht="15.6">
      <c r="A261" s="7" t="s">
        <v>36</v>
      </c>
      <c r="B261" s="4" t="s">
        <v>35</v>
      </c>
      <c r="C261" s="4" t="s">
        <v>591</v>
      </c>
      <c r="D261" s="4">
        <v>800</v>
      </c>
      <c r="E261" s="4">
        <v>2</v>
      </c>
      <c r="F261" s="4">
        <v>60</v>
      </c>
      <c r="G261" s="6">
        <v>69.42</v>
      </c>
      <c r="H261" s="4">
        <v>1.94</v>
      </c>
      <c r="I261" s="4">
        <v>7.61</v>
      </c>
      <c r="J261" s="4">
        <v>1.31</v>
      </c>
      <c r="K261" s="4"/>
      <c r="L261" s="4"/>
      <c r="M261" s="6">
        <v>19.72</v>
      </c>
      <c r="N261" s="4">
        <v>0.34</v>
      </c>
      <c r="O261" s="4">
        <v>0.08</v>
      </c>
      <c r="P261" s="4">
        <f t="shared" si="16"/>
        <v>1.8870642466148085E-2</v>
      </c>
      <c r="Q261" s="6">
        <f t="shared" si="17"/>
        <v>0.12849322961682511</v>
      </c>
      <c r="R261" s="4">
        <v>83.6</v>
      </c>
      <c r="S261" s="4">
        <v>0.35699999999999998</v>
      </c>
      <c r="T261" s="4">
        <v>3.6709999999999998</v>
      </c>
      <c r="U261" s="7">
        <v>1440</v>
      </c>
      <c r="V261" s="10">
        <v>1</v>
      </c>
      <c r="W261" s="7">
        <v>7</v>
      </c>
      <c r="X261" s="6">
        <v>150</v>
      </c>
      <c r="Y261" s="6">
        <v>0.05</v>
      </c>
      <c r="Z261" s="6">
        <f t="shared" si="18"/>
        <v>0.2</v>
      </c>
      <c r="AA261" s="7">
        <v>4</v>
      </c>
      <c r="AB261" s="6">
        <v>25</v>
      </c>
      <c r="AC261" s="7">
        <v>0</v>
      </c>
      <c r="AD261" s="8" t="s">
        <v>173</v>
      </c>
      <c r="AE261" s="4">
        <v>0.23791137142760369</v>
      </c>
      <c r="AF261" s="4">
        <f t="shared" si="19"/>
        <v>0.19052215714309909</v>
      </c>
      <c r="AG261" s="4"/>
      <c r="AH261" s="4"/>
    </row>
    <row r="262" spans="1:34" ht="15.6">
      <c r="A262" s="7" t="s">
        <v>36</v>
      </c>
      <c r="B262" s="4" t="s">
        <v>35</v>
      </c>
      <c r="C262" s="4" t="s">
        <v>591</v>
      </c>
      <c r="D262" s="4">
        <v>800</v>
      </c>
      <c r="E262" s="4">
        <v>2</v>
      </c>
      <c r="F262" s="4">
        <v>60</v>
      </c>
      <c r="G262" s="6">
        <v>69.42</v>
      </c>
      <c r="H262" s="4">
        <v>1.94</v>
      </c>
      <c r="I262" s="4">
        <v>7.61</v>
      </c>
      <c r="J262" s="4">
        <v>1.31</v>
      </c>
      <c r="K262" s="4"/>
      <c r="L262" s="4"/>
      <c r="M262" s="6">
        <v>19.72</v>
      </c>
      <c r="N262" s="4">
        <v>0.34</v>
      </c>
      <c r="O262" s="4">
        <v>0.08</v>
      </c>
      <c r="P262" s="4">
        <f t="shared" si="16"/>
        <v>1.8870642466148085E-2</v>
      </c>
      <c r="Q262" s="6">
        <f t="shared" si="17"/>
        <v>0.12849322961682511</v>
      </c>
      <c r="R262" s="4">
        <v>83.6</v>
      </c>
      <c r="S262" s="4">
        <v>0.35699999999999998</v>
      </c>
      <c r="T262" s="4">
        <v>3.6709999999999998</v>
      </c>
      <c r="U262" s="7">
        <v>1440</v>
      </c>
      <c r="V262" s="10">
        <v>1</v>
      </c>
      <c r="W262" s="7">
        <v>7</v>
      </c>
      <c r="X262" s="6">
        <v>150</v>
      </c>
      <c r="Y262" s="6">
        <v>0.05</v>
      </c>
      <c r="Z262" s="6">
        <f t="shared" si="18"/>
        <v>0.30000000000000004</v>
      </c>
      <c r="AA262" s="7">
        <v>6</v>
      </c>
      <c r="AB262" s="6">
        <v>25</v>
      </c>
      <c r="AC262" s="7">
        <v>0</v>
      </c>
      <c r="AD262" s="8" t="s">
        <v>173</v>
      </c>
      <c r="AE262" s="4">
        <v>0.15266739729474069</v>
      </c>
      <c r="AF262" s="4">
        <f t="shared" si="19"/>
        <v>0.14122210045087655</v>
      </c>
      <c r="AG262" s="4"/>
      <c r="AH262" s="4"/>
    </row>
    <row r="263" spans="1:34" ht="15.6">
      <c r="A263" s="7" t="s">
        <v>36</v>
      </c>
      <c r="B263" s="4" t="s">
        <v>35</v>
      </c>
      <c r="C263" s="4" t="s">
        <v>591</v>
      </c>
      <c r="D263" s="4">
        <v>800</v>
      </c>
      <c r="E263" s="4">
        <v>2</v>
      </c>
      <c r="F263" s="4">
        <v>60</v>
      </c>
      <c r="G263" s="6">
        <v>69.42</v>
      </c>
      <c r="H263" s="4">
        <v>1.94</v>
      </c>
      <c r="I263" s="4">
        <v>7.61</v>
      </c>
      <c r="J263" s="4">
        <v>1.31</v>
      </c>
      <c r="K263" s="4"/>
      <c r="L263" s="4"/>
      <c r="M263" s="6">
        <v>19.72</v>
      </c>
      <c r="N263" s="4">
        <v>0.34</v>
      </c>
      <c r="O263" s="4">
        <v>0.08</v>
      </c>
      <c r="P263" s="4">
        <f t="shared" si="16"/>
        <v>1.8870642466148085E-2</v>
      </c>
      <c r="Q263" s="6">
        <f t="shared" si="17"/>
        <v>0.12849322961682511</v>
      </c>
      <c r="R263" s="4">
        <v>83.6</v>
      </c>
      <c r="S263" s="4">
        <v>0.35699999999999998</v>
      </c>
      <c r="T263" s="4">
        <v>3.6709999999999998</v>
      </c>
      <c r="U263" s="7">
        <v>1440</v>
      </c>
      <c r="V263" s="10">
        <v>1</v>
      </c>
      <c r="W263" s="7">
        <v>7</v>
      </c>
      <c r="X263" s="6">
        <v>150</v>
      </c>
      <c r="Y263" s="6">
        <v>0.05</v>
      </c>
      <c r="Z263" s="6">
        <f t="shared" si="18"/>
        <v>0.4</v>
      </c>
      <c r="AA263" s="7">
        <v>8</v>
      </c>
      <c r="AB263" s="6">
        <v>25</v>
      </c>
      <c r="AC263" s="7">
        <v>0</v>
      </c>
      <c r="AD263" s="8" t="s">
        <v>173</v>
      </c>
      <c r="AE263" s="4">
        <v>2.3331712403500241E-2</v>
      </c>
      <c r="AF263" s="4">
        <f t="shared" si="19"/>
        <v>0.12208353594956245</v>
      </c>
      <c r="AG263" s="4"/>
      <c r="AH263" s="4"/>
    </row>
    <row r="264" spans="1:34" ht="15.6">
      <c r="A264" s="7" t="s">
        <v>36</v>
      </c>
      <c r="B264" s="4" t="s">
        <v>35</v>
      </c>
      <c r="C264" s="4" t="s">
        <v>591</v>
      </c>
      <c r="D264" s="4">
        <v>800</v>
      </c>
      <c r="E264" s="4">
        <v>2</v>
      </c>
      <c r="F264" s="4">
        <v>60</v>
      </c>
      <c r="G264" s="6">
        <v>69.42</v>
      </c>
      <c r="H264" s="4">
        <v>1.94</v>
      </c>
      <c r="I264" s="4">
        <v>7.61</v>
      </c>
      <c r="J264" s="4">
        <v>1.31</v>
      </c>
      <c r="K264" s="4"/>
      <c r="L264" s="4"/>
      <c r="M264" s="6">
        <v>19.72</v>
      </c>
      <c r="N264" s="4">
        <v>0.34</v>
      </c>
      <c r="O264" s="4">
        <v>0.08</v>
      </c>
      <c r="P264" s="4">
        <f t="shared" si="16"/>
        <v>1.8870642466148085E-2</v>
      </c>
      <c r="Q264" s="6">
        <f t="shared" si="17"/>
        <v>0.12849322961682511</v>
      </c>
      <c r="R264" s="4">
        <v>83.6</v>
      </c>
      <c r="S264" s="4">
        <v>0.35699999999999998</v>
      </c>
      <c r="T264" s="4">
        <v>3.6709999999999998</v>
      </c>
      <c r="U264" s="7">
        <v>1440</v>
      </c>
      <c r="V264" s="10">
        <v>1</v>
      </c>
      <c r="W264" s="7">
        <v>7</v>
      </c>
      <c r="X264" s="6">
        <v>150</v>
      </c>
      <c r="Y264" s="6">
        <v>0.05</v>
      </c>
      <c r="Z264" s="6">
        <f t="shared" si="18"/>
        <v>0.5</v>
      </c>
      <c r="AA264" s="7">
        <v>10</v>
      </c>
      <c r="AB264" s="6">
        <v>25</v>
      </c>
      <c r="AC264" s="7">
        <v>0</v>
      </c>
      <c r="AD264" s="8" t="s">
        <v>173</v>
      </c>
      <c r="AE264" s="4">
        <v>1.3043646559878842E-2</v>
      </c>
      <c r="AF264" s="4">
        <f t="shared" si="19"/>
        <v>9.8695635344012114E-2</v>
      </c>
      <c r="AG264" s="4"/>
      <c r="AH264" s="4"/>
    </row>
    <row r="265" spans="1:34" ht="15.6">
      <c r="A265" s="7" t="s">
        <v>36</v>
      </c>
      <c r="B265" s="4" t="s">
        <v>35</v>
      </c>
      <c r="C265" s="4" t="s">
        <v>591</v>
      </c>
      <c r="D265" s="4">
        <v>800</v>
      </c>
      <c r="E265" s="4">
        <v>2</v>
      </c>
      <c r="F265" s="4">
        <v>60</v>
      </c>
      <c r="G265" s="6">
        <v>69.42</v>
      </c>
      <c r="H265" s="4">
        <v>1.94</v>
      </c>
      <c r="I265" s="4">
        <v>7.61</v>
      </c>
      <c r="J265" s="4">
        <v>1.31</v>
      </c>
      <c r="K265" s="4"/>
      <c r="L265" s="4"/>
      <c r="M265" s="6">
        <v>19.72</v>
      </c>
      <c r="N265" s="4">
        <v>0.34</v>
      </c>
      <c r="O265" s="4">
        <v>0.08</v>
      </c>
      <c r="P265" s="4">
        <f t="shared" si="16"/>
        <v>1.8870642466148085E-2</v>
      </c>
      <c r="Q265" s="6">
        <f t="shared" si="17"/>
        <v>0.12849322961682511</v>
      </c>
      <c r="R265" s="4">
        <v>83.6</v>
      </c>
      <c r="S265" s="4">
        <v>0.35699999999999998</v>
      </c>
      <c r="T265" s="4">
        <v>3.6709999999999998</v>
      </c>
      <c r="U265" s="7">
        <v>1440</v>
      </c>
      <c r="V265" s="10">
        <v>1</v>
      </c>
      <c r="W265" s="7">
        <v>7</v>
      </c>
      <c r="X265" s="6">
        <v>150</v>
      </c>
      <c r="Y265" s="6">
        <v>0.05</v>
      </c>
      <c r="Z265" s="6">
        <f t="shared" si="18"/>
        <v>0.60000000000000009</v>
      </c>
      <c r="AA265" s="7">
        <v>12</v>
      </c>
      <c r="AB265" s="6">
        <v>25</v>
      </c>
      <c r="AC265" s="7">
        <v>0</v>
      </c>
      <c r="AD265" s="8" t="s">
        <v>173</v>
      </c>
      <c r="AE265" s="4">
        <v>8.6344754840410962E-3</v>
      </c>
      <c r="AF265" s="4">
        <f t="shared" si="19"/>
        <v>8.2613793709663236E-2</v>
      </c>
      <c r="AG265" s="4"/>
      <c r="AH265" s="4"/>
    </row>
    <row r="266" spans="1:34" ht="15.6">
      <c r="A266" s="7" t="s">
        <v>37</v>
      </c>
      <c r="B266" s="4" t="s">
        <v>35</v>
      </c>
      <c r="C266" s="4" t="s">
        <v>591</v>
      </c>
      <c r="D266" s="4">
        <v>800</v>
      </c>
      <c r="E266" s="4">
        <v>2</v>
      </c>
      <c r="F266" s="4">
        <v>60</v>
      </c>
      <c r="G266" s="6">
        <v>53.81</v>
      </c>
      <c r="H266" s="4">
        <v>1.63</v>
      </c>
      <c r="I266" s="4">
        <v>8.39</v>
      </c>
      <c r="J266" s="4">
        <v>1.05</v>
      </c>
      <c r="K266" s="4"/>
      <c r="L266" s="4"/>
      <c r="M266" s="6">
        <v>35.119999999999997</v>
      </c>
      <c r="N266" s="4">
        <v>0.36</v>
      </c>
      <c r="O266" s="4">
        <v>0.12</v>
      </c>
      <c r="P266" s="4">
        <f t="shared" si="16"/>
        <v>1.9513101653967663E-2</v>
      </c>
      <c r="Q266" s="6">
        <f t="shared" si="17"/>
        <v>0.17543207582233789</v>
      </c>
      <c r="R266" s="4">
        <v>39.1</v>
      </c>
      <c r="S266" s="4">
        <v>0.18</v>
      </c>
      <c r="T266" s="4">
        <v>3.64</v>
      </c>
      <c r="U266" s="7">
        <v>1440</v>
      </c>
      <c r="V266" s="10">
        <v>1</v>
      </c>
      <c r="W266" s="7">
        <v>7</v>
      </c>
      <c r="X266" s="6">
        <v>150</v>
      </c>
      <c r="Y266" s="6">
        <v>0.05</v>
      </c>
      <c r="Z266" s="6">
        <f t="shared" si="18"/>
        <v>1.0000000000000002E-2</v>
      </c>
      <c r="AA266" s="7">
        <v>0.2</v>
      </c>
      <c r="AB266" s="6">
        <v>25</v>
      </c>
      <c r="AC266" s="7">
        <v>0</v>
      </c>
      <c r="AD266" s="8" t="s">
        <v>173</v>
      </c>
      <c r="AE266" s="4">
        <v>0.21634332745443857</v>
      </c>
      <c r="AF266" s="4">
        <f t="shared" si="19"/>
        <v>3.9182833627278058</v>
      </c>
      <c r="AG266" s="4"/>
      <c r="AH266" s="4"/>
    </row>
    <row r="267" spans="1:34" ht="15.6">
      <c r="A267" s="7" t="s">
        <v>37</v>
      </c>
      <c r="B267" s="4" t="s">
        <v>35</v>
      </c>
      <c r="C267" s="4" t="s">
        <v>591</v>
      </c>
      <c r="D267" s="4">
        <v>800</v>
      </c>
      <c r="E267" s="4">
        <v>2</v>
      </c>
      <c r="F267" s="4">
        <v>60</v>
      </c>
      <c r="G267" s="6">
        <v>53.81</v>
      </c>
      <c r="H267" s="4">
        <v>1.63</v>
      </c>
      <c r="I267" s="4">
        <v>8.39</v>
      </c>
      <c r="J267" s="4">
        <v>1.05</v>
      </c>
      <c r="K267" s="4"/>
      <c r="L267" s="4"/>
      <c r="M267" s="6">
        <v>35.119999999999997</v>
      </c>
      <c r="N267" s="4">
        <v>0.36</v>
      </c>
      <c r="O267" s="4">
        <v>0.12</v>
      </c>
      <c r="P267" s="4">
        <f t="shared" si="16"/>
        <v>1.9513101653967663E-2</v>
      </c>
      <c r="Q267" s="6">
        <f t="shared" si="17"/>
        <v>0.17543207582233789</v>
      </c>
      <c r="R267" s="4">
        <v>39.1</v>
      </c>
      <c r="S267" s="4">
        <v>0.18</v>
      </c>
      <c r="T267" s="4">
        <v>3.64</v>
      </c>
      <c r="U267" s="7">
        <v>1440</v>
      </c>
      <c r="V267" s="10">
        <v>1</v>
      </c>
      <c r="W267" s="7">
        <v>7</v>
      </c>
      <c r="X267" s="6">
        <v>150</v>
      </c>
      <c r="Y267" s="6">
        <v>0.05</v>
      </c>
      <c r="Z267" s="6">
        <f t="shared" si="18"/>
        <v>2.0000000000000004E-2</v>
      </c>
      <c r="AA267" s="7">
        <v>0.4</v>
      </c>
      <c r="AB267" s="6">
        <v>25</v>
      </c>
      <c r="AC267" s="7">
        <v>0</v>
      </c>
      <c r="AD267" s="8" t="s">
        <v>173</v>
      </c>
      <c r="AE267" s="4">
        <v>5.0264550264550269E-2</v>
      </c>
      <c r="AF267" s="4">
        <f t="shared" si="19"/>
        <v>2.3743386243386242</v>
      </c>
      <c r="AG267" s="4"/>
      <c r="AH267" s="4"/>
    </row>
    <row r="268" spans="1:34" ht="15.6">
      <c r="A268" s="7" t="s">
        <v>37</v>
      </c>
      <c r="B268" s="4" t="s">
        <v>35</v>
      </c>
      <c r="C268" s="4" t="s">
        <v>591</v>
      </c>
      <c r="D268" s="4">
        <v>800</v>
      </c>
      <c r="E268" s="4">
        <v>2</v>
      </c>
      <c r="F268" s="4">
        <v>60</v>
      </c>
      <c r="G268" s="6">
        <v>53.81</v>
      </c>
      <c r="H268" s="4">
        <v>1.63</v>
      </c>
      <c r="I268" s="4">
        <v>8.39</v>
      </c>
      <c r="J268" s="4">
        <v>1.05</v>
      </c>
      <c r="K268" s="4"/>
      <c r="L268" s="4"/>
      <c r="M268" s="6">
        <v>35.119999999999997</v>
      </c>
      <c r="N268" s="4">
        <v>0.36</v>
      </c>
      <c r="O268" s="4">
        <v>0.12</v>
      </c>
      <c r="P268" s="4">
        <f t="shared" si="16"/>
        <v>1.9513101653967663E-2</v>
      </c>
      <c r="Q268" s="6">
        <f t="shared" si="17"/>
        <v>0.17543207582233789</v>
      </c>
      <c r="R268" s="4">
        <v>39.1</v>
      </c>
      <c r="S268" s="4">
        <v>0.18</v>
      </c>
      <c r="T268" s="4">
        <v>3.64</v>
      </c>
      <c r="U268" s="7">
        <v>1440</v>
      </c>
      <c r="V268" s="10">
        <v>1</v>
      </c>
      <c r="W268" s="7">
        <v>7</v>
      </c>
      <c r="X268" s="6">
        <v>150</v>
      </c>
      <c r="Y268" s="6">
        <v>0.05</v>
      </c>
      <c r="Z268" s="6">
        <f t="shared" si="18"/>
        <v>0.03</v>
      </c>
      <c r="AA268" s="7">
        <v>0.6</v>
      </c>
      <c r="AB268" s="6">
        <v>25</v>
      </c>
      <c r="AC268" s="7">
        <v>0</v>
      </c>
      <c r="AD268" s="8" t="s">
        <v>173</v>
      </c>
      <c r="AE268" s="4">
        <v>6.1728395061728392E-3</v>
      </c>
      <c r="AF268" s="4">
        <f t="shared" si="19"/>
        <v>1.6563786008230452</v>
      </c>
      <c r="AG268" s="4"/>
      <c r="AH268" s="4"/>
    </row>
    <row r="269" spans="1:34" ht="15.6">
      <c r="A269" s="7" t="s">
        <v>37</v>
      </c>
      <c r="B269" s="4" t="s">
        <v>35</v>
      </c>
      <c r="C269" s="4" t="s">
        <v>591</v>
      </c>
      <c r="D269" s="4">
        <v>800</v>
      </c>
      <c r="E269" s="4">
        <v>2</v>
      </c>
      <c r="F269" s="4">
        <v>60</v>
      </c>
      <c r="G269" s="6">
        <v>53.81</v>
      </c>
      <c r="H269" s="4">
        <v>1.63</v>
      </c>
      <c r="I269" s="4">
        <v>8.39</v>
      </c>
      <c r="J269" s="4">
        <v>1.05</v>
      </c>
      <c r="K269" s="4"/>
      <c r="L269" s="4"/>
      <c r="M269" s="6">
        <v>35.119999999999997</v>
      </c>
      <c r="N269" s="4">
        <v>0.36</v>
      </c>
      <c r="O269" s="4">
        <v>0.12</v>
      </c>
      <c r="P269" s="4">
        <f t="shared" si="16"/>
        <v>1.9513101653967663E-2</v>
      </c>
      <c r="Q269" s="6">
        <f t="shared" si="17"/>
        <v>0.17543207582233789</v>
      </c>
      <c r="R269" s="4">
        <v>39.1</v>
      </c>
      <c r="S269" s="4">
        <v>0.18</v>
      </c>
      <c r="T269" s="4">
        <v>3.64</v>
      </c>
      <c r="U269" s="7">
        <v>1440</v>
      </c>
      <c r="V269" s="10">
        <v>1</v>
      </c>
      <c r="W269" s="7">
        <v>7</v>
      </c>
      <c r="X269" s="6">
        <v>150</v>
      </c>
      <c r="Y269" s="6">
        <v>0.05</v>
      </c>
      <c r="Z269" s="6">
        <f t="shared" si="18"/>
        <v>4.0000000000000008E-2</v>
      </c>
      <c r="AA269" s="7">
        <v>0.8</v>
      </c>
      <c r="AB269" s="6">
        <v>25</v>
      </c>
      <c r="AC269" s="7">
        <v>0</v>
      </c>
      <c r="AD269" s="8" t="s">
        <v>173</v>
      </c>
      <c r="AE269" s="4">
        <v>-1.1757789535567316E-3</v>
      </c>
      <c r="AF269" s="4">
        <f t="shared" si="19"/>
        <v>1.2514697236919456</v>
      </c>
      <c r="AG269" s="4"/>
      <c r="AH269" s="4"/>
    </row>
    <row r="270" spans="1:34" ht="15.6">
      <c r="A270" s="7" t="s">
        <v>37</v>
      </c>
      <c r="B270" s="4" t="s">
        <v>35</v>
      </c>
      <c r="C270" s="4" t="s">
        <v>591</v>
      </c>
      <c r="D270" s="4">
        <v>800</v>
      </c>
      <c r="E270" s="4">
        <v>2</v>
      </c>
      <c r="F270" s="4">
        <v>60</v>
      </c>
      <c r="G270" s="6">
        <v>53.81</v>
      </c>
      <c r="H270" s="4">
        <v>1.63</v>
      </c>
      <c r="I270" s="4">
        <v>8.39</v>
      </c>
      <c r="J270" s="4">
        <v>1.05</v>
      </c>
      <c r="K270" s="4"/>
      <c r="L270" s="4"/>
      <c r="M270" s="6">
        <v>35.119999999999997</v>
      </c>
      <c r="N270" s="4">
        <v>0.36</v>
      </c>
      <c r="O270" s="4">
        <v>0.12</v>
      </c>
      <c r="P270" s="4">
        <f t="shared" si="16"/>
        <v>1.9513101653967663E-2</v>
      </c>
      <c r="Q270" s="6">
        <f t="shared" si="17"/>
        <v>0.17543207582233789</v>
      </c>
      <c r="R270" s="4">
        <v>39.1</v>
      </c>
      <c r="S270" s="4">
        <v>0.18</v>
      </c>
      <c r="T270" s="4">
        <v>3.64</v>
      </c>
      <c r="U270" s="7">
        <v>1440</v>
      </c>
      <c r="V270" s="10">
        <v>1</v>
      </c>
      <c r="W270" s="7">
        <v>7</v>
      </c>
      <c r="X270" s="6">
        <v>150</v>
      </c>
      <c r="Y270" s="6">
        <v>0.05</v>
      </c>
      <c r="Z270" s="6">
        <f t="shared" si="18"/>
        <v>0.05</v>
      </c>
      <c r="AA270" s="7">
        <v>1</v>
      </c>
      <c r="AB270" s="6">
        <v>25</v>
      </c>
      <c r="AC270" s="7">
        <v>0</v>
      </c>
      <c r="AD270" s="8" t="s">
        <v>173</v>
      </c>
      <c r="AE270" s="4">
        <v>-2.6455026455026458E-3</v>
      </c>
      <c r="AF270" s="4">
        <f t="shared" si="19"/>
        <v>1.0026455026455026</v>
      </c>
      <c r="AG270" s="4"/>
      <c r="AH270" s="4"/>
    </row>
    <row r="271" spans="1:34" ht="15.6">
      <c r="A271" s="7" t="s">
        <v>37</v>
      </c>
      <c r="B271" s="4" t="s">
        <v>35</v>
      </c>
      <c r="C271" s="4" t="s">
        <v>591</v>
      </c>
      <c r="D271" s="4">
        <v>800</v>
      </c>
      <c r="E271" s="4">
        <v>2</v>
      </c>
      <c r="F271" s="4">
        <v>60</v>
      </c>
      <c r="G271" s="6">
        <v>53.81</v>
      </c>
      <c r="H271" s="4">
        <v>1.63</v>
      </c>
      <c r="I271" s="4">
        <v>8.39</v>
      </c>
      <c r="J271" s="4">
        <v>1.05</v>
      </c>
      <c r="K271" s="4"/>
      <c r="L271" s="4"/>
      <c r="M271" s="6">
        <v>35.119999999999997</v>
      </c>
      <c r="N271" s="4">
        <v>0.36</v>
      </c>
      <c r="O271" s="4">
        <v>0.12</v>
      </c>
      <c r="P271" s="4">
        <f t="shared" si="16"/>
        <v>1.9513101653967663E-2</v>
      </c>
      <c r="Q271" s="6">
        <f t="shared" si="17"/>
        <v>0.17543207582233789</v>
      </c>
      <c r="R271" s="4">
        <v>39.1</v>
      </c>
      <c r="S271" s="4">
        <v>0.18</v>
      </c>
      <c r="T271" s="4">
        <v>3.64</v>
      </c>
      <c r="U271" s="7">
        <v>1440</v>
      </c>
      <c r="V271" s="10">
        <v>1</v>
      </c>
      <c r="W271" s="7">
        <v>7</v>
      </c>
      <c r="X271" s="6">
        <v>150</v>
      </c>
      <c r="Y271" s="6">
        <v>0.05</v>
      </c>
      <c r="Z271" s="6">
        <f t="shared" si="18"/>
        <v>0.06</v>
      </c>
      <c r="AA271" s="7">
        <v>1.2</v>
      </c>
      <c r="AB271" s="6">
        <v>25</v>
      </c>
      <c r="AC271" s="7">
        <v>0</v>
      </c>
      <c r="AD271" s="8" t="s">
        <v>173</v>
      </c>
      <c r="AE271" s="4">
        <v>-2.6455026455026458E-3</v>
      </c>
      <c r="AF271" s="4">
        <f t="shared" si="19"/>
        <v>0.83553791887125228</v>
      </c>
      <c r="AG271" s="4"/>
      <c r="AH271" s="4"/>
    </row>
    <row r="272" spans="1:34" ht="15.6">
      <c r="A272" s="7" t="s">
        <v>37</v>
      </c>
      <c r="B272" s="4" t="s">
        <v>35</v>
      </c>
      <c r="C272" s="4" t="s">
        <v>591</v>
      </c>
      <c r="D272" s="4">
        <v>800</v>
      </c>
      <c r="E272" s="4">
        <v>2</v>
      </c>
      <c r="F272" s="4">
        <v>60</v>
      </c>
      <c r="G272" s="6">
        <v>53.81</v>
      </c>
      <c r="H272" s="4">
        <v>1.63</v>
      </c>
      <c r="I272" s="4">
        <v>8.39</v>
      </c>
      <c r="J272" s="4">
        <v>1.05</v>
      </c>
      <c r="K272" s="4"/>
      <c r="L272" s="4"/>
      <c r="M272" s="6">
        <v>35.119999999999997</v>
      </c>
      <c r="N272" s="4">
        <v>0.36</v>
      </c>
      <c r="O272" s="4">
        <v>0.12</v>
      </c>
      <c r="P272" s="4">
        <f t="shared" si="16"/>
        <v>1.9513101653967663E-2</v>
      </c>
      <c r="Q272" s="6">
        <f t="shared" si="17"/>
        <v>0.17543207582233789</v>
      </c>
      <c r="R272" s="4">
        <v>39.1</v>
      </c>
      <c r="S272" s="4">
        <v>0.18</v>
      </c>
      <c r="T272" s="4">
        <v>3.64</v>
      </c>
      <c r="U272" s="7">
        <v>1440</v>
      </c>
      <c r="V272" s="10">
        <v>1</v>
      </c>
      <c r="W272" s="7">
        <v>7</v>
      </c>
      <c r="X272" s="6">
        <v>150</v>
      </c>
      <c r="Y272" s="6">
        <v>0.05</v>
      </c>
      <c r="Z272" s="6">
        <f t="shared" si="18"/>
        <v>8.0000000000000016E-2</v>
      </c>
      <c r="AA272" s="7">
        <v>1.6</v>
      </c>
      <c r="AB272" s="6">
        <v>25</v>
      </c>
      <c r="AC272" s="7">
        <v>0</v>
      </c>
      <c r="AD272" s="8" t="s">
        <v>173</v>
      </c>
      <c r="AE272" s="4">
        <v>2.9394473838918267E-4</v>
      </c>
      <c r="AF272" s="4">
        <f t="shared" si="19"/>
        <v>0.62481628453850668</v>
      </c>
      <c r="AG272" s="4"/>
      <c r="AH272" s="4"/>
    </row>
    <row r="273" spans="1:34" ht="15.6">
      <c r="A273" s="7" t="s">
        <v>37</v>
      </c>
      <c r="B273" s="4" t="s">
        <v>35</v>
      </c>
      <c r="C273" s="4" t="s">
        <v>591</v>
      </c>
      <c r="D273" s="4">
        <v>800</v>
      </c>
      <c r="E273" s="4">
        <v>2</v>
      </c>
      <c r="F273" s="4">
        <v>60</v>
      </c>
      <c r="G273" s="6">
        <v>53.81</v>
      </c>
      <c r="H273" s="4">
        <v>1.63</v>
      </c>
      <c r="I273" s="4">
        <v>8.39</v>
      </c>
      <c r="J273" s="4">
        <v>1.05</v>
      </c>
      <c r="K273" s="4"/>
      <c r="L273" s="4"/>
      <c r="M273" s="6">
        <v>35.119999999999997</v>
      </c>
      <c r="N273" s="4">
        <v>0.36</v>
      </c>
      <c r="O273" s="4">
        <v>0.12</v>
      </c>
      <c r="P273" s="4">
        <f t="shared" si="16"/>
        <v>1.9513101653967663E-2</v>
      </c>
      <c r="Q273" s="6">
        <f t="shared" si="17"/>
        <v>0.17543207582233789</v>
      </c>
      <c r="R273" s="4">
        <v>39.1</v>
      </c>
      <c r="S273" s="4">
        <v>0.18</v>
      </c>
      <c r="T273" s="4">
        <v>3.64</v>
      </c>
      <c r="U273" s="7">
        <v>1440</v>
      </c>
      <c r="V273" s="10">
        <v>1</v>
      </c>
      <c r="W273" s="7">
        <v>7</v>
      </c>
      <c r="X273" s="6">
        <v>150</v>
      </c>
      <c r="Y273" s="6">
        <v>0.05</v>
      </c>
      <c r="Z273" s="6">
        <f t="shared" si="18"/>
        <v>0.1</v>
      </c>
      <c r="AA273" s="7">
        <v>2</v>
      </c>
      <c r="AB273" s="6">
        <v>25</v>
      </c>
      <c r="AC273" s="7">
        <v>0</v>
      </c>
      <c r="AD273" s="8" t="s">
        <v>173</v>
      </c>
      <c r="AE273" s="4">
        <v>-2.6455026455026458E-3</v>
      </c>
      <c r="AF273" s="4">
        <f t="shared" si="19"/>
        <v>0.50132275132275128</v>
      </c>
      <c r="AG273" s="4"/>
      <c r="AH273" s="4"/>
    </row>
    <row r="274" spans="1:34" ht="15.6">
      <c r="A274" s="7" t="s">
        <v>37</v>
      </c>
      <c r="B274" s="4" t="s">
        <v>35</v>
      </c>
      <c r="C274" s="4" t="s">
        <v>591</v>
      </c>
      <c r="D274" s="4">
        <v>800</v>
      </c>
      <c r="E274" s="4">
        <v>2</v>
      </c>
      <c r="F274" s="4">
        <v>60</v>
      </c>
      <c r="G274" s="6">
        <v>53.81</v>
      </c>
      <c r="H274" s="4">
        <v>1.63</v>
      </c>
      <c r="I274" s="4">
        <v>8.39</v>
      </c>
      <c r="J274" s="4">
        <v>1.05</v>
      </c>
      <c r="K274" s="4"/>
      <c r="L274" s="4"/>
      <c r="M274" s="6">
        <v>35.119999999999997</v>
      </c>
      <c r="N274" s="4">
        <v>0.36</v>
      </c>
      <c r="O274" s="4">
        <v>0.12</v>
      </c>
      <c r="P274" s="4">
        <f t="shared" si="16"/>
        <v>1.9513101653967663E-2</v>
      </c>
      <c r="Q274" s="6">
        <f t="shared" si="17"/>
        <v>0.17543207582233789</v>
      </c>
      <c r="R274" s="4">
        <v>39.1</v>
      </c>
      <c r="S274" s="4">
        <v>0.18</v>
      </c>
      <c r="T274" s="4">
        <v>3.64</v>
      </c>
      <c r="U274" s="7">
        <v>1440</v>
      </c>
      <c r="V274" s="10">
        <v>1</v>
      </c>
      <c r="W274" s="7">
        <v>7</v>
      </c>
      <c r="X274" s="6">
        <v>150</v>
      </c>
      <c r="Y274" s="6">
        <v>0.05</v>
      </c>
      <c r="Z274" s="6">
        <f t="shared" si="18"/>
        <v>1.0000000000000002E-2</v>
      </c>
      <c r="AA274" s="7">
        <v>0.2</v>
      </c>
      <c r="AB274" s="6">
        <v>25</v>
      </c>
      <c r="AC274" s="7">
        <v>0</v>
      </c>
      <c r="AD274" s="8" t="s">
        <v>173</v>
      </c>
      <c r="AE274" s="4">
        <v>0.23104056437389772</v>
      </c>
      <c r="AF274" s="4">
        <f t="shared" si="19"/>
        <v>3.844797178130511</v>
      </c>
      <c r="AG274" s="4"/>
      <c r="AH274" s="4"/>
    </row>
    <row r="275" spans="1:34" ht="15.6">
      <c r="A275" s="7" t="s">
        <v>37</v>
      </c>
      <c r="B275" s="4" t="s">
        <v>35</v>
      </c>
      <c r="C275" s="4" t="s">
        <v>591</v>
      </c>
      <c r="D275" s="4">
        <v>800</v>
      </c>
      <c r="E275" s="4">
        <v>2</v>
      </c>
      <c r="F275" s="4">
        <v>60</v>
      </c>
      <c r="G275" s="6">
        <v>53.81</v>
      </c>
      <c r="H275" s="4">
        <v>1.63</v>
      </c>
      <c r="I275" s="4">
        <v>8.39</v>
      </c>
      <c r="J275" s="4">
        <v>1.05</v>
      </c>
      <c r="K275" s="4"/>
      <c r="L275" s="4"/>
      <c r="M275" s="6">
        <v>35.119999999999997</v>
      </c>
      <c r="N275" s="4">
        <v>0.36</v>
      </c>
      <c r="O275" s="4">
        <v>0.12</v>
      </c>
      <c r="P275" s="4">
        <f t="shared" si="16"/>
        <v>1.9513101653967663E-2</v>
      </c>
      <c r="Q275" s="6">
        <f t="shared" si="17"/>
        <v>0.17543207582233789</v>
      </c>
      <c r="R275" s="4">
        <v>39.1</v>
      </c>
      <c r="S275" s="4">
        <v>0.18</v>
      </c>
      <c r="T275" s="4">
        <v>3.64</v>
      </c>
      <c r="U275" s="7">
        <v>1440</v>
      </c>
      <c r="V275" s="10">
        <v>1</v>
      </c>
      <c r="W275" s="7">
        <v>7</v>
      </c>
      <c r="X275" s="6">
        <v>150</v>
      </c>
      <c r="Y275" s="6">
        <v>0.05</v>
      </c>
      <c r="Z275" s="6">
        <f t="shared" si="18"/>
        <v>2.0000000000000004E-2</v>
      </c>
      <c r="AA275" s="7">
        <v>0.4</v>
      </c>
      <c r="AB275" s="6">
        <v>25</v>
      </c>
      <c r="AC275" s="7">
        <v>0</v>
      </c>
      <c r="AD275" s="8" t="s">
        <v>173</v>
      </c>
      <c r="AE275" s="4">
        <v>5.9082892416225739E-2</v>
      </c>
      <c r="AF275" s="4">
        <f t="shared" si="19"/>
        <v>2.3522927689594351</v>
      </c>
      <c r="AG275" s="4"/>
      <c r="AH275" s="4"/>
    </row>
    <row r="276" spans="1:34" ht="15.6">
      <c r="A276" s="7" t="s">
        <v>37</v>
      </c>
      <c r="B276" s="4" t="s">
        <v>35</v>
      </c>
      <c r="C276" s="4" t="s">
        <v>591</v>
      </c>
      <c r="D276" s="4">
        <v>800</v>
      </c>
      <c r="E276" s="4">
        <v>2</v>
      </c>
      <c r="F276" s="4">
        <v>60</v>
      </c>
      <c r="G276" s="6">
        <v>53.81</v>
      </c>
      <c r="H276" s="4">
        <v>1.63</v>
      </c>
      <c r="I276" s="4">
        <v>8.39</v>
      </c>
      <c r="J276" s="4">
        <v>1.05</v>
      </c>
      <c r="K276" s="4"/>
      <c r="L276" s="4"/>
      <c r="M276" s="6">
        <v>35.119999999999997</v>
      </c>
      <c r="N276" s="4">
        <v>0.36</v>
      </c>
      <c r="O276" s="4">
        <v>0.12</v>
      </c>
      <c r="P276" s="4">
        <f t="shared" ref="P276:P339" si="20">J276/G276</f>
        <v>1.9513101653967663E-2</v>
      </c>
      <c r="Q276" s="6">
        <f t="shared" si="17"/>
        <v>0.17543207582233789</v>
      </c>
      <c r="R276" s="4">
        <v>39.1</v>
      </c>
      <c r="S276" s="4">
        <v>0.18</v>
      </c>
      <c r="T276" s="4">
        <v>3.64</v>
      </c>
      <c r="U276" s="7">
        <v>1440</v>
      </c>
      <c r="V276" s="10">
        <v>1</v>
      </c>
      <c r="W276" s="7">
        <v>7</v>
      </c>
      <c r="X276" s="6">
        <v>150</v>
      </c>
      <c r="Y276" s="6">
        <v>0.05</v>
      </c>
      <c r="Z276" s="6">
        <f t="shared" si="18"/>
        <v>0.03</v>
      </c>
      <c r="AA276" s="7">
        <v>0.6</v>
      </c>
      <c r="AB276" s="6">
        <v>25</v>
      </c>
      <c r="AC276" s="7">
        <v>0</v>
      </c>
      <c r="AD276" s="8" t="s">
        <v>173</v>
      </c>
      <c r="AE276" s="4">
        <v>2.9394473838918267E-4</v>
      </c>
      <c r="AF276" s="4">
        <f t="shared" si="19"/>
        <v>1.6661767587693515</v>
      </c>
      <c r="AG276" s="4"/>
      <c r="AH276" s="4"/>
    </row>
    <row r="277" spans="1:34" ht="15.6">
      <c r="A277" s="7" t="s">
        <v>37</v>
      </c>
      <c r="B277" s="4" t="s">
        <v>35</v>
      </c>
      <c r="C277" s="4" t="s">
        <v>591</v>
      </c>
      <c r="D277" s="4">
        <v>800</v>
      </c>
      <c r="E277" s="4">
        <v>2</v>
      </c>
      <c r="F277" s="4">
        <v>60</v>
      </c>
      <c r="G277" s="6">
        <v>53.81</v>
      </c>
      <c r="H277" s="4">
        <v>1.63</v>
      </c>
      <c r="I277" s="4">
        <v>8.39</v>
      </c>
      <c r="J277" s="4">
        <v>1.05</v>
      </c>
      <c r="K277" s="4"/>
      <c r="L277" s="4"/>
      <c r="M277" s="6">
        <v>35.119999999999997</v>
      </c>
      <c r="N277" s="4">
        <v>0.36</v>
      </c>
      <c r="O277" s="4">
        <v>0.12</v>
      </c>
      <c r="P277" s="4">
        <f t="shared" si="20"/>
        <v>1.9513101653967663E-2</v>
      </c>
      <c r="Q277" s="6">
        <f t="shared" si="17"/>
        <v>0.17543207582233789</v>
      </c>
      <c r="R277" s="4">
        <v>39.1</v>
      </c>
      <c r="S277" s="4">
        <v>0.18</v>
      </c>
      <c r="T277" s="4">
        <v>3.64</v>
      </c>
      <c r="U277" s="7">
        <v>1440</v>
      </c>
      <c r="V277" s="10">
        <v>1</v>
      </c>
      <c r="W277" s="7">
        <v>7</v>
      </c>
      <c r="X277" s="6">
        <v>150</v>
      </c>
      <c r="Y277" s="6">
        <v>0.05</v>
      </c>
      <c r="Z277" s="6">
        <f t="shared" si="18"/>
        <v>4.0000000000000008E-2</v>
      </c>
      <c r="AA277" s="7">
        <v>0.8</v>
      </c>
      <c r="AB277" s="6">
        <v>25</v>
      </c>
      <c r="AC277" s="7">
        <v>0</v>
      </c>
      <c r="AD277" s="8" t="s">
        <v>173</v>
      </c>
      <c r="AE277" s="4">
        <v>1.7636684303350969E-3</v>
      </c>
      <c r="AF277" s="4">
        <f t="shared" si="19"/>
        <v>1.2477954144620811</v>
      </c>
      <c r="AG277" s="4"/>
      <c r="AH277" s="4"/>
    </row>
    <row r="278" spans="1:34" ht="15.6">
      <c r="A278" s="7" t="s">
        <v>37</v>
      </c>
      <c r="B278" s="4" t="s">
        <v>35</v>
      </c>
      <c r="C278" s="4" t="s">
        <v>591</v>
      </c>
      <c r="D278" s="4">
        <v>800</v>
      </c>
      <c r="E278" s="4">
        <v>2</v>
      </c>
      <c r="F278" s="4">
        <v>60</v>
      </c>
      <c r="G278" s="6">
        <v>53.81</v>
      </c>
      <c r="H278" s="4">
        <v>1.63</v>
      </c>
      <c r="I278" s="4">
        <v>8.39</v>
      </c>
      <c r="J278" s="4">
        <v>1.05</v>
      </c>
      <c r="K278" s="4"/>
      <c r="L278" s="4"/>
      <c r="M278" s="6">
        <v>35.119999999999997</v>
      </c>
      <c r="N278" s="4">
        <v>0.36</v>
      </c>
      <c r="O278" s="4">
        <v>0.12</v>
      </c>
      <c r="P278" s="4">
        <f t="shared" si="20"/>
        <v>1.9513101653967663E-2</v>
      </c>
      <c r="Q278" s="6">
        <f t="shared" si="17"/>
        <v>0.17543207582233789</v>
      </c>
      <c r="R278" s="4">
        <v>39.1</v>
      </c>
      <c r="S278" s="4">
        <v>0.18</v>
      </c>
      <c r="T278" s="4">
        <v>3.64</v>
      </c>
      <c r="U278" s="7">
        <v>1440</v>
      </c>
      <c r="V278" s="10">
        <v>1</v>
      </c>
      <c r="W278" s="7">
        <v>7</v>
      </c>
      <c r="X278" s="6">
        <v>150</v>
      </c>
      <c r="Y278" s="6">
        <v>0.05</v>
      </c>
      <c r="Z278" s="6">
        <f t="shared" si="18"/>
        <v>0.05</v>
      </c>
      <c r="AA278" s="7">
        <v>1</v>
      </c>
      <c r="AB278" s="6">
        <v>25</v>
      </c>
      <c r="AC278" s="7">
        <v>0</v>
      </c>
      <c r="AD278" s="8" t="s">
        <v>173</v>
      </c>
      <c r="AE278" s="4">
        <v>-2.6455026455026458E-3</v>
      </c>
      <c r="AF278" s="4">
        <f t="shared" si="19"/>
        <v>1.0026455026455026</v>
      </c>
      <c r="AG278" s="4"/>
      <c r="AH278" s="4"/>
    </row>
    <row r="279" spans="1:34" ht="15.6">
      <c r="A279" s="7" t="s">
        <v>37</v>
      </c>
      <c r="B279" s="4" t="s">
        <v>35</v>
      </c>
      <c r="C279" s="4" t="s">
        <v>591</v>
      </c>
      <c r="D279" s="4">
        <v>800</v>
      </c>
      <c r="E279" s="4">
        <v>2</v>
      </c>
      <c r="F279" s="4">
        <v>60</v>
      </c>
      <c r="G279" s="6">
        <v>53.81</v>
      </c>
      <c r="H279" s="4">
        <v>1.63</v>
      </c>
      <c r="I279" s="4">
        <v>8.39</v>
      </c>
      <c r="J279" s="4">
        <v>1.05</v>
      </c>
      <c r="K279" s="4"/>
      <c r="L279" s="4"/>
      <c r="M279" s="6">
        <v>35.119999999999997</v>
      </c>
      <c r="N279" s="4">
        <v>0.36</v>
      </c>
      <c r="O279" s="4">
        <v>0.12</v>
      </c>
      <c r="P279" s="4">
        <f t="shared" si="20"/>
        <v>1.9513101653967663E-2</v>
      </c>
      <c r="Q279" s="6">
        <f t="shared" si="17"/>
        <v>0.17543207582233789</v>
      </c>
      <c r="R279" s="4">
        <v>39.1</v>
      </c>
      <c r="S279" s="4">
        <v>0.18</v>
      </c>
      <c r="T279" s="4">
        <v>3.64</v>
      </c>
      <c r="U279" s="7">
        <v>1440</v>
      </c>
      <c r="V279" s="10">
        <v>1</v>
      </c>
      <c r="W279" s="7">
        <v>7</v>
      </c>
      <c r="X279" s="6">
        <v>150</v>
      </c>
      <c r="Y279" s="6">
        <v>0.05</v>
      </c>
      <c r="Z279" s="6">
        <f t="shared" si="18"/>
        <v>0.06</v>
      </c>
      <c r="AA279" s="7">
        <v>1.2</v>
      </c>
      <c r="AB279" s="6">
        <v>25</v>
      </c>
      <c r="AC279" s="7">
        <v>0</v>
      </c>
      <c r="AD279" s="8" t="s">
        <v>173</v>
      </c>
      <c r="AE279" s="4">
        <v>-2.6455026455026458E-3</v>
      </c>
      <c r="AF279" s="4">
        <f t="shared" si="19"/>
        <v>0.83553791887125228</v>
      </c>
      <c r="AG279" s="4"/>
      <c r="AH279" s="4"/>
    </row>
    <row r="280" spans="1:34" ht="15.6">
      <c r="A280" s="7" t="s">
        <v>37</v>
      </c>
      <c r="B280" s="4" t="s">
        <v>35</v>
      </c>
      <c r="C280" s="4" t="s">
        <v>591</v>
      </c>
      <c r="D280" s="4">
        <v>800</v>
      </c>
      <c r="E280" s="4">
        <v>2</v>
      </c>
      <c r="F280" s="4">
        <v>60</v>
      </c>
      <c r="G280" s="6">
        <v>53.81</v>
      </c>
      <c r="H280" s="4">
        <v>1.63</v>
      </c>
      <c r="I280" s="4">
        <v>8.39</v>
      </c>
      <c r="J280" s="4">
        <v>1.05</v>
      </c>
      <c r="K280" s="4"/>
      <c r="L280" s="4"/>
      <c r="M280" s="6">
        <v>35.119999999999997</v>
      </c>
      <c r="N280" s="4">
        <v>0.36</v>
      </c>
      <c r="O280" s="4">
        <v>0.12</v>
      </c>
      <c r="P280" s="4">
        <f t="shared" si="20"/>
        <v>1.9513101653967663E-2</v>
      </c>
      <c r="Q280" s="6">
        <f t="shared" si="17"/>
        <v>0.17543207582233789</v>
      </c>
      <c r="R280" s="4">
        <v>39.1</v>
      </c>
      <c r="S280" s="4">
        <v>0.18</v>
      </c>
      <c r="T280" s="4">
        <v>3.64</v>
      </c>
      <c r="U280" s="7">
        <v>1440</v>
      </c>
      <c r="V280" s="10">
        <v>1</v>
      </c>
      <c r="W280" s="7">
        <v>7</v>
      </c>
      <c r="X280" s="6">
        <v>150</v>
      </c>
      <c r="Y280" s="6">
        <v>0.05</v>
      </c>
      <c r="Z280" s="6">
        <f t="shared" si="18"/>
        <v>8.0000000000000016E-2</v>
      </c>
      <c r="AA280" s="7">
        <v>1.6</v>
      </c>
      <c r="AB280" s="6">
        <v>25</v>
      </c>
      <c r="AC280" s="7">
        <v>0</v>
      </c>
      <c r="AD280" s="8" t="s">
        <v>173</v>
      </c>
      <c r="AE280" s="4">
        <v>-1.1757789535567316E-3</v>
      </c>
      <c r="AF280" s="4">
        <f t="shared" si="19"/>
        <v>0.62573486184597282</v>
      </c>
      <c r="AG280" s="4"/>
      <c r="AH280" s="4"/>
    </row>
    <row r="281" spans="1:34" ht="15.6">
      <c r="A281" s="7" t="s">
        <v>37</v>
      </c>
      <c r="B281" s="4" t="s">
        <v>35</v>
      </c>
      <c r="C281" s="4" t="s">
        <v>591</v>
      </c>
      <c r="D281" s="4">
        <v>800</v>
      </c>
      <c r="E281" s="4">
        <v>2</v>
      </c>
      <c r="F281" s="4">
        <v>60</v>
      </c>
      <c r="G281" s="6">
        <v>53.81</v>
      </c>
      <c r="H281" s="4">
        <v>1.63</v>
      </c>
      <c r="I281" s="4">
        <v>8.39</v>
      </c>
      <c r="J281" s="4">
        <v>1.05</v>
      </c>
      <c r="K281" s="4"/>
      <c r="L281" s="4"/>
      <c r="M281" s="6">
        <v>35.119999999999997</v>
      </c>
      <c r="N281" s="4">
        <v>0.36</v>
      </c>
      <c r="O281" s="4">
        <v>0.12</v>
      </c>
      <c r="P281" s="4">
        <f t="shared" si="20"/>
        <v>1.9513101653967663E-2</v>
      </c>
      <c r="Q281" s="6">
        <f t="shared" si="17"/>
        <v>0.17543207582233789</v>
      </c>
      <c r="R281" s="4">
        <v>39.1</v>
      </c>
      <c r="S281" s="4">
        <v>0.18</v>
      </c>
      <c r="T281" s="4">
        <v>3.64</v>
      </c>
      <c r="U281" s="7">
        <v>1440</v>
      </c>
      <c r="V281" s="10">
        <v>1</v>
      </c>
      <c r="W281" s="7">
        <v>7</v>
      </c>
      <c r="X281" s="6">
        <v>150</v>
      </c>
      <c r="Y281" s="6">
        <v>0.05</v>
      </c>
      <c r="Z281" s="6">
        <f t="shared" si="18"/>
        <v>0.1</v>
      </c>
      <c r="AA281" s="7">
        <v>2</v>
      </c>
      <c r="AB281" s="6">
        <v>25</v>
      </c>
      <c r="AC281" s="7">
        <v>0</v>
      </c>
      <c r="AD281" s="8" t="s">
        <v>173</v>
      </c>
      <c r="AE281" s="4">
        <v>-2.6455026455026458E-3</v>
      </c>
      <c r="AF281" s="4">
        <f t="shared" si="19"/>
        <v>0.50132275132275128</v>
      </c>
      <c r="AG281" s="4"/>
      <c r="AH281" s="4"/>
    </row>
    <row r="282" spans="1:34" ht="15.6">
      <c r="A282" s="7" t="s">
        <v>37</v>
      </c>
      <c r="B282" s="4" t="s">
        <v>35</v>
      </c>
      <c r="C282" s="4" t="s">
        <v>591</v>
      </c>
      <c r="D282" s="4">
        <v>800</v>
      </c>
      <c r="E282" s="4">
        <v>2</v>
      </c>
      <c r="F282" s="4">
        <v>60</v>
      </c>
      <c r="G282" s="6">
        <v>53.81</v>
      </c>
      <c r="H282" s="4">
        <v>1.63</v>
      </c>
      <c r="I282" s="4">
        <v>8.39</v>
      </c>
      <c r="J282" s="4">
        <v>1.05</v>
      </c>
      <c r="K282" s="4"/>
      <c r="L282" s="4"/>
      <c r="M282" s="6">
        <v>35.119999999999997</v>
      </c>
      <c r="N282" s="4">
        <v>0.36</v>
      </c>
      <c r="O282" s="4">
        <v>0.12</v>
      </c>
      <c r="P282" s="4">
        <f t="shared" si="20"/>
        <v>1.9513101653967663E-2</v>
      </c>
      <c r="Q282" s="6">
        <f t="shared" si="17"/>
        <v>0.17543207582233789</v>
      </c>
      <c r="R282" s="4">
        <v>39.1</v>
      </c>
      <c r="S282" s="4">
        <v>0.18</v>
      </c>
      <c r="T282" s="4">
        <v>3.64</v>
      </c>
      <c r="U282" s="7">
        <v>1440</v>
      </c>
      <c r="V282" s="10">
        <v>1</v>
      </c>
      <c r="W282" s="7">
        <v>7</v>
      </c>
      <c r="X282" s="6">
        <v>150</v>
      </c>
      <c r="Y282" s="6">
        <v>0.05</v>
      </c>
      <c r="Z282" s="6">
        <f t="shared" si="18"/>
        <v>1.0000000000000002E-2</v>
      </c>
      <c r="AA282" s="7">
        <v>0.2</v>
      </c>
      <c r="AB282" s="6">
        <v>25</v>
      </c>
      <c r="AC282" s="7">
        <v>0</v>
      </c>
      <c r="AD282" s="8" t="s">
        <v>173</v>
      </c>
      <c r="AE282" s="4">
        <v>0.20752498530276306</v>
      </c>
      <c r="AF282" s="4">
        <f t="shared" si="19"/>
        <v>3.962375073486184</v>
      </c>
      <c r="AG282" s="4"/>
      <c r="AH282" s="4"/>
    </row>
    <row r="283" spans="1:34" ht="15.6">
      <c r="A283" s="7" t="s">
        <v>37</v>
      </c>
      <c r="B283" s="4" t="s">
        <v>35</v>
      </c>
      <c r="C283" s="4" t="s">
        <v>591</v>
      </c>
      <c r="D283" s="4">
        <v>800</v>
      </c>
      <c r="E283" s="4">
        <v>2</v>
      </c>
      <c r="F283" s="4">
        <v>60</v>
      </c>
      <c r="G283" s="6">
        <v>53.81</v>
      </c>
      <c r="H283" s="4">
        <v>1.63</v>
      </c>
      <c r="I283" s="4">
        <v>8.39</v>
      </c>
      <c r="J283" s="4">
        <v>1.05</v>
      </c>
      <c r="K283" s="4"/>
      <c r="L283" s="4"/>
      <c r="M283" s="6">
        <v>35.119999999999997</v>
      </c>
      <c r="N283" s="4">
        <v>0.36</v>
      </c>
      <c r="O283" s="4">
        <v>0.12</v>
      </c>
      <c r="P283" s="4">
        <f t="shared" si="20"/>
        <v>1.9513101653967663E-2</v>
      </c>
      <c r="Q283" s="6">
        <f t="shared" si="17"/>
        <v>0.17543207582233789</v>
      </c>
      <c r="R283" s="4">
        <v>39.1</v>
      </c>
      <c r="S283" s="4">
        <v>0.18</v>
      </c>
      <c r="T283" s="4">
        <v>3.64</v>
      </c>
      <c r="U283" s="7">
        <v>1440</v>
      </c>
      <c r="V283" s="10">
        <v>1</v>
      </c>
      <c r="W283" s="7">
        <v>7</v>
      </c>
      <c r="X283" s="6">
        <v>150</v>
      </c>
      <c r="Y283" s="6">
        <v>0.05</v>
      </c>
      <c r="Z283" s="6">
        <f t="shared" si="18"/>
        <v>2.0000000000000004E-2</v>
      </c>
      <c r="AA283" s="7">
        <v>0.4</v>
      </c>
      <c r="AB283" s="6">
        <v>25</v>
      </c>
      <c r="AC283" s="7">
        <v>0</v>
      </c>
      <c r="AD283" s="8" t="s">
        <v>173</v>
      </c>
      <c r="AE283" s="4">
        <v>9.1122868900646668E-3</v>
      </c>
      <c r="AF283" s="4">
        <f t="shared" si="19"/>
        <v>2.477219282774838</v>
      </c>
      <c r="AG283" s="4"/>
      <c r="AH283" s="4"/>
    </row>
    <row r="284" spans="1:34" ht="15.6">
      <c r="A284" s="7" t="s">
        <v>37</v>
      </c>
      <c r="B284" s="4" t="s">
        <v>35</v>
      </c>
      <c r="C284" s="4" t="s">
        <v>591</v>
      </c>
      <c r="D284" s="4">
        <v>800</v>
      </c>
      <c r="E284" s="4">
        <v>2</v>
      </c>
      <c r="F284" s="4">
        <v>60</v>
      </c>
      <c r="G284" s="6">
        <v>53.81</v>
      </c>
      <c r="H284" s="4">
        <v>1.63</v>
      </c>
      <c r="I284" s="4">
        <v>8.39</v>
      </c>
      <c r="J284" s="4">
        <v>1.05</v>
      </c>
      <c r="K284" s="4"/>
      <c r="L284" s="4"/>
      <c r="M284" s="6">
        <v>35.119999999999997</v>
      </c>
      <c r="N284" s="4">
        <v>0.36</v>
      </c>
      <c r="O284" s="4">
        <v>0.12</v>
      </c>
      <c r="P284" s="4">
        <f t="shared" si="20"/>
        <v>1.9513101653967663E-2</v>
      </c>
      <c r="Q284" s="6">
        <f t="shared" si="17"/>
        <v>0.17543207582233789</v>
      </c>
      <c r="R284" s="4">
        <v>39.1</v>
      </c>
      <c r="S284" s="4">
        <v>0.18</v>
      </c>
      <c r="T284" s="4">
        <v>3.64</v>
      </c>
      <c r="U284" s="7">
        <v>1440</v>
      </c>
      <c r="V284" s="10">
        <v>1</v>
      </c>
      <c r="W284" s="7">
        <v>7</v>
      </c>
      <c r="X284" s="6">
        <v>150</v>
      </c>
      <c r="Y284" s="6">
        <v>0.05</v>
      </c>
      <c r="Z284" s="6">
        <f t="shared" si="18"/>
        <v>0.03</v>
      </c>
      <c r="AA284" s="7">
        <v>0.6</v>
      </c>
      <c r="AB284" s="6">
        <v>25</v>
      </c>
      <c r="AC284" s="7">
        <v>0</v>
      </c>
      <c r="AD284" s="8" t="s">
        <v>173</v>
      </c>
      <c r="AE284" s="4">
        <v>-1.1757789535567316E-3</v>
      </c>
      <c r="AF284" s="4">
        <f t="shared" si="19"/>
        <v>1.6686262982559279</v>
      </c>
      <c r="AG284" s="4"/>
      <c r="AH284" s="4"/>
    </row>
    <row r="285" spans="1:34" ht="15.6">
      <c r="A285" s="7" t="s">
        <v>37</v>
      </c>
      <c r="B285" s="4" t="s">
        <v>35</v>
      </c>
      <c r="C285" s="4" t="s">
        <v>591</v>
      </c>
      <c r="D285" s="4">
        <v>800</v>
      </c>
      <c r="E285" s="4">
        <v>2</v>
      </c>
      <c r="F285" s="4">
        <v>60</v>
      </c>
      <c r="G285" s="6">
        <v>53.81</v>
      </c>
      <c r="H285" s="4">
        <v>1.63</v>
      </c>
      <c r="I285" s="4">
        <v>8.39</v>
      </c>
      <c r="J285" s="4">
        <v>1.05</v>
      </c>
      <c r="K285" s="4"/>
      <c r="L285" s="4"/>
      <c r="M285" s="6">
        <v>35.119999999999997</v>
      </c>
      <c r="N285" s="4">
        <v>0.36</v>
      </c>
      <c r="O285" s="4">
        <v>0.12</v>
      </c>
      <c r="P285" s="4">
        <f t="shared" si="20"/>
        <v>1.9513101653967663E-2</v>
      </c>
      <c r="Q285" s="6">
        <f t="shared" si="17"/>
        <v>0.17543207582233789</v>
      </c>
      <c r="R285" s="4">
        <v>39.1</v>
      </c>
      <c r="S285" s="4">
        <v>0.18</v>
      </c>
      <c r="T285" s="4">
        <v>3.64</v>
      </c>
      <c r="U285" s="7">
        <v>1440</v>
      </c>
      <c r="V285" s="10">
        <v>1</v>
      </c>
      <c r="W285" s="7">
        <v>7</v>
      </c>
      <c r="X285" s="6">
        <v>150</v>
      </c>
      <c r="Y285" s="6">
        <v>0.05</v>
      </c>
      <c r="Z285" s="6">
        <f t="shared" si="18"/>
        <v>4.0000000000000008E-2</v>
      </c>
      <c r="AA285" s="7">
        <v>0.8</v>
      </c>
      <c r="AB285" s="6">
        <v>25</v>
      </c>
      <c r="AC285" s="7">
        <v>0</v>
      </c>
      <c r="AD285" s="8" t="s">
        <v>173</v>
      </c>
      <c r="AE285" s="4">
        <v>1.7636684303350969E-3</v>
      </c>
      <c r="AF285" s="4">
        <f t="shared" si="19"/>
        <v>1.2477954144620811</v>
      </c>
      <c r="AG285" s="4"/>
      <c r="AH285" s="4"/>
    </row>
    <row r="286" spans="1:34" ht="15.6">
      <c r="A286" s="7" t="s">
        <v>37</v>
      </c>
      <c r="B286" s="4" t="s">
        <v>35</v>
      </c>
      <c r="C286" s="4" t="s">
        <v>591</v>
      </c>
      <c r="D286" s="4">
        <v>800</v>
      </c>
      <c r="E286" s="4">
        <v>2</v>
      </c>
      <c r="F286" s="4">
        <v>60</v>
      </c>
      <c r="G286" s="6">
        <v>53.81</v>
      </c>
      <c r="H286" s="4">
        <v>1.63</v>
      </c>
      <c r="I286" s="4">
        <v>8.39</v>
      </c>
      <c r="J286" s="4">
        <v>1.05</v>
      </c>
      <c r="K286" s="4"/>
      <c r="L286" s="4"/>
      <c r="M286" s="6">
        <v>35.119999999999997</v>
      </c>
      <c r="N286" s="4">
        <v>0.36</v>
      </c>
      <c r="O286" s="4">
        <v>0.12</v>
      </c>
      <c r="P286" s="4">
        <f t="shared" si="20"/>
        <v>1.9513101653967663E-2</v>
      </c>
      <c r="Q286" s="6">
        <f t="shared" si="17"/>
        <v>0.17543207582233789</v>
      </c>
      <c r="R286" s="4">
        <v>39.1</v>
      </c>
      <c r="S286" s="4">
        <v>0.18</v>
      </c>
      <c r="T286" s="4">
        <v>3.64</v>
      </c>
      <c r="U286" s="7">
        <v>1440</v>
      </c>
      <c r="V286" s="10">
        <v>1</v>
      </c>
      <c r="W286" s="7">
        <v>7</v>
      </c>
      <c r="X286" s="6">
        <v>150</v>
      </c>
      <c r="Y286" s="6">
        <v>0.05</v>
      </c>
      <c r="Z286" s="6">
        <f t="shared" si="18"/>
        <v>0.05</v>
      </c>
      <c r="AA286" s="7">
        <v>1</v>
      </c>
      <c r="AB286" s="6">
        <v>25</v>
      </c>
      <c r="AC286" s="7">
        <v>0</v>
      </c>
      <c r="AD286" s="8" t="s">
        <v>173</v>
      </c>
      <c r="AE286" s="4">
        <v>-2.6455026455026458E-3</v>
      </c>
      <c r="AF286" s="4">
        <f t="shared" si="19"/>
        <v>1.0026455026455026</v>
      </c>
      <c r="AG286" s="4"/>
      <c r="AH286" s="4"/>
    </row>
    <row r="287" spans="1:34" ht="15.6">
      <c r="A287" s="7" t="s">
        <v>37</v>
      </c>
      <c r="B287" s="4" t="s">
        <v>35</v>
      </c>
      <c r="C287" s="4" t="s">
        <v>591</v>
      </c>
      <c r="D287" s="4">
        <v>800</v>
      </c>
      <c r="E287" s="4">
        <v>2</v>
      </c>
      <c r="F287" s="4">
        <v>60</v>
      </c>
      <c r="G287" s="6">
        <v>53.81</v>
      </c>
      <c r="H287" s="4">
        <v>1.63</v>
      </c>
      <c r="I287" s="4">
        <v>8.39</v>
      </c>
      <c r="J287" s="4">
        <v>1.05</v>
      </c>
      <c r="K287" s="4"/>
      <c r="L287" s="4"/>
      <c r="M287" s="6">
        <v>35.119999999999997</v>
      </c>
      <c r="N287" s="4">
        <v>0.36</v>
      </c>
      <c r="O287" s="4">
        <v>0.12</v>
      </c>
      <c r="P287" s="4">
        <f t="shared" si="20"/>
        <v>1.9513101653967663E-2</v>
      </c>
      <c r="Q287" s="6">
        <f t="shared" si="17"/>
        <v>0.17543207582233789</v>
      </c>
      <c r="R287" s="4">
        <v>39.1</v>
      </c>
      <c r="S287" s="4">
        <v>0.18</v>
      </c>
      <c r="T287" s="4">
        <v>3.64</v>
      </c>
      <c r="U287" s="7">
        <v>1440</v>
      </c>
      <c r="V287" s="10">
        <v>1</v>
      </c>
      <c r="W287" s="7">
        <v>7</v>
      </c>
      <c r="X287" s="6">
        <v>150</v>
      </c>
      <c r="Y287" s="6">
        <v>0.05</v>
      </c>
      <c r="Z287" s="6">
        <f t="shared" si="18"/>
        <v>0.06</v>
      </c>
      <c r="AA287" s="7">
        <v>1.2</v>
      </c>
      <c r="AB287" s="6">
        <v>25</v>
      </c>
      <c r="AC287" s="7">
        <v>0</v>
      </c>
      <c r="AD287" s="8" t="s">
        <v>173</v>
      </c>
      <c r="AE287" s="4">
        <v>-4.11522633744856E-3</v>
      </c>
      <c r="AF287" s="4">
        <f t="shared" si="19"/>
        <v>0.83676268861454062</v>
      </c>
      <c r="AG287" s="4"/>
      <c r="AH287" s="4"/>
    </row>
    <row r="288" spans="1:34" ht="15.6">
      <c r="A288" s="7" t="s">
        <v>37</v>
      </c>
      <c r="B288" s="4" t="s">
        <v>35</v>
      </c>
      <c r="C288" s="4" t="s">
        <v>591</v>
      </c>
      <c r="D288" s="4">
        <v>800</v>
      </c>
      <c r="E288" s="4">
        <v>2</v>
      </c>
      <c r="F288" s="4">
        <v>60</v>
      </c>
      <c r="G288" s="6">
        <v>53.81</v>
      </c>
      <c r="H288" s="4">
        <v>1.63</v>
      </c>
      <c r="I288" s="4">
        <v>8.39</v>
      </c>
      <c r="J288" s="4">
        <v>1.05</v>
      </c>
      <c r="K288" s="4"/>
      <c r="L288" s="4"/>
      <c r="M288" s="6">
        <v>35.119999999999997</v>
      </c>
      <c r="N288" s="4">
        <v>0.36</v>
      </c>
      <c r="O288" s="4">
        <v>0.12</v>
      </c>
      <c r="P288" s="4">
        <f t="shared" si="20"/>
        <v>1.9513101653967663E-2</v>
      </c>
      <c r="Q288" s="6">
        <f t="shared" si="17"/>
        <v>0.17543207582233789</v>
      </c>
      <c r="R288" s="4">
        <v>39.1</v>
      </c>
      <c r="S288" s="4">
        <v>0.18</v>
      </c>
      <c r="T288" s="4">
        <v>3.64</v>
      </c>
      <c r="U288" s="7">
        <v>1440</v>
      </c>
      <c r="V288" s="10">
        <v>1</v>
      </c>
      <c r="W288" s="7">
        <v>7</v>
      </c>
      <c r="X288" s="6">
        <v>150</v>
      </c>
      <c r="Y288" s="6">
        <v>0.05</v>
      </c>
      <c r="Z288" s="6">
        <f t="shared" si="18"/>
        <v>8.0000000000000016E-2</v>
      </c>
      <c r="AA288" s="7">
        <v>1.6</v>
      </c>
      <c r="AB288" s="6">
        <v>25</v>
      </c>
      <c r="AC288" s="7">
        <v>0</v>
      </c>
      <c r="AD288" s="8" t="s">
        <v>173</v>
      </c>
      <c r="AE288" s="4">
        <v>-2.6455026455026458E-3</v>
      </c>
      <c r="AF288" s="4">
        <f t="shared" si="19"/>
        <v>0.62665343915343907</v>
      </c>
      <c r="AG288" s="4"/>
      <c r="AH288" s="4"/>
    </row>
    <row r="289" spans="1:34" ht="15.6">
      <c r="A289" s="7" t="s">
        <v>37</v>
      </c>
      <c r="B289" s="4" t="s">
        <v>35</v>
      </c>
      <c r="C289" s="4" t="s">
        <v>591</v>
      </c>
      <c r="D289" s="4">
        <v>800</v>
      </c>
      <c r="E289" s="4">
        <v>2</v>
      </c>
      <c r="F289" s="4">
        <v>60</v>
      </c>
      <c r="G289" s="6">
        <v>53.81</v>
      </c>
      <c r="H289" s="4">
        <v>1.63</v>
      </c>
      <c r="I289" s="4">
        <v>8.39</v>
      </c>
      <c r="J289" s="4">
        <v>1.05</v>
      </c>
      <c r="K289" s="4"/>
      <c r="L289" s="4"/>
      <c r="M289" s="6">
        <v>35.119999999999997</v>
      </c>
      <c r="N289" s="4">
        <v>0.36</v>
      </c>
      <c r="O289" s="4">
        <v>0.12</v>
      </c>
      <c r="P289" s="4">
        <f t="shared" si="20"/>
        <v>1.9513101653967663E-2</v>
      </c>
      <c r="Q289" s="6">
        <f t="shared" si="17"/>
        <v>0.17543207582233789</v>
      </c>
      <c r="R289" s="4">
        <v>39.1</v>
      </c>
      <c r="S289" s="4">
        <v>0.18</v>
      </c>
      <c r="T289" s="4">
        <v>3.64</v>
      </c>
      <c r="U289" s="7">
        <v>1440</v>
      </c>
      <c r="V289" s="10">
        <v>1</v>
      </c>
      <c r="W289" s="7">
        <v>7</v>
      </c>
      <c r="X289" s="6">
        <v>150</v>
      </c>
      <c r="Y289" s="6">
        <v>0.05</v>
      </c>
      <c r="Z289" s="6">
        <f t="shared" si="18"/>
        <v>0.1</v>
      </c>
      <c r="AA289" s="7">
        <v>2</v>
      </c>
      <c r="AB289" s="6">
        <v>25</v>
      </c>
      <c r="AC289" s="7">
        <v>0</v>
      </c>
      <c r="AD289" s="8" t="s">
        <v>173</v>
      </c>
      <c r="AE289" s="4">
        <v>-1.1757789535567316E-3</v>
      </c>
      <c r="AF289" s="4">
        <f t="shared" si="19"/>
        <v>0.50058788947677835</v>
      </c>
      <c r="AG289" s="4"/>
      <c r="AH289" s="4"/>
    </row>
    <row r="290" spans="1:34" ht="15.6">
      <c r="A290" s="7" t="s">
        <v>34</v>
      </c>
      <c r="B290" s="4" t="s">
        <v>35</v>
      </c>
      <c r="C290" s="4" t="s">
        <v>591</v>
      </c>
      <c r="D290" s="4">
        <v>800</v>
      </c>
      <c r="E290" s="4">
        <v>2</v>
      </c>
      <c r="F290" s="4">
        <v>60</v>
      </c>
      <c r="G290" s="6">
        <v>81.12</v>
      </c>
      <c r="H290" s="4">
        <v>1.5</v>
      </c>
      <c r="I290" s="4">
        <v>4.4000000000000004</v>
      </c>
      <c r="J290" s="4">
        <v>2.09</v>
      </c>
      <c r="K290" s="4"/>
      <c r="L290" s="4"/>
      <c r="M290" s="6">
        <v>10.89</v>
      </c>
      <c r="N290" s="4">
        <v>0.22</v>
      </c>
      <c r="O290" s="4">
        <v>0.04</v>
      </c>
      <c r="P290" s="4">
        <f t="shared" si="20"/>
        <v>2.5764299802761337E-2</v>
      </c>
      <c r="Q290" s="6">
        <f t="shared" si="17"/>
        <v>8.000493096646942E-2</v>
      </c>
      <c r="R290" s="4">
        <v>1.6</v>
      </c>
      <c r="S290" s="4">
        <v>7.0000000000000001E-3</v>
      </c>
      <c r="T290" s="4">
        <v>6.0709999999999997</v>
      </c>
      <c r="U290" s="7">
        <v>30</v>
      </c>
      <c r="V290" s="7">
        <v>1.0660000000000001</v>
      </c>
      <c r="W290" s="7">
        <v>7</v>
      </c>
      <c r="X290" s="6">
        <v>150</v>
      </c>
      <c r="Y290" s="6">
        <v>0.05</v>
      </c>
      <c r="Z290" s="6">
        <f t="shared" si="18"/>
        <v>0.03</v>
      </c>
      <c r="AA290" s="7">
        <v>0.6</v>
      </c>
      <c r="AB290" s="6">
        <v>25</v>
      </c>
      <c r="AC290" s="7">
        <v>0</v>
      </c>
      <c r="AD290" s="8" t="s">
        <v>173</v>
      </c>
      <c r="AE290" s="4">
        <v>0.93961752748080096</v>
      </c>
      <c r="AF290" s="4">
        <f t="shared" si="19"/>
        <v>0.2106374541986652</v>
      </c>
      <c r="AG290" s="4"/>
      <c r="AH290" s="4"/>
    </row>
    <row r="291" spans="1:34" ht="15.6">
      <c r="A291" s="7" t="s">
        <v>34</v>
      </c>
      <c r="B291" s="4" t="s">
        <v>35</v>
      </c>
      <c r="C291" s="4" t="s">
        <v>591</v>
      </c>
      <c r="D291" s="4">
        <v>800</v>
      </c>
      <c r="E291" s="4">
        <v>2</v>
      </c>
      <c r="F291" s="4">
        <v>60</v>
      </c>
      <c r="G291" s="6">
        <v>81.12</v>
      </c>
      <c r="H291" s="4">
        <v>1.5</v>
      </c>
      <c r="I291" s="4">
        <v>4.4000000000000004</v>
      </c>
      <c r="J291" s="4">
        <v>2.09</v>
      </c>
      <c r="K291" s="4"/>
      <c r="L291" s="4"/>
      <c r="M291" s="6">
        <v>10.89</v>
      </c>
      <c r="N291" s="4">
        <v>0.22</v>
      </c>
      <c r="O291" s="4">
        <v>0.04</v>
      </c>
      <c r="P291" s="4">
        <f t="shared" si="20"/>
        <v>2.5764299802761337E-2</v>
      </c>
      <c r="Q291" s="6">
        <f t="shared" si="17"/>
        <v>8.000493096646942E-2</v>
      </c>
      <c r="R291" s="4">
        <v>1.6</v>
      </c>
      <c r="S291" s="4">
        <v>7.0000000000000001E-3</v>
      </c>
      <c r="T291" s="4">
        <v>6.0709999999999997</v>
      </c>
      <c r="U291" s="7">
        <v>60</v>
      </c>
      <c r="V291" s="7">
        <v>1.0660000000000001</v>
      </c>
      <c r="W291" s="7">
        <v>7</v>
      </c>
      <c r="X291" s="6">
        <v>150</v>
      </c>
      <c r="Y291" s="6">
        <v>0.05</v>
      </c>
      <c r="Z291" s="6">
        <f t="shared" si="18"/>
        <v>0.03</v>
      </c>
      <c r="AA291" s="7">
        <v>0.6</v>
      </c>
      <c r="AB291" s="6">
        <v>25</v>
      </c>
      <c r="AC291" s="7">
        <v>0</v>
      </c>
      <c r="AD291" s="8" t="s">
        <v>173</v>
      </c>
      <c r="AE291" s="4">
        <v>0.94112332480048178</v>
      </c>
      <c r="AF291" s="4">
        <f t="shared" si="19"/>
        <v>0.20812779199919718</v>
      </c>
      <c r="AG291" s="4"/>
      <c r="AH291" s="4"/>
    </row>
    <row r="292" spans="1:34" ht="15.6">
      <c r="A292" s="7" t="s">
        <v>34</v>
      </c>
      <c r="B292" s="4" t="s">
        <v>35</v>
      </c>
      <c r="C292" s="4" t="s">
        <v>591</v>
      </c>
      <c r="D292" s="4">
        <v>800</v>
      </c>
      <c r="E292" s="4">
        <v>2</v>
      </c>
      <c r="F292" s="4">
        <v>60</v>
      </c>
      <c r="G292" s="6">
        <v>81.12</v>
      </c>
      <c r="H292" s="4">
        <v>1.5</v>
      </c>
      <c r="I292" s="4">
        <v>4.4000000000000004</v>
      </c>
      <c r="J292" s="4">
        <v>2.09</v>
      </c>
      <c r="K292" s="4"/>
      <c r="L292" s="4"/>
      <c r="M292" s="6">
        <v>10.89</v>
      </c>
      <c r="N292" s="4">
        <v>0.22</v>
      </c>
      <c r="O292" s="4">
        <v>0.04</v>
      </c>
      <c r="P292" s="4">
        <f t="shared" si="20"/>
        <v>2.5764299802761337E-2</v>
      </c>
      <c r="Q292" s="6">
        <f t="shared" si="17"/>
        <v>8.000493096646942E-2</v>
      </c>
      <c r="R292" s="4">
        <v>1.6</v>
      </c>
      <c r="S292" s="4">
        <v>7.0000000000000001E-3</v>
      </c>
      <c r="T292" s="4">
        <v>6.0709999999999997</v>
      </c>
      <c r="U292" s="7">
        <v>120</v>
      </c>
      <c r="V292" s="7">
        <v>1.0660000000000001</v>
      </c>
      <c r="W292" s="7">
        <v>7</v>
      </c>
      <c r="X292" s="6">
        <v>150</v>
      </c>
      <c r="Y292" s="6">
        <v>0.05</v>
      </c>
      <c r="Z292" s="6">
        <f t="shared" si="18"/>
        <v>0.03</v>
      </c>
      <c r="AA292" s="7">
        <v>0.6</v>
      </c>
      <c r="AB292" s="6">
        <v>25</v>
      </c>
      <c r="AC292" s="7">
        <v>0</v>
      </c>
      <c r="AD292" s="8" t="s">
        <v>173</v>
      </c>
      <c r="AE292" s="4">
        <v>0.94262912212016259</v>
      </c>
      <c r="AF292" s="4">
        <f t="shared" si="19"/>
        <v>0.20561812979972915</v>
      </c>
      <c r="AG292" s="4"/>
      <c r="AH292" s="4"/>
    </row>
    <row r="293" spans="1:34" ht="15.6">
      <c r="A293" s="7" t="s">
        <v>34</v>
      </c>
      <c r="B293" s="4" t="s">
        <v>35</v>
      </c>
      <c r="C293" s="4" t="s">
        <v>591</v>
      </c>
      <c r="D293" s="4">
        <v>800</v>
      </c>
      <c r="E293" s="4">
        <v>2</v>
      </c>
      <c r="F293" s="4">
        <v>60</v>
      </c>
      <c r="G293" s="6">
        <v>81.12</v>
      </c>
      <c r="H293" s="4">
        <v>1.5</v>
      </c>
      <c r="I293" s="4">
        <v>4.4000000000000004</v>
      </c>
      <c r="J293" s="4">
        <v>2.09</v>
      </c>
      <c r="K293" s="4"/>
      <c r="L293" s="4"/>
      <c r="M293" s="6">
        <v>10.89</v>
      </c>
      <c r="N293" s="4">
        <v>0.22</v>
      </c>
      <c r="O293" s="4">
        <v>0.04</v>
      </c>
      <c r="P293" s="4">
        <f t="shared" si="20"/>
        <v>2.5764299802761337E-2</v>
      </c>
      <c r="Q293" s="6">
        <f t="shared" si="17"/>
        <v>8.000493096646942E-2</v>
      </c>
      <c r="R293" s="4">
        <v>1.6</v>
      </c>
      <c r="S293" s="4">
        <v>7.0000000000000001E-3</v>
      </c>
      <c r="T293" s="4">
        <v>6.0709999999999997</v>
      </c>
      <c r="U293" s="7">
        <v>180</v>
      </c>
      <c r="V293" s="7">
        <v>1.0660000000000001</v>
      </c>
      <c r="W293" s="7">
        <v>7</v>
      </c>
      <c r="X293" s="6">
        <v>150</v>
      </c>
      <c r="Y293" s="6">
        <v>0.05</v>
      </c>
      <c r="Z293" s="6">
        <f t="shared" si="18"/>
        <v>0.03</v>
      </c>
      <c r="AA293" s="7">
        <v>0.6</v>
      </c>
      <c r="AB293" s="6">
        <v>25</v>
      </c>
      <c r="AC293" s="7">
        <v>0</v>
      </c>
      <c r="AD293" s="8" t="s">
        <v>173</v>
      </c>
      <c r="AE293" s="4">
        <v>0.93359433820207793</v>
      </c>
      <c r="AF293" s="4">
        <f t="shared" si="19"/>
        <v>0.22067610299653692</v>
      </c>
      <c r="AG293" s="4"/>
      <c r="AH293" s="4"/>
    </row>
    <row r="294" spans="1:34" ht="15.6">
      <c r="A294" s="7" t="s">
        <v>34</v>
      </c>
      <c r="B294" s="4" t="s">
        <v>35</v>
      </c>
      <c r="C294" s="4" t="s">
        <v>591</v>
      </c>
      <c r="D294" s="4">
        <v>800</v>
      </c>
      <c r="E294" s="4">
        <v>2</v>
      </c>
      <c r="F294" s="4">
        <v>60</v>
      </c>
      <c r="G294" s="6">
        <v>81.12</v>
      </c>
      <c r="H294" s="4">
        <v>1.5</v>
      </c>
      <c r="I294" s="4">
        <v>4.4000000000000004</v>
      </c>
      <c r="J294" s="4">
        <v>2.09</v>
      </c>
      <c r="K294" s="4"/>
      <c r="L294" s="4"/>
      <c r="M294" s="6">
        <v>10.89</v>
      </c>
      <c r="N294" s="4">
        <v>0.22</v>
      </c>
      <c r="O294" s="4">
        <v>0.04</v>
      </c>
      <c r="P294" s="4">
        <f t="shared" si="20"/>
        <v>2.5764299802761337E-2</v>
      </c>
      <c r="Q294" s="6">
        <f t="shared" si="17"/>
        <v>8.000493096646942E-2</v>
      </c>
      <c r="R294" s="4">
        <v>1.6</v>
      </c>
      <c r="S294" s="4">
        <v>7.0000000000000001E-3</v>
      </c>
      <c r="T294" s="4">
        <v>6.0709999999999997</v>
      </c>
      <c r="U294" s="7">
        <v>360</v>
      </c>
      <c r="V294" s="7">
        <v>1.0660000000000001</v>
      </c>
      <c r="W294" s="7">
        <v>7</v>
      </c>
      <c r="X294" s="6">
        <v>150</v>
      </c>
      <c r="Y294" s="6">
        <v>0.05</v>
      </c>
      <c r="Z294" s="6">
        <f t="shared" si="18"/>
        <v>0.03</v>
      </c>
      <c r="AA294" s="7">
        <v>0.6</v>
      </c>
      <c r="AB294" s="6">
        <v>25</v>
      </c>
      <c r="AC294" s="7">
        <v>0</v>
      </c>
      <c r="AD294" s="8" t="s">
        <v>173</v>
      </c>
      <c r="AE294" s="4">
        <v>0.94112332480048178</v>
      </c>
      <c r="AF294" s="4">
        <f t="shared" si="19"/>
        <v>0.20812779199919718</v>
      </c>
      <c r="AG294" s="4"/>
      <c r="AH294" s="4"/>
    </row>
    <row r="295" spans="1:34" ht="15.6">
      <c r="A295" s="7" t="s">
        <v>34</v>
      </c>
      <c r="B295" s="4" t="s">
        <v>35</v>
      </c>
      <c r="C295" s="4" t="s">
        <v>591</v>
      </c>
      <c r="D295" s="4">
        <v>800</v>
      </c>
      <c r="E295" s="4">
        <v>2</v>
      </c>
      <c r="F295" s="4">
        <v>60</v>
      </c>
      <c r="G295" s="6">
        <v>81.12</v>
      </c>
      <c r="H295" s="4">
        <v>1.5</v>
      </c>
      <c r="I295" s="4">
        <v>4.4000000000000004</v>
      </c>
      <c r="J295" s="4">
        <v>2.09</v>
      </c>
      <c r="K295" s="4"/>
      <c r="L295" s="4"/>
      <c r="M295" s="6">
        <v>10.89</v>
      </c>
      <c r="N295" s="4">
        <v>0.22</v>
      </c>
      <c r="O295" s="4">
        <v>0.04</v>
      </c>
      <c r="P295" s="4">
        <f t="shared" si="20"/>
        <v>2.5764299802761337E-2</v>
      </c>
      <c r="Q295" s="6">
        <f t="shared" si="17"/>
        <v>8.000493096646942E-2</v>
      </c>
      <c r="R295" s="4">
        <v>1.6</v>
      </c>
      <c r="S295" s="4">
        <v>7.0000000000000001E-3</v>
      </c>
      <c r="T295" s="4">
        <v>6.0709999999999997</v>
      </c>
      <c r="U295" s="7">
        <v>540</v>
      </c>
      <c r="V295" s="7">
        <v>1.0660000000000001</v>
      </c>
      <c r="W295" s="7">
        <v>7</v>
      </c>
      <c r="X295" s="6">
        <v>150</v>
      </c>
      <c r="Y295" s="6">
        <v>0.05</v>
      </c>
      <c r="Z295" s="6">
        <f t="shared" si="18"/>
        <v>0.03</v>
      </c>
      <c r="AA295" s="7">
        <v>0.6</v>
      </c>
      <c r="AB295" s="6">
        <v>25</v>
      </c>
      <c r="AC295" s="7">
        <v>0</v>
      </c>
      <c r="AD295" s="8" t="s">
        <v>173</v>
      </c>
      <c r="AE295" s="4">
        <v>0.97123927119409725</v>
      </c>
      <c r="AF295" s="4">
        <f t="shared" si="19"/>
        <v>0.15793454800983803</v>
      </c>
      <c r="AG295" s="4"/>
      <c r="AH295" s="4"/>
    </row>
    <row r="296" spans="1:34" ht="15.6">
      <c r="A296" s="7" t="s">
        <v>34</v>
      </c>
      <c r="B296" s="4" t="s">
        <v>35</v>
      </c>
      <c r="C296" s="4" t="s">
        <v>591</v>
      </c>
      <c r="D296" s="4">
        <v>800</v>
      </c>
      <c r="E296" s="4">
        <v>2</v>
      </c>
      <c r="F296" s="4">
        <v>60</v>
      </c>
      <c r="G296" s="6">
        <v>81.12</v>
      </c>
      <c r="H296" s="4">
        <v>1.5</v>
      </c>
      <c r="I296" s="4">
        <v>4.4000000000000004</v>
      </c>
      <c r="J296" s="4">
        <v>2.09</v>
      </c>
      <c r="K296" s="4"/>
      <c r="L296" s="4"/>
      <c r="M296" s="6">
        <v>10.89</v>
      </c>
      <c r="N296" s="4">
        <v>0.22</v>
      </c>
      <c r="O296" s="4">
        <v>0.04</v>
      </c>
      <c r="P296" s="4">
        <f t="shared" si="20"/>
        <v>2.5764299802761337E-2</v>
      </c>
      <c r="Q296" s="6">
        <f t="shared" si="17"/>
        <v>8.000493096646942E-2</v>
      </c>
      <c r="R296" s="4">
        <v>1.6</v>
      </c>
      <c r="S296" s="4">
        <v>7.0000000000000001E-3</v>
      </c>
      <c r="T296" s="4">
        <v>6.0709999999999997</v>
      </c>
      <c r="U296" s="7">
        <v>720</v>
      </c>
      <c r="V296" s="7">
        <v>1.0660000000000001</v>
      </c>
      <c r="W296" s="7">
        <v>7</v>
      </c>
      <c r="X296" s="6">
        <v>150</v>
      </c>
      <c r="Y296" s="6">
        <v>0.05</v>
      </c>
      <c r="Z296" s="6">
        <f t="shared" si="18"/>
        <v>0.03</v>
      </c>
      <c r="AA296" s="7">
        <v>0.6</v>
      </c>
      <c r="AB296" s="6">
        <v>25</v>
      </c>
      <c r="AC296" s="7">
        <v>0</v>
      </c>
      <c r="AD296" s="8" t="s">
        <v>173</v>
      </c>
      <c r="AE296" s="4">
        <v>0.96672187923505493</v>
      </c>
      <c r="AF296" s="4">
        <f t="shared" si="19"/>
        <v>0.16546353460824192</v>
      </c>
      <c r="AG296" s="4"/>
      <c r="AH296" s="4"/>
    </row>
    <row r="297" spans="1:34" ht="15.6">
      <c r="A297" s="7" t="s">
        <v>34</v>
      </c>
      <c r="B297" s="4" t="s">
        <v>35</v>
      </c>
      <c r="C297" s="4" t="s">
        <v>591</v>
      </c>
      <c r="D297" s="4">
        <v>800</v>
      </c>
      <c r="E297" s="4">
        <v>2</v>
      </c>
      <c r="F297" s="4">
        <v>60</v>
      </c>
      <c r="G297" s="6">
        <v>81.12</v>
      </c>
      <c r="H297" s="4">
        <v>1.5</v>
      </c>
      <c r="I297" s="4">
        <v>4.4000000000000004</v>
      </c>
      <c r="J297" s="4">
        <v>2.09</v>
      </c>
      <c r="K297" s="4"/>
      <c r="L297" s="4"/>
      <c r="M297" s="6">
        <v>10.89</v>
      </c>
      <c r="N297" s="4">
        <v>0.22</v>
      </c>
      <c r="O297" s="4">
        <v>0.04</v>
      </c>
      <c r="P297" s="4">
        <f t="shared" si="20"/>
        <v>2.5764299802761337E-2</v>
      </c>
      <c r="Q297" s="6">
        <f t="shared" si="17"/>
        <v>8.000493096646942E-2</v>
      </c>
      <c r="R297" s="4">
        <v>1.6</v>
      </c>
      <c r="S297" s="4">
        <v>7.0000000000000001E-3</v>
      </c>
      <c r="T297" s="4">
        <v>6.0709999999999997</v>
      </c>
      <c r="U297" s="7">
        <v>1080</v>
      </c>
      <c r="V297" s="7">
        <v>1.0660000000000001</v>
      </c>
      <c r="W297" s="7">
        <v>7</v>
      </c>
      <c r="X297" s="6">
        <v>150</v>
      </c>
      <c r="Y297" s="6">
        <v>0.05</v>
      </c>
      <c r="Z297" s="6">
        <f t="shared" si="18"/>
        <v>0.03</v>
      </c>
      <c r="AA297" s="7">
        <v>0.6</v>
      </c>
      <c r="AB297" s="6">
        <v>25</v>
      </c>
      <c r="AC297" s="7">
        <v>0</v>
      </c>
      <c r="AD297" s="8" t="s">
        <v>173</v>
      </c>
      <c r="AE297" s="4">
        <v>0.95467550067760876</v>
      </c>
      <c r="AF297" s="4">
        <f t="shared" si="19"/>
        <v>0.18554083220398554</v>
      </c>
      <c r="AG297" s="4"/>
      <c r="AH297" s="4"/>
    </row>
    <row r="298" spans="1:34" ht="15.6">
      <c r="A298" s="7" t="s">
        <v>34</v>
      </c>
      <c r="B298" s="4" t="s">
        <v>35</v>
      </c>
      <c r="C298" s="4" t="s">
        <v>591</v>
      </c>
      <c r="D298" s="4">
        <v>800</v>
      </c>
      <c r="E298" s="4">
        <v>2</v>
      </c>
      <c r="F298" s="4">
        <v>60</v>
      </c>
      <c r="G298" s="6">
        <v>81.12</v>
      </c>
      <c r="H298" s="4">
        <v>1.5</v>
      </c>
      <c r="I298" s="4">
        <v>4.4000000000000004</v>
      </c>
      <c r="J298" s="4">
        <v>2.09</v>
      </c>
      <c r="K298" s="4"/>
      <c r="L298" s="4"/>
      <c r="M298" s="6">
        <v>10.89</v>
      </c>
      <c r="N298" s="4">
        <v>0.22</v>
      </c>
      <c r="O298" s="4">
        <v>0.04</v>
      </c>
      <c r="P298" s="4">
        <f t="shared" si="20"/>
        <v>2.5764299802761337E-2</v>
      </c>
      <c r="Q298" s="6">
        <f t="shared" si="17"/>
        <v>8.000493096646942E-2</v>
      </c>
      <c r="R298" s="4">
        <v>1.6</v>
      </c>
      <c r="S298" s="4">
        <v>7.0000000000000001E-3</v>
      </c>
      <c r="T298" s="4">
        <v>6.0709999999999997</v>
      </c>
      <c r="U298" s="7">
        <v>1440</v>
      </c>
      <c r="V298" s="7">
        <v>1.0660000000000001</v>
      </c>
      <c r="W298" s="7">
        <v>7</v>
      </c>
      <c r="X298" s="6">
        <v>150</v>
      </c>
      <c r="Y298" s="6">
        <v>0.05</v>
      </c>
      <c r="Z298" s="6">
        <f t="shared" si="18"/>
        <v>0.03</v>
      </c>
      <c r="AA298" s="7">
        <v>0.6</v>
      </c>
      <c r="AB298" s="6">
        <v>25</v>
      </c>
      <c r="AC298" s="7">
        <v>0</v>
      </c>
      <c r="AD298" s="8" t="s">
        <v>173</v>
      </c>
      <c r="AE298" s="4">
        <v>0.94865231139888573</v>
      </c>
      <c r="AF298" s="4">
        <f t="shared" si="19"/>
        <v>0.19557948100185724</v>
      </c>
      <c r="AG298" s="4"/>
      <c r="AH298" s="4"/>
    </row>
    <row r="299" spans="1:34" ht="15.6">
      <c r="A299" s="7" t="s">
        <v>34</v>
      </c>
      <c r="B299" s="4" t="s">
        <v>35</v>
      </c>
      <c r="C299" s="4" t="s">
        <v>591</v>
      </c>
      <c r="D299" s="4">
        <v>800</v>
      </c>
      <c r="E299" s="4">
        <v>2</v>
      </c>
      <c r="F299" s="4">
        <v>60</v>
      </c>
      <c r="G299" s="6">
        <v>81.12</v>
      </c>
      <c r="H299" s="4">
        <v>1.5</v>
      </c>
      <c r="I299" s="4">
        <v>4.4000000000000004</v>
      </c>
      <c r="J299" s="4">
        <v>2.09</v>
      </c>
      <c r="K299" s="4"/>
      <c r="L299" s="4"/>
      <c r="M299" s="6">
        <v>10.89</v>
      </c>
      <c r="N299" s="4">
        <v>0.22</v>
      </c>
      <c r="O299" s="4">
        <v>0.04</v>
      </c>
      <c r="P299" s="4">
        <f t="shared" si="20"/>
        <v>2.5764299802761337E-2</v>
      </c>
      <c r="Q299" s="6">
        <f t="shared" si="17"/>
        <v>8.000493096646942E-2</v>
      </c>
      <c r="R299" s="4">
        <v>1.6</v>
      </c>
      <c r="S299" s="4">
        <v>7.0000000000000001E-3</v>
      </c>
      <c r="T299" s="4">
        <v>6.0709999999999997</v>
      </c>
      <c r="U299" s="7">
        <v>2880</v>
      </c>
      <c r="V299" s="7">
        <v>1.0660000000000001</v>
      </c>
      <c r="W299" s="7">
        <v>7</v>
      </c>
      <c r="X299" s="6">
        <v>150</v>
      </c>
      <c r="Y299" s="6">
        <v>0.05</v>
      </c>
      <c r="Z299" s="6">
        <f t="shared" si="18"/>
        <v>0.03</v>
      </c>
      <c r="AA299" s="7">
        <v>0.6</v>
      </c>
      <c r="AB299" s="6">
        <v>25</v>
      </c>
      <c r="AC299" s="7">
        <v>0</v>
      </c>
      <c r="AD299" s="8" t="s">
        <v>173</v>
      </c>
      <c r="AE299" s="4">
        <v>0.96672187923505493</v>
      </c>
      <c r="AF299" s="4">
        <f t="shared" si="19"/>
        <v>0.16546353460824192</v>
      </c>
      <c r="AG299" s="4"/>
      <c r="AH299" s="4"/>
    </row>
    <row r="300" spans="1:34" ht="15.6">
      <c r="A300" s="7" t="s">
        <v>34</v>
      </c>
      <c r="B300" s="4" t="s">
        <v>35</v>
      </c>
      <c r="C300" s="4" t="s">
        <v>591</v>
      </c>
      <c r="D300" s="4">
        <v>800</v>
      </c>
      <c r="E300" s="4">
        <v>2</v>
      </c>
      <c r="F300" s="4">
        <v>60</v>
      </c>
      <c r="G300" s="6">
        <v>81.12</v>
      </c>
      <c r="H300" s="4">
        <v>1.5</v>
      </c>
      <c r="I300" s="4">
        <v>4.4000000000000004</v>
      </c>
      <c r="J300" s="4">
        <v>2.09</v>
      </c>
      <c r="K300" s="4"/>
      <c r="L300" s="4"/>
      <c r="M300" s="6">
        <v>10.89</v>
      </c>
      <c r="N300" s="4">
        <v>0.22</v>
      </c>
      <c r="O300" s="4">
        <v>0.04</v>
      </c>
      <c r="P300" s="4">
        <f t="shared" si="20"/>
        <v>2.5764299802761337E-2</v>
      </c>
      <c r="Q300" s="6">
        <f t="shared" si="17"/>
        <v>8.000493096646942E-2</v>
      </c>
      <c r="R300" s="4">
        <v>1.6</v>
      </c>
      <c r="S300" s="4">
        <v>7.0000000000000001E-3</v>
      </c>
      <c r="T300" s="4">
        <v>6.0709999999999997</v>
      </c>
      <c r="U300" s="7">
        <v>30</v>
      </c>
      <c r="V300" s="7">
        <v>1.0660000000000001</v>
      </c>
      <c r="W300" s="7">
        <v>7</v>
      </c>
      <c r="X300" s="6">
        <v>150</v>
      </c>
      <c r="Y300" s="6">
        <v>0.05</v>
      </c>
      <c r="Z300" s="6">
        <f t="shared" si="18"/>
        <v>0.03</v>
      </c>
      <c r="AA300" s="7">
        <v>0.6</v>
      </c>
      <c r="AB300" s="6">
        <v>25</v>
      </c>
      <c r="AC300" s="7">
        <v>0</v>
      </c>
      <c r="AD300" s="8" t="s">
        <v>173</v>
      </c>
      <c r="AE300" s="4">
        <v>0.95015810871856643</v>
      </c>
      <c r="AF300" s="4">
        <f t="shared" si="19"/>
        <v>0.19306981880238938</v>
      </c>
      <c r="AG300" s="4"/>
      <c r="AH300" s="4"/>
    </row>
    <row r="301" spans="1:34" ht="15.6">
      <c r="A301" s="7" t="s">
        <v>34</v>
      </c>
      <c r="B301" s="4" t="s">
        <v>35</v>
      </c>
      <c r="C301" s="4" t="s">
        <v>591</v>
      </c>
      <c r="D301" s="4">
        <v>800</v>
      </c>
      <c r="E301" s="4">
        <v>2</v>
      </c>
      <c r="F301" s="4">
        <v>60</v>
      </c>
      <c r="G301" s="6">
        <v>81.12</v>
      </c>
      <c r="H301" s="4">
        <v>1.5</v>
      </c>
      <c r="I301" s="4">
        <v>4.4000000000000004</v>
      </c>
      <c r="J301" s="4">
        <v>2.09</v>
      </c>
      <c r="K301" s="4"/>
      <c r="L301" s="4"/>
      <c r="M301" s="6">
        <v>10.89</v>
      </c>
      <c r="N301" s="4">
        <v>0.22</v>
      </c>
      <c r="O301" s="4">
        <v>0.04</v>
      </c>
      <c r="P301" s="4">
        <f t="shared" si="20"/>
        <v>2.5764299802761337E-2</v>
      </c>
      <c r="Q301" s="6">
        <f t="shared" si="17"/>
        <v>8.000493096646942E-2</v>
      </c>
      <c r="R301" s="4">
        <v>1.6</v>
      </c>
      <c r="S301" s="4">
        <v>7.0000000000000001E-3</v>
      </c>
      <c r="T301" s="4">
        <v>6.0709999999999997</v>
      </c>
      <c r="U301" s="7">
        <v>60</v>
      </c>
      <c r="V301" s="7">
        <v>1.0660000000000001</v>
      </c>
      <c r="W301" s="7">
        <v>7</v>
      </c>
      <c r="X301" s="6">
        <v>150</v>
      </c>
      <c r="Y301" s="6">
        <v>0.05</v>
      </c>
      <c r="Z301" s="6">
        <f t="shared" si="18"/>
        <v>0.03</v>
      </c>
      <c r="AA301" s="7">
        <v>0.6</v>
      </c>
      <c r="AB301" s="6">
        <v>25</v>
      </c>
      <c r="AC301" s="7">
        <v>0</v>
      </c>
      <c r="AD301" s="8" t="s">
        <v>173</v>
      </c>
      <c r="AE301" s="4">
        <v>0.9456407167595241</v>
      </c>
      <c r="AF301" s="4">
        <f t="shared" si="19"/>
        <v>0.20059880540079328</v>
      </c>
      <c r="AG301" s="4"/>
      <c r="AH301" s="4"/>
    </row>
    <row r="302" spans="1:34" ht="15.6">
      <c r="A302" s="7" t="s">
        <v>34</v>
      </c>
      <c r="B302" s="4" t="s">
        <v>35</v>
      </c>
      <c r="C302" s="4" t="s">
        <v>591</v>
      </c>
      <c r="D302" s="4">
        <v>800</v>
      </c>
      <c r="E302" s="4">
        <v>2</v>
      </c>
      <c r="F302" s="4">
        <v>60</v>
      </c>
      <c r="G302" s="6">
        <v>81.12</v>
      </c>
      <c r="H302" s="4">
        <v>1.5</v>
      </c>
      <c r="I302" s="4">
        <v>4.4000000000000004</v>
      </c>
      <c r="J302" s="4">
        <v>2.09</v>
      </c>
      <c r="K302" s="4"/>
      <c r="L302" s="4"/>
      <c r="M302" s="6">
        <v>10.89</v>
      </c>
      <c r="N302" s="4">
        <v>0.22</v>
      </c>
      <c r="O302" s="4">
        <v>0.04</v>
      </c>
      <c r="P302" s="4">
        <f t="shared" si="20"/>
        <v>2.5764299802761337E-2</v>
      </c>
      <c r="Q302" s="6">
        <f t="shared" si="17"/>
        <v>8.000493096646942E-2</v>
      </c>
      <c r="R302" s="4">
        <v>1.6</v>
      </c>
      <c r="S302" s="4">
        <v>7.0000000000000001E-3</v>
      </c>
      <c r="T302" s="4">
        <v>6.0709999999999997</v>
      </c>
      <c r="U302" s="7">
        <v>120</v>
      </c>
      <c r="V302" s="7">
        <v>1.0660000000000001</v>
      </c>
      <c r="W302" s="7">
        <v>7</v>
      </c>
      <c r="X302" s="6">
        <v>150</v>
      </c>
      <c r="Y302" s="6">
        <v>0.05</v>
      </c>
      <c r="Z302" s="6">
        <f t="shared" si="18"/>
        <v>0.03</v>
      </c>
      <c r="AA302" s="7">
        <v>0.6</v>
      </c>
      <c r="AB302" s="6">
        <v>25</v>
      </c>
      <c r="AC302" s="7">
        <v>0</v>
      </c>
      <c r="AD302" s="8" t="s">
        <v>173</v>
      </c>
      <c r="AE302" s="4">
        <v>0.9456407167595241</v>
      </c>
      <c r="AF302" s="4">
        <f t="shared" si="19"/>
        <v>0.20059880540079328</v>
      </c>
      <c r="AG302" s="4"/>
      <c r="AH302" s="4"/>
    </row>
    <row r="303" spans="1:34" ht="15.6">
      <c r="A303" s="7" t="s">
        <v>34</v>
      </c>
      <c r="B303" s="4" t="s">
        <v>35</v>
      </c>
      <c r="C303" s="4" t="s">
        <v>591</v>
      </c>
      <c r="D303" s="4">
        <v>800</v>
      </c>
      <c r="E303" s="4">
        <v>2</v>
      </c>
      <c r="F303" s="4">
        <v>60</v>
      </c>
      <c r="G303" s="6">
        <v>81.12</v>
      </c>
      <c r="H303" s="4">
        <v>1.5</v>
      </c>
      <c r="I303" s="4">
        <v>4.4000000000000004</v>
      </c>
      <c r="J303" s="4">
        <v>2.09</v>
      </c>
      <c r="K303" s="4"/>
      <c r="L303" s="4"/>
      <c r="M303" s="6">
        <v>10.89</v>
      </c>
      <c r="N303" s="4">
        <v>0.22</v>
      </c>
      <c r="O303" s="4">
        <v>0.04</v>
      </c>
      <c r="P303" s="4">
        <f t="shared" si="20"/>
        <v>2.5764299802761337E-2</v>
      </c>
      <c r="Q303" s="6">
        <f t="shared" si="17"/>
        <v>8.000493096646942E-2</v>
      </c>
      <c r="R303" s="4">
        <v>1.6</v>
      </c>
      <c r="S303" s="4">
        <v>7.0000000000000001E-3</v>
      </c>
      <c r="T303" s="4">
        <v>6.0709999999999997</v>
      </c>
      <c r="U303" s="7">
        <v>180</v>
      </c>
      <c r="V303" s="7">
        <v>1.0660000000000001</v>
      </c>
      <c r="W303" s="7">
        <v>7</v>
      </c>
      <c r="X303" s="6">
        <v>150</v>
      </c>
      <c r="Y303" s="6">
        <v>0.05</v>
      </c>
      <c r="Z303" s="6">
        <f t="shared" si="18"/>
        <v>0.03</v>
      </c>
      <c r="AA303" s="7">
        <v>0.6</v>
      </c>
      <c r="AB303" s="6">
        <v>25</v>
      </c>
      <c r="AC303" s="7">
        <v>0</v>
      </c>
      <c r="AD303" s="8" t="s">
        <v>173</v>
      </c>
      <c r="AE303" s="4">
        <v>0.9441349194398434</v>
      </c>
      <c r="AF303" s="4">
        <f t="shared" si="19"/>
        <v>0.20310846760026113</v>
      </c>
      <c r="AG303" s="4"/>
      <c r="AH303" s="4"/>
    </row>
    <row r="304" spans="1:34" ht="15.6">
      <c r="A304" s="7" t="s">
        <v>34</v>
      </c>
      <c r="B304" s="4" t="s">
        <v>35</v>
      </c>
      <c r="C304" s="4" t="s">
        <v>591</v>
      </c>
      <c r="D304" s="4">
        <v>800</v>
      </c>
      <c r="E304" s="4">
        <v>2</v>
      </c>
      <c r="F304" s="4">
        <v>60</v>
      </c>
      <c r="G304" s="6">
        <v>81.12</v>
      </c>
      <c r="H304" s="4">
        <v>1.5</v>
      </c>
      <c r="I304" s="4">
        <v>4.4000000000000004</v>
      </c>
      <c r="J304" s="4">
        <v>2.09</v>
      </c>
      <c r="K304" s="4"/>
      <c r="L304" s="4"/>
      <c r="M304" s="6">
        <v>10.89</v>
      </c>
      <c r="N304" s="4">
        <v>0.22</v>
      </c>
      <c r="O304" s="4">
        <v>0.04</v>
      </c>
      <c r="P304" s="4">
        <f t="shared" si="20"/>
        <v>2.5764299802761337E-2</v>
      </c>
      <c r="Q304" s="6">
        <f t="shared" si="17"/>
        <v>8.000493096646942E-2</v>
      </c>
      <c r="R304" s="4">
        <v>1.6</v>
      </c>
      <c r="S304" s="4">
        <v>7.0000000000000001E-3</v>
      </c>
      <c r="T304" s="4">
        <v>6.0709999999999997</v>
      </c>
      <c r="U304" s="7">
        <v>360</v>
      </c>
      <c r="V304" s="7">
        <v>1.0660000000000001</v>
      </c>
      <c r="W304" s="7">
        <v>7</v>
      </c>
      <c r="X304" s="6">
        <v>150</v>
      </c>
      <c r="Y304" s="6">
        <v>0.05</v>
      </c>
      <c r="Z304" s="6">
        <f t="shared" si="18"/>
        <v>0.03</v>
      </c>
      <c r="AA304" s="7">
        <v>0.6</v>
      </c>
      <c r="AB304" s="6">
        <v>25</v>
      </c>
      <c r="AC304" s="7">
        <v>0</v>
      </c>
      <c r="AD304" s="8" t="s">
        <v>173</v>
      </c>
      <c r="AE304" s="4">
        <v>0.9456407167595241</v>
      </c>
      <c r="AF304" s="4">
        <f t="shared" si="19"/>
        <v>0.20059880540079328</v>
      </c>
      <c r="AG304" s="4"/>
      <c r="AH304" s="4"/>
    </row>
    <row r="305" spans="1:37" ht="15.6">
      <c r="A305" s="7" t="s">
        <v>34</v>
      </c>
      <c r="B305" s="4" t="s">
        <v>35</v>
      </c>
      <c r="C305" s="4" t="s">
        <v>591</v>
      </c>
      <c r="D305" s="4">
        <v>800</v>
      </c>
      <c r="E305" s="4">
        <v>2</v>
      </c>
      <c r="F305" s="4">
        <v>60</v>
      </c>
      <c r="G305" s="6">
        <v>81.12</v>
      </c>
      <c r="H305" s="4">
        <v>1.5</v>
      </c>
      <c r="I305" s="4">
        <v>4.4000000000000004</v>
      </c>
      <c r="J305" s="4">
        <v>2.09</v>
      </c>
      <c r="K305" s="4"/>
      <c r="L305" s="4"/>
      <c r="M305" s="6">
        <v>10.89</v>
      </c>
      <c r="N305" s="4">
        <v>0.22</v>
      </c>
      <c r="O305" s="4">
        <v>0.04</v>
      </c>
      <c r="P305" s="4">
        <f t="shared" si="20"/>
        <v>2.5764299802761337E-2</v>
      </c>
      <c r="Q305" s="6">
        <f t="shared" si="17"/>
        <v>8.000493096646942E-2</v>
      </c>
      <c r="R305" s="4">
        <v>1.6</v>
      </c>
      <c r="S305" s="4">
        <v>7.0000000000000001E-3</v>
      </c>
      <c r="T305" s="4">
        <v>6.0709999999999997</v>
      </c>
      <c r="U305" s="7">
        <v>540</v>
      </c>
      <c r="V305" s="7">
        <v>1.0660000000000001</v>
      </c>
      <c r="W305" s="7">
        <v>7</v>
      </c>
      <c r="X305" s="6">
        <v>150</v>
      </c>
      <c r="Y305" s="6">
        <v>0.05</v>
      </c>
      <c r="Z305" s="6">
        <f t="shared" si="18"/>
        <v>0.03</v>
      </c>
      <c r="AA305" s="7">
        <v>0.6</v>
      </c>
      <c r="AB305" s="6">
        <v>25</v>
      </c>
      <c r="AC305" s="7">
        <v>0</v>
      </c>
      <c r="AD305" s="8" t="s">
        <v>173</v>
      </c>
      <c r="AE305" s="4">
        <v>0.94714651407920492</v>
      </c>
      <c r="AF305" s="4">
        <f t="shared" si="19"/>
        <v>0.19808914320132526</v>
      </c>
      <c r="AG305" s="4"/>
      <c r="AH305" s="4"/>
    </row>
    <row r="306" spans="1:37" ht="15.6">
      <c r="A306" s="7" t="s">
        <v>34</v>
      </c>
      <c r="B306" s="4" t="s">
        <v>35</v>
      </c>
      <c r="C306" s="4" t="s">
        <v>591</v>
      </c>
      <c r="D306" s="4">
        <v>800</v>
      </c>
      <c r="E306" s="4">
        <v>2</v>
      </c>
      <c r="F306" s="4">
        <v>60</v>
      </c>
      <c r="G306" s="6">
        <v>81.12</v>
      </c>
      <c r="H306" s="4">
        <v>1.5</v>
      </c>
      <c r="I306" s="4">
        <v>4.4000000000000004</v>
      </c>
      <c r="J306" s="4">
        <v>2.09</v>
      </c>
      <c r="K306" s="4"/>
      <c r="L306" s="4"/>
      <c r="M306" s="6">
        <v>10.89</v>
      </c>
      <c r="N306" s="4">
        <v>0.22</v>
      </c>
      <c r="O306" s="4">
        <v>0.04</v>
      </c>
      <c r="P306" s="4">
        <f t="shared" si="20"/>
        <v>2.5764299802761337E-2</v>
      </c>
      <c r="Q306" s="6">
        <f t="shared" si="17"/>
        <v>8.000493096646942E-2</v>
      </c>
      <c r="R306" s="4">
        <v>1.6</v>
      </c>
      <c r="S306" s="4">
        <v>7.0000000000000001E-3</v>
      </c>
      <c r="T306" s="4">
        <v>6.0709999999999997</v>
      </c>
      <c r="U306" s="7">
        <v>720</v>
      </c>
      <c r="V306" s="7">
        <v>1.0660000000000001</v>
      </c>
      <c r="W306" s="7">
        <v>7</v>
      </c>
      <c r="X306" s="6">
        <v>150</v>
      </c>
      <c r="Y306" s="6">
        <v>0.05</v>
      </c>
      <c r="Z306" s="6">
        <f t="shared" si="18"/>
        <v>0.03</v>
      </c>
      <c r="AA306" s="7">
        <v>0.6</v>
      </c>
      <c r="AB306" s="6">
        <v>25</v>
      </c>
      <c r="AC306" s="7">
        <v>0</v>
      </c>
      <c r="AD306" s="8" t="s">
        <v>173</v>
      </c>
      <c r="AE306" s="4">
        <v>0.94112332480048178</v>
      </c>
      <c r="AF306" s="4">
        <f t="shared" si="19"/>
        <v>0.20812779199919718</v>
      </c>
      <c r="AG306" s="4"/>
      <c r="AH306" s="4"/>
    </row>
    <row r="307" spans="1:37" ht="15.6">
      <c r="A307" s="7" t="s">
        <v>34</v>
      </c>
      <c r="B307" s="4" t="s">
        <v>35</v>
      </c>
      <c r="C307" s="4" t="s">
        <v>591</v>
      </c>
      <c r="D307" s="4">
        <v>800</v>
      </c>
      <c r="E307" s="4">
        <v>2</v>
      </c>
      <c r="F307" s="4">
        <v>60</v>
      </c>
      <c r="G307" s="6">
        <v>81.12</v>
      </c>
      <c r="H307" s="4">
        <v>1.5</v>
      </c>
      <c r="I307" s="4">
        <v>4.4000000000000004</v>
      </c>
      <c r="J307" s="4">
        <v>2.09</v>
      </c>
      <c r="K307" s="4"/>
      <c r="L307" s="4"/>
      <c r="M307" s="6">
        <v>10.89</v>
      </c>
      <c r="N307" s="4">
        <v>0.22</v>
      </c>
      <c r="O307" s="4">
        <v>0.04</v>
      </c>
      <c r="P307" s="4">
        <f t="shared" si="20"/>
        <v>2.5764299802761337E-2</v>
      </c>
      <c r="Q307" s="6">
        <f t="shared" si="17"/>
        <v>8.000493096646942E-2</v>
      </c>
      <c r="R307" s="4">
        <v>1.6</v>
      </c>
      <c r="S307" s="4">
        <v>7.0000000000000001E-3</v>
      </c>
      <c r="T307" s="4">
        <v>6.0709999999999997</v>
      </c>
      <c r="U307" s="7">
        <v>1080</v>
      </c>
      <c r="V307" s="7">
        <v>1.0660000000000001</v>
      </c>
      <c r="W307" s="7">
        <v>7</v>
      </c>
      <c r="X307" s="6">
        <v>150</v>
      </c>
      <c r="Y307" s="6">
        <v>0.05</v>
      </c>
      <c r="Z307" s="6">
        <f t="shared" si="18"/>
        <v>0.03</v>
      </c>
      <c r="AA307" s="7">
        <v>0.6</v>
      </c>
      <c r="AB307" s="6">
        <v>25</v>
      </c>
      <c r="AC307" s="7">
        <v>0</v>
      </c>
      <c r="AD307" s="8" t="s">
        <v>173</v>
      </c>
      <c r="AE307" s="4">
        <v>0.93811173016112026</v>
      </c>
      <c r="AF307" s="4">
        <f t="shared" si="19"/>
        <v>0.21314711639813302</v>
      </c>
      <c r="AG307" s="4"/>
      <c r="AH307" s="4"/>
    </row>
    <row r="308" spans="1:37" ht="15.6">
      <c r="A308" s="7" t="s">
        <v>34</v>
      </c>
      <c r="B308" s="4" t="s">
        <v>35</v>
      </c>
      <c r="C308" s="4" t="s">
        <v>591</v>
      </c>
      <c r="D308" s="4">
        <v>800</v>
      </c>
      <c r="E308" s="4">
        <v>2</v>
      </c>
      <c r="F308" s="4">
        <v>60</v>
      </c>
      <c r="G308" s="6">
        <v>81.12</v>
      </c>
      <c r="H308" s="4">
        <v>1.5</v>
      </c>
      <c r="I308" s="4">
        <v>4.4000000000000004</v>
      </c>
      <c r="J308" s="4">
        <v>2.09</v>
      </c>
      <c r="K308" s="4"/>
      <c r="L308" s="4"/>
      <c r="M308" s="6">
        <v>10.89</v>
      </c>
      <c r="N308" s="4">
        <v>0.22</v>
      </c>
      <c r="O308" s="4">
        <v>0.04</v>
      </c>
      <c r="P308" s="4">
        <f t="shared" si="20"/>
        <v>2.5764299802761337E-2</v>
      </c>
      <c r="Q308" s="6">
        <f t="shared" si="17"/>
        <v>8.000493096646942E-2</v>
      </c>
      <c r="R308" s="4">
        <v>1.6</v>
      </c>
      <c r="S308" s="4">
        <v>7.0000000000000001E-3</v>
      </c>
      <c r="T308" s="4">
        <v>6.0709999999999997</v>
      </c>
      <c r="U308" s="7">
        <v>1440</v>
      </c>
      <c r="V308" s="7">
        <v>1.0660000000000001</v>
      </c>
      <c r="W308" s="7">
        <v>7</v>
      </c>
      <c r="X308" s="6">
        <v>150</v>
      </c>
      <c r="Y308" s="6">
        <v>0.05</v>
      </c>
      <c r="Z308" s="6">
        <f t="shared" si="18"/>
        <v>0.03</v>
      </c>
      <c r="AA308" s="7">
        <v>0.6</v>
      </c>
      <c r="AB308" s="6">
        <v>25</v>
      </c>
      <c r="AC308" s="7">
        <v>0</v>
      </c>
      <c r="AD308" s="8" t="s">
        <v>173</v>
      </c>
      <c r="AE308" s="4">
        <v>0.77834663454299002</v>
      </c>
      <c r="AF308" s="4">
        <f t="shared" si="19"/>
        <v>0.47942227576168339</v>
      </c>
      <c r="AI308" s="11" t="s">
        <v>38</v>
      </c>
      <c r="AJ308" t="s">
        <v>510</v>
      </c>
      <c r="AK308" t="s">
        <v>355</v>
      </c>
    </row>
    <row r="309" spans="1:37" ht="15.6">
      <c r="A309" s="7" t="s">
        <v>34</v>
      </c>
      <c r="B309" s="4" t="s">
        <v>35</v>
      </c>
      <c r="C309" s="4" t="s">
        <v>591</v>
      </c>
      <c r="D309" s="4">
        <v>800</v>
      </c>
      <c r="E309" s="4">
        <v>2</v>
      </c>
      <c r="F309" s="4">
        <v>60</v>
      </c>
      <c r="G309" s="6">
        <v>81.12</v>
      </c>
      <c r="H309" s="4">
        <v>1.5</v>
      </c>
      <c r="I309" s="4">
        <v>4.4000000000000004</v>
      </c>
      <c r="J309" s="4">
        <v>2.09</v>
      </c>
      <c r="K309" s="4"/>
      <c r="L309" s="4"/>
      <c r="M309" s="6">
        <v>10.89</v>
      </c>
      <c r="N309" s="4">
        <v>0.22</v>
      </c>
      <c r="O309" s="4">
        <v>0.04</v>
      </c>
      <c r="P309" s="4">
        <f t="shared" si="20"/>
        <v>2.5764299802761337E-2</v>
      </c>
      <c r="Q309" s="6">
        <f t="shared" si="17"/>
        <v>8.000493096646942E-2</v>
      </c>
      <c r="R309" s="4">
        <v>1.6</v>
      </c>
      <c r="S309" s="4">
        <v>7.0000000000000001E-3</v>
      </c>
      <c r="T309" s="4">
        <v>6.0709999999999997</v>
      </c>
      <c r="U309" s="7">
        <v>2880</v>
      </c>
      <c r="V309" s="7">
        <v>1.0660000000000001</v>
      </c>
      <c r="W309" s="7">
        <v>7</v>
      </c>
      <c r="X309" s="6">
        <v>150</v>
      </c>
      <c r="Y309" s="6">
        <v>0.05</v>
      </c>
      <c r="Z309" s="6">
        <f t="shared" si="18"/>
        <v>0.03</v>
      </c>
      <c r="AA309" s="7">
        <v>0.6</v>
      </c>
      <c r="AB309" s="6">
        <v>25</v>
      </c>
      <c r="AC309" s="7">
        <v>0</v>
      </c>
      <c r="AD309" s="8" t="s">
        <v>173</v>
      </c>
      <c r="AE309" s="4">
        <v>0.93359433820207793</v>
      </c>
      <c r="AF309" s="4">
        <f t="shared" si="19"/>
        <v>0.22067610299653692</v>
      </c>
      <c r="AG309" s="4"/>
      <c r="AH309" s="4"/>
    </row>
    <row r="310" spans="1:37" ht="15.6">
      <c r="A310" s="7" t="s">
        <v>34</v>
      </c>
      <c r="B310" s="4" t="s">
        <v>35</v>
      </c>
      <c r="C310" s="4" t="s">
        <v>591</v>
      </c>
      <c r="D310" s="4">
        <v>800</v>
      </c>
      <c r="E310" s="4">
        <v>2</v>
      </c>
      <c r="F310" s="4">
        <v>60</v>
      </c>
      <c r="G310" s="6">
        <v>81.12</v>
      </c>
      <c r="H310" s="4">
        <v>1.5</v>
      </c>
      <c r="I310" s="4">
        <v>4.4000000000000004</v>
      </c>
      <c r="J310" s="4">
        <v>2.09</v>
      </c>
      <c r="K310" s="4"/>
      <c r="L310" s="4"/>
      <c r="M310" s="6">
        <v>10.89</v>
      </c>
      <c r="N310" s="4">
        <v>0.22</v>
      </c>
      <c r="O310" s="4">
        <v>0.04</v>
      </c>
      <c r="P310" s="4">
        <f t="shared" si="20"/>
        <v>2.5764299802761337E-2</v>
      </c>
      <c r="Q310" s="6">
        <f t="shared" si="17"/>
        <v>8.000493096646942E-2</v>
      </c>
      <c r="R310" s="4">
        <v>1.6</v>
      </c>
      <c r="S310" s="4">
        <v>7.0000000000000001E-3</v>
      </c>
      <c r="T310" s="4">
        <v>6.0709999999999997</v>
      </c>
      <c r="U310" s="7">
        <v>30</v>
      </c>
      <c r="V310" s="7">
        <v>1.0660000000000001</v>
      </c>
      <c r="W310" s="7">
        <v>7</v>
      </c>
      <c r="X310" s="6">
        <v>150</v>
      </c>
      <c r="Y310" s="6">
        <v>0.05</v>
      </c>
      <c r="Z310" s="6">
        <f t="shared" si="18"/>
        <v>0.03</v>
      </c>
      <c r="AA310" s="7">
        <v>0.6</v>
      </c>
      <c r="AB310" s="6">
        <v>25</v>
      </c>
      <c r="AC310" s="7">
        <v>0</v>
      </c>
      <c r="AD310" s="8" t="s">
        <v>173</v>
      </c>
      <c r="AE310" s="4">
        <v>0.94865231139888573</v>
      </c>
      <c r="AF310" s="4">
        <f t="shared" si="19"/>
        <v>0.19557948100185724</v>
      </c>
      <c r="AG310" s="4"/>
      <c r="AH310" s="4"/>
    </row>
    <row r="311" spans="1:37" ht="15.6">
      <c r="A311" s="7" t="s">
        <v>34</v>
      </c>
      <c r="B311" s="4" t="s">
        <v>35</v>
      </c>
      <c r="C311" s="4" t="s">
        <v>591</v>
      </c>
      <c r="D311" s="4">
        <v>800</v>
      </c>
      <c r="E311" s="4">
        <v>2</v>
      </c>
      <c r="F311" s="4">
        <v>60</v>
      </c>
      <c r="G311" s="6">
        <v>81.12</v>
      </c>
      <c r="H311" s="4">
        <v>1.5</v>
      </c>
      <c r="I311" s="4">
        <v>4.4000000000000004</v>
      </c>
      <c r="J311" s="4">
        <v>2.09</v>
      </c>
      <c r="K311" s="4"/>
      <c r="L311" s="4"/>
      <c r="M311" s="6">
        <v>10.89</v>
      </c>
      <c r="N311" s="4">
        <v>0.22</v>
      </c>
      <c r="O311" s="4">
        <v>0.04</v>
      </c>
      <c r="P311" s="4">
        <f t="shared" si="20"/>
        <v>2.5764299802761337E-2</v>
      </c>
      <c r="Q311" s="6">
        <f t="shared" si="17"/>
        <v>8.000493096646942E-2</v>
      </c>
      <c r="R311" s="4">
        <v>1.6</v>
      </c>
      <c r="S311" s="4">
        <v>7.0000000000000001E-3</v>
      </c>
      <c r="T311" s="4">
        <v>6.0709999999999997</v>
      </c>
      <c r="U311" s="7">
        <v>60</v>
      </c>
      <c r="V311" s="7">
        <v>1.0660000000000001</v>
      </c>
      <c r="W311" s="7">
        <v>7</v>
      </c>
      <c r="X311" s="6">
        <v>150</v>
      </c>
      <c r="Y311" s="6">
        <v>0.05</v>
      </c>
      <c r="Z311" s="6">
        <f t="shared" si="18"/>
        <v>0.03</v>
      </c>
      <c r="AA311" s="7">
        <v>0.6</v>
      </c>
      <c r="AB311" s="6">
        <v>25</v>
      </c>
      <c r="AC311" s="7">
        <v>0</v>
      </c>
      <c r="AD311" s="8" t="s">
        <v>173</v>
      </c>
      <c r="AE311" s="4">
        <v>0.94865231139888573</v>
      </c>
      <c r="AF311" s="4">
        <f t="shared" si="19"/>
        <v>0.19557948100185724</v>
      </c>
      <c r="AG311" s="4"/>
      <c r="AH311" s="4"/>
    </row>
    <row r="312" spans="1:37" ht="15.6">
      <c r="A312" s="7" t="s">
        <v>34</v>
      </c>
      <c r="B312" s="4" t="s">
        <v>35</v>
      </c>
      <c r="C312" s="4" t="s">
        <v>591</v>
      </c>
      <c r="D312" s="4">
        <v>800</v>
      </c>
      <c r="E312" s="4">
        <v>2</v>
      </c>
      <c r="F312" s="4">
        <v>60</v>
      </c>
      <c r="G312" s="6">
        <v>81.12</v>
      </c>
      <c r="H312" s="4">
        <v>1.5</v>
      </c>
      <c r="I312" s="4">
        <v>4.4000000000000004</v>
      </c>
      <c r="J312" s="4">
        <v>2.09</v>
      </c>
      <c r="K312" s="4"/>
      <c r="L312" s="4"/>
      <c r="M312" s="6">
        <v>10.89</v>
      </c>
      <c r="N312" s="4">
        <v>0.22</v>
      </c>
      <c r="O312" s="4">
        <v>0.04</v>
      </c>
      <c r="P312" s="4">
        <f t="shared" si="20"/>
        <v>2.5764299802761337E-2</v>
      </c>
      <c r="Q312" s="6">
        <f t="shared" si="17"/>
        <v>8.000493096646942E-2</v>
      </c>
      <c r="R312" s="4">
        <v>1.6</v>
      </c>
      <c r="S312" s="4">
        <v>7.0000000000000001E-3</v>
      </c>
      <c r="T312" s="4">
        <v>6.0709999999999997</v>
      </c>
      <c r="U312" s="7">
        <v>120</v>
      </c>
      <c r="V312" s="7">
        <v>1.0660000000000001</v>
      </c>
      <c r="W312" s="7">
        <v>7</v>
      </c>
      <c r="X312" s="6">
        <v>150</v>
      </c>
      <c r="Y312" s="6">
        <v>0.05</v>
      </c>
      <c r="Z312" s="6">
        <f t="shared" si="18"/>
        <v>0.03</v>
      </c>
      <c r="AA312" s="7">
        <v>0.6</v>
      </c>
      <c r="AB312" s="6">
        <v>25</v>
      </c>
      <c r="AC312" s="7">
        <v>0</v>
      </c>
      <c r="AD312" s="8" t="s">
        <v>173</v>
      </c>
      <c r="AE312" s="4">
        <v>0.94714651407920492</v>
      </c>
      <c r="AF312" s="4">
        <f t="shared" si="19"/>
        <v>0.19808914320132526</v>
      </c>
      <c r="AG312" s="4"/>
      <c r="AH312" s="4"/>
    </row>
    <row r="313" spans="1:37" ht="15.6">
      <c r="A313" s="7" t="s">
        <v>34</v>
      </c>
      <c r="B313" s="4" t="s">
        <v>35</v>
      </c>
      <c r="C313" s="4" t="s">
        <v>591</v>
      </c>
      <c r="D313" s="4">
        <v>800</v>
      </c>
      <c r="E313" s="4">
        <v>2</v>
      </c>
      <c r="F313" s="4">
        <v>60</v>
      </c>
      <c r="G313" s="6">
        <v>81.12</v>
      </c>
      <c r="H313" s="4">
        <v>1.5</v>
      </c>
      <c r="I313" s="4">
        <v>4.4000000000000004</v>
      </c>
      <c r="J313" s="4">
        <v>2.09</v>
      </c>
      <c r="K313" s="4"/>
      <c r="L313" s="4"/>
      <c r="M313" s="6">
        <v>10.89</v>
      </c>
      <c r="N313" s="4">
        <v>0.22</v>
      </c>
      <c r="O313" s="4">
        <v>0.04</v>
      </c>
      <c r="P313" s="4">
        <f t="shared" si="20"/>
        <v>2.5764299802761337E-2</v>
      </c>
      <c r="Q313" s="6">
        <f t="shared" si="17"/>
        <v>8.000493096646942E-2</v>
      </c>
      <c r="R313" s="4">
        <v>1.6</v>
      </c>
      <c r="S313" s="4">
        <v>7.0000000000000001E-3</v>
      </c>
      <c r="T313" s="4">
        <v>6.0709999999999997</v>
      </c>
      <c r="U313" s="7">
        <v>180</v>
      </c>
      <c r="V313" s="7">
        <v>1.0660000000000001</v>
      </c>
      <c r="W313" s="7">
        <v>7</v>
      </c>
      <c r="X313" s="6">
        <v>150</v>
      </c>
      <c r="Y313" s="6">
        <v>0.05</v>
      </c>
      <c r="Z313" s="6">
        <f t="shared" si="18"/>
        <v>0.03</v>
      </c>
      <c r="AA313" s="7">
        <v>0.6</v>
      </c>
      <c r="AB313" s="6">
        <v>25</v>
      </c>
      <c r="AC313" s="7">
        <v>0</v>
      </c>
      <c r="AD313" s="8" t="s">
        <v>173</v>
      </c>
      <c r="AE313" s="4">
        <v>0.94714651407920492</v>
      </c>
      <c r="AF313" s="4">
        <f t="shared" si="19"/>
        <v>0.19808914320132526</v>
      </c>
      <c r="AG313" s="4"/>
      <c r="AH313" s="4"/>
    </row>
    <row r="314" spans="1:37" ht="15.6">
      <c r="A314" s="7" t="s">
        <v>34</v>
      </c>
      <c r="B314" s="4" t="s">
        <v>35</v>
      </c>
      <c r="C314" s="4" t="s">
        <v>591</v>
      </c>
      <c r="D314" s="4">
        <v>800</v>
      </c>
      <c r="E314" s="4">
        <v>2</v>
      </c>
      <c r="F314" s="4">
        <v>60</v>
      </c>
      <c r="G314" s="6">
        <v>81.12</v>
      </c>
      <c r="H314" s="4">
        <v>1.5</v>
      </c>
      <c r="I314" s="4">
        <v>4.4000000000000004</v>
      </c>
      <c r="J314" s="4">
        <v>2.09</v>
      </c>
      <c r="K314" s="4"/>
      <c r="L314" s="4"/>
      <c r="M314" s="6">
        <v>10.89</v>
      </c>
      <c r="N314" s="4">
        <v>0.22</v>
      </c>
      <c r="O314" s="4">
        <v>0.04</v>
      </c>
      <c r="P314" s="4">
        <f t="shared" si="20"/>
        <v>2.5764299802761337E-2</v>
      </c>
      <c r="Q314" s="6">
        <f t="shared" si="17"/>
        <v>8.000493096646942E-2</v>
      </c>
      <c r="R314" s="4">
        <v>1.6</v>
      </c>
      <c r="S314" s="4">
        <v>7.0000000000000001E-3</v>
      </c>
      <c r="T314" s="4">
        <v>6.0709999999999997</v>
      </c>
      <c r="U314" s="7">
        <v>360</v>
      </c>
      <c r="V314" s="7">
        <v>1.0660000000000001</v>
      </c>
      <c r="W314" s="7">
        <v>7</v>
      </c>
      <c r="X314" s="6">
        <v>150</v>
      </c>
      <c r="Y314" s="6">
        <v>0.05</v>
      </c>
      <c r="Z314" s="6">
        <f t="shared" si="18"/>
        <v>0.03</v>
      </c>
      <c r="AA314" s="7">
        <v>0.6</v>
      </c>
      <c r="AB314" s="6">
        <v>25</v>
      </c>
      <c r="AC314" s="7">
        <v>0</v>
      </c>
      <c r="AD314" s="8" t="s">
        <v>173</v>
      </c>
      <c r="AE314" s="4">
        <v>0.9441349194398434</v>
      </c>
      <c r="AF314" s="4">
        <f t="shared" si="19"/>
        <v>0.20310846760026113</v>
      </c>
      <c r="AG314" s="4"/>
      <c r="AH314" s="4"/>
    </row>
    <row r="315" spans="1:37" ht="15.6">
      <c r="A315" s="7" t="s">
        <v>34</v>
      </c>
      <c r="B315" s="4" t="s">
        <v>35</v>
      </c>
      <c r="C315" s="4" t="s">
        <v>591</v>
      </c>
      <c r="D315" s="4">
        <v>800</v>
      </c>
      <c r="E315" s="4">
        <v>2</v>
      </c>
      <c r="F315" s="4">
        <v>60</v>
      </c>
      <c r="G315" s="6">
        <v>81.12</v>
      </c>
      <c r="H315" s="4">
        <v>1.5</v>
      </c>
      <c r="I315" s="4">
        <v>4.4000000000000004</v>
      </c>
      <c r="J315" s="4">
        <v>2.09</v>
      </c>
      <c r="K315" s="4"/>
      <c r="L315" s="4"/>
      <c r="M315" s="6">
        <v>10.89</v>
      </c>
      <c r="N315" s="4">
        <v>0.22</v>
      </c>
      <c r="O315" s="4">
        <v>0.04</v>
      </c>
      <c r="P315" s="4">
        <f t="shared" si="20"/>
        <v>2.5764299802761337E-2</v>
      </c>
      <c r="Q315" s="6">
        <f t="shared" si="17"/>
        <v>8.000493096646942E-2</v>
      </c>
      <c r="R315" s="4">
        <v>1.6</v>
      </c>
      <c r="S315" s="4">
        <v>7.0000000000000001E-3</v>
      </c>
      <c r="T315" s="4">
        <v>6.0709999999999997</v>
      </c>
      <c r="U315" s="7">
        <v>540</v>
      </c>
      <c r="V315" s="7">
        <v>1.0660000000000001</v>
      </c>
      <c r="W315" s="7">
        <v>7</v>
      </c>
      <c r="X315" s="6">
        <v>150</v>
      </c>
      <c r="Y315" s="6">
        <v>0.05</v>
      </c>
      <c r="Z315" s="6">
        <f t="shared" si="18"/>
        <v>0.03</v>
      </c>
      <c r="AA315" s="7">
        <v>0.6</v>
      </c>
      <c r="AB315" s="6">
        <v>25</v>
      </c>
      <c r="AC315" s="7">
        <v>0</v>
      </c>
      <c r="AD315" s="8" t="s">
        <v>173</v>
      </c>
      <c r="AE315" s="4">
        <v>0.93660593284143956</v>
      </c>
      <c r="AF315" s="4">
        <f t="shared" si="19"/>
        <v>0.21565677859760088</v>
      </c>
      <c r="AG315" s="4"/>
      <c r="AH315" s="4"/>
    </row>
    <row r="316" spans="1:37" ht="15.6">
      <c r="A316" s="7" t="s">
        <v>34</v>
      </c>
      <c r="B316" s="4" t="s">
        <v>35</v>
      </c>
      <c r="C316" s="4" t="s">
        <v>591</v>
      </c>
      <c r="D316" s="4">
        <v>800</v>
      </c>
      <c r="E316" s="4">
        <v>2</v>
      </c>
      <c r="F316" s="4">
        <v>60</v>
      </c>
      <c r="G316" s="6">
        <v>81.12</v>
      </c>
      <c r="H316" s="4">
        <v>1.5</v>
      </c>
      <c r="I316" s="4">
        <v>4.4000000000000004</v>
      </c>
      <c r="J316" s="4">
        <v>2.09</v>
      </c>
      <c r="K316" s="4"/>
      <c r="L316" s="4"/>
      <c r="M316" s="6">
        <v>10.89</v>
      </c>
      <c r="N316" s="4">
        <v>0.22</v>
      </c>
      <c r="O316" s="4">
        <v>0.04</v>
      </c>
      <c r="P316" s="4">
        <f t="shared" si="20"/>
        <v>2.5764299802761337E-2</v>
      </c>
      <c r="Q316" s="6">
        <f t="shared" si="17"/>
        <v>8.000493096646942E-2</v>
      </c>
      <c r="R316" s="4">
        <v>1.6</v>
      </c>
      <c r="S316" s="4">
        <v>7.0000000000000001E-3</v>
      </c>
      <c r="T316" s="4">
        <v>6.0709999999999997</v>
      </c>
      <c r="U316" s="7">
        <v>720</v>
      </c>
      <c r="V316" s="7">
        <v>1.0660000000000001</v>
      </c>
      <c r="W316" s="7">
        <v>7</v>
      </c>
      <c r="X316" s="6">
        <v>150</v>
      </c>
      <c r="Y316" s="6">
        <v>0.05</v>
      </c>
      <c r="Z316" s="6">
        <f t="shared" si="18"/>
        <v>0.03</v>
      </c>
      <c r="AA316" s="7">
        <v>0.6</v>
      </c>
      <c r="AB316" s="6">
        <v>25</v>
      </c>
      <c r="AC316" s="7">
        <v>0</v>
      </c>
      <c r="AD316" s="8" t="s">
        <v>173</v>
      </c>
      <c r="AE316" s="4">
        <v>0.93961752748080107</v>
      </c>
      <c r="AF316" s="4">
        <f t="shared" si="19"/>
        <v>0.210637454198665</v>
      </c>
      <c r="AG316" s="4"/>
      <c r="AH316" s="4"/>
    </row>
    <row r="317" spans="1:37" ht="15.6">
      <c r="A317" s="7" t="s">
        <v>34</v>
      </c>
      <c r="B317" s="4" t="s">
        <v>35</v>
      </c>
      <c r="C317" s="4" t="s">
        <v>591</v>
      </c>
      <c r="D317" s="4">
        <v>800</v>
      </c>
      <c r="E317" s="4">
        <v>2</v>
      </c>
      <c r="F317" s="4">
        <v>60</v>
      </c>
      <c r="G317" s="6">
        <v>81.12</v>
      </c>
      <c r="H317" s="4">
        <v>1.5</v>
      </c>
      <c r="I317" s="4">
        <v>4.4000000000000004</v>
      </c>
      <c r="J317" s="4">
        <v>2.09</v>
      </c>
      <c r="K317" s="4"/>
      <c r="L317" s="4"/>
      <c r="M317" s="6">
        <v>10.89</v>
      </c>
      <c r="N317" s="4">
        <v>0.22</v>
      </c>
      <c r="O317" s="4">
        <v>0.04</v>
      </c>
      <c r="P317" s="4">
        <f t="shared" si="20"/>
        <v>2.5764299802761337E-2</v>
      </c>
      <c r="Q317" s="6">
        <f t="shared" si="17"/>
        <v>8.000493096646942E-2</v>
      </c>
      <c r="R317" s="4">
        <v>1.6</v>
      </c>
      <c r="S317" s="4">
        <v>7.0000000000000001E-3</v>
      </c>
      <c r="T317" s="4">
        <v>6.0709999999999997</v>
      </c>
      <c r="U317" s="7">
        <v>1080</v>
      </c>
      <c r="V317" s="7">
        <v>1.0660000000000001</v>
      </c>
      <c r="W317" s="7">
        <v>7</v>
      </c>
      <c r="X317" s="6">
        <v>150</v>
      </c>
      <c r="Y317" s="6">
        <v>0.05</v>
      </c>
      <c r="Z317" s="6">
        <f t="shared" si="18"/>
        <v>0.03</v>
      </c>
      <c r="AA317" s="7">
        <v>0.6</v>
      </c>
      <c r="AB317" s="6">
        <v>25</v>
      </c>
      <c r="AC317" s="7">
        <v>0</v>
      </c>
      <c r="AD317" s="8" t="s">
        <v>173</v>
      </c>
      <c r="AE317" s="4">
        <v>0.93961752748080107</v>
      </c>
      <c r="AF317" s="4">
        <f t="shared" si="19"/>
        <v>0.210637454198665</v>
      </c>
      <c r="AG317" s="4"/>
      <c r="AH317" s="4"/>
    </row>
    <row r="318" spans="1:37" ht="15.6">
      <c r="A318" s="7" t="s">
        <v>34</v>
      </c>
      <c r="B318" s="4" t="s">
        <v>35</v>
      </c>
      <c r="C318" s="4" t="s">
        <v>591</v>
      </c>
      <c r="D318" s="4">
        <v>800</v>
      </c>
      <c r="E318" s="4">
        <v>2</v>
      </c>
      <c r="F318" s="4">
        <v>60</v>
      </c>
      <c r="G318" s="6">
        <v>81.12</v>
      </c>
      <c r="H318" s="4">
        <v>1.5</v>
      </c>
      <c r="I318" s="4">
        <v>4.4000000000000004</v>
      </c>
      <c r="J318" s="4">
        <v>2.09</v>
      </c>
      <c r="K318" s="4"/>
      <c r="L318" s="4"/>
      <c r="M318" s="6">
        <v>10.89</v>
      </c>
      <c r="N318" s="4">
        <v>0.22</v>
      </c>
      <c r="O318" s="4">
        <v>0.04</v>
      </c>
      <c r="P318" s="4">
        <f t="shared" si="20"/>
        <v>2.5764299802761337E-2</v>
      </c>
      <c r="Q318" s="6">
        <f t="shared" si="17"/>
        <v>8.000493096646942E-2</v>
      </c>
      <c r="R318" s="4">
        <v>1.6</v>
      </c>
      <c r="S318" s="4">
        <v>7.0000000000000001E-3</v>
      </c>
      <c r="T318" s="4">
        <v>6.0709999999999997</v>
      </c>
      <c r="U318" s="7">
        <v>1440</v>
      </c>
      <c r="V318" s="7">
        <v>1.0660000000000001</v>
      </c>
      <c r="W318" s="7">
        <v>7</v>
      </c>
      <c r="X318" s="6">
        <v>150</v>
      </c>
      <c r="Y318" s="6">
        <v>0.05</v>
      </c>
      <c r="Z318" s="6">
        <f t="shared" si="18"/>
        <v>0.03</v>
      </c>
      <c r="AA318" s="7">
        <v>0.6</v>
      </c>
      <c r="AB318" s="6">
        <v>25</v>
      </c>
      <c r="AC318" s="7">
        <v>0</v>
      </c>
      <c r="AD318" s="8" t="s">
        <v>173</v>
      </c>
      <c r="AE318" s="4">
        <v>0.9275711489233549</v>
      </c>
      <c r="AF318" s="4">
        <f t="shared" si="19"/>
        <v>0.23071475179440859</v>
      </c>
      <c r="AG318" s="4"/>
      <c r="AH318" s="4"/>
    </row>
    <row r="319" spans="1:37" ht="15.6">
      <c r="A319" s="7" t="s">
        <v>34</v>
      </c>
      <c r="B319" s="4" t="s">
        <v>35</v>
      </c>
      <c r="C319" s="4" t="s">
        <v>591</v>
      </c>
      <c r="D319" s="4">
        <v>800</v>
      </c>
      <c r="E319" s="4">
        <v>2</v>
      </c>
      <c r="F319" s="4">
        <v>60</v>
      </c>
      <c r="G319" s="6">
        <v>81.12</v>
      </c>
      <c r="H319" s="4">
        <v>1.5</v>
      </c>
      <c r="I319" s="4">
        <v>4.4000000000000004</v>
      </c>
      <c r="J319" s="4">
        <v>2.09</v>
      </c>
      <c r="K319" s="4"/>
      <c r="L319" s="4"/>
      <c r="M319" s="6">
        <v>10.89</v>
      </c>
      <c r="N319" s="4">
        <v>0.22</v>
      </c>
      <c r="O319" s="4">
        <v>0.04</v>
      </c>
      <c r="P319" s="4">
        <f t="shared" si="20"/>
        <v>2.5764299802761337E-2</v>
      </c>
      <c r="Q319" s="6">
        <f t="shared" si="17"/>
        <v>8.000493096646942E-2</v>
      </c>
      <c r="R319" s="4">
        <v>1.6</v>
      </c>
      <c r="S319" s="4">
        <v>7.0000000000000001E-3</v>
      </c>
      <c r="T319" s="4">
        <v>6.0709999999999997</v>
      </c>
      <c r="U319" s="7">
        <v>2880</v>
      </c>
      <c r="V319" s="7">
        <v>1.0660000000000001</v>
      </c>
      <c r="W319" s="7">
        <v>7</v>
      </c>
      <c r="X319" s="6">
        <v>150</v>
      </c>
      <c r="Y319" s="6">
        <v>0.05</v>
      </c>
      <c r="Z319" s="6">
        <f t="shared" si="18"/>
        <v>0.03</v>
      </c>
      <c r="AA319" s="7">
        <v>0.6</v>
      </c>
      <c r="AB319" s="6">
        <v>25</v>
      </c>
      <c r="AC319" s="7">
        <v>0</v>
      </c>
      <c r="AD319" s="8" t="s">
        <v>173</v>
      </c>
      <c r="AE319" s="4">
        <v>0.94112332480048178</v>
      </c>
      <c r="AF319" s="4">
        <f t="shared" si="19"/>
        <v>0.20812779199919718</v>
      </c>
      <c r="AG319" s="4"/>
      <c r="AH319" s="4"/>
    </row>
    <row r="320" spans="1:37" ht="15.6">
      <c r="A320" s="7" t="s">
        <v>36</v>
      </c>
      <c r="B320" s="4" t="s">
        <v>35</v>
      </c>
      <c r="C320" s="4" t="s">
        <v>591</v>
      </c>
      <c r="D320" s="4">
        <v>800</v>
      </c>
      <c r="E320" s="4">
        <v>2</v>
      </c>
      <c r="F320" s="4">
        <v>60</v>
      </c>
      <c r="G320" s="6">
        <v>69.42</v>
      </c>
      <c r="H320" s="4">
        <v>1.94</v>
      </c>
      <c r="I320" s="4">
        <v>7.61</v>
      </c>
      <c r="J320" s="4">
        <v>1.31</v>
      </c>
      <c r="K320" s="4"/>
      <c r="L320" s="4"/>
      <c r="M320" s="6">
        <v>19.72</v>
      </c>
      <c r="N320" s="4">
        <v>0.34</v>
      </c>
      <c r="O320" s="4">
        <v>0.08</v>
      </c>
      <c r="P320" s="4">
        <f t="shared" si="20"/>
        <v>1.8870642466148085E-2</v>
      </c>
      <c r="Q320" s="6">
        <f t="shared" si="17"/>
        <v>0.12849322961682511</v>
      </c>
      <c r="R320" s="4">
        <v>83.6</v>
      </c>
      <c r="S320" s="4">
        <v>0.35699999999999998</v>
      </c>
      <c r="T320" s="4">
        <v>3.6709999999999998</v>
      </c>
      <c r="U320" s="7">
        <v>30</v>
      </c>
      <c r="V320" s="7">
        <v>1.0660000000000001</v>
      </c>
      <c r="W320" s="7">
        <v>7</v>
      </c>
      <c r="X320" s="6">
        <v>150</v>
      </c>
      <c r="Y320" s="6">
        <v>0.05</v>
      </c>
      <c r="Z320" s="6">
        <f t="shared" si="18"/>
        <v>0.03</v>
      </c>
      <c r="AA320" s="7">
        <v>0.6</v>
      </c>
      <c r="AB320" s="6">
        <v>25</v>
      </c>
      <c r="AC320" s="7">
        <v>0</v>
      </c>
      <c r="AD320" s="8" t="s">
        <v>173</v>
      </c>
      <c r="AE320" s="4">
        <v>0.84174070170155091</v>
      </c>
      <c r="AF320" s="4">
        <f t="shared" si="19"/>
        <v>0.37376549716408197</v>
      </c>
      <c r="AG320" s="4"/>
      <c r="AH320" s="4"/>
    </row>
    <row r="321" spans="1:34" ht="15.6">
      <c r="A321" s="7" t="s">
        <v>36</v>
      </c>
      <c r="B321" s="4" t="s">
        <v>35</v>
      </c>
      <c r="C321" s="4" t="s">
        <v>591</v>
      </c>
      <c r="D321" s="4">
        <v>800</v>
      </c>
      <c r="E321" s="4">
        <v>2</v>
      </c>
      <c r="F321" s="4">
        <v>60</v>
      </c>
      <c r="G321" s="6">
        <v>69.42</v>
      </c>
      <c r="H321" s="4">
        <v>1.94</v>
      </c>
      <c r="I321" s="4">
        <v>7.61</v>
      </c>
      <c r="J321" s="4">
        <v>1.31</v>
      </c>
      <c r="K321" s="4"/>
      <c r="L321" s="4"/>
      <c r="M321" s="6">
        <v>19.72</v>
      </c>
      <c r="N321" s="4">
        <v>0.34</v>
      </c>
      <c r="O321" s="4">
        <v>0.08</v>
      </c>
      <c r="P321" s="4">
        <f t="shared" si="20"/>
        <v>1.8870642466148085E-2</v>
      </c>
      <c r="Q321" s="6">
        <f t="shared" si="17"/>
        <v>0.12849322961682511</v>
      </c>
      <c r="R321" s="4">
        <v>83.6</v>
      </c>
      <c r="S321" s="4">
        <v>0.35699999999999998</v>
      </c>
      <c r="T321" s="4">
        <v>3.6709999999999998</v>
      </c>
      <c r="U321" s="7">
        <v>60</v>
      </c>
      <c r="V321" s="7">
        <v>1.0660000000000001</v>
      </c>
      <c r="W321" s="7">
        <v>7</v>
      </c>
      <c r="X321" s="6">
        <v>150</v>
      </c>
      <c r="Y321" s="6">
        <v>0.05</v>
      </c>
      <c r="Z321" s="6">
        <f t="shared" si="18"/>
        <v>0.03</v>
      </c>
      <c r="AA321" s="7">
        <v>0.6</v>
      </c>
      <c r="AB321" s="6">
        <v>25</v>
      </c>
      <c r="AC321" s="7">
        <v>0</v>
      </c>
      <c r="AD321" s="8" t="s">
        <v>173</v>
      </c>
      <c r="AE321" s="4">
        <v>0.85228128293931626</v>
      </c>
      <c r="AF321" s="4">
        <f t="shared" si="19"/>
        <v>0.35619786176780632</v>
      </c>
      <c r="AG321" s="4"/>
      <c r="AH321" s="4"/>
    </row>
    <row r="322" spans="1:34" ht="15.6">
      <c r="A322" s="7" t="s">
        <v>36</v>
      </c>
      <c r="B322" s="4" t="s">
        <v>35</v>
      </c>
      <c r="C322" s="4" t="s">
        <v>591</v>
      </c>
      <c r="D322" s="4">
        <v>800</v>
      </c>
      <c r="E322" s="4">
        <v>2</v>
      </c>
      <c r="F322" s="4">
        <v>60</v>
      </c>
      <c r="G322" s="6">
        <v>69.42</v>
      </c>
      <c r="H322" s="4">
        <v>1.94</v>
      </c>
      <c r="I322" s="4">
        <v>7.61</v>
      </c>
      <c r="J322" s="4">
        <v>1.31</v>
      </c>
      <c r="K322" s="4"/>
      <c r="L322" s="4"/>
      <c r="M322" s="6">
        <v>19.72</v>
      </c>
      <c r="N322" s="4">
        <v>0.34</v>
      </c>
      <c r="O322" s="4">
        <v>0.08</v>
      </c>
      <c r="P322" s="4">
        <f t="shared" si="20"/>
        <v>1.8870642466148085E-2</v>
      </c>
      <c r="Q322" s="6">
        <f t="shared" ref="Q322:Q385" si="21">((I322+J322)/G322)</f>
        <v>0.12849322961682511</v>
      </c>
      <c r="R322" s="4">
        <v>83.6</v>
      </c>
      <c r="S322" s="4">
        <v>0.35699999999999998</v>
      </c>
      <c r="T322" s="4">
        <v>3.6709999999999998</v>
      </c>
      <c r="U322" s="7">
        <v>120</v>
      </c>
      <c r="V322" s="7">
        <v>1.0660000000000001</v>
      </c>
      <c r="W322" s="7">
        <v>7</v>
      </c>
      <c r="X322" s="6">
        <v>150</v>
      </c>
      <c r="Y322" s="6">
        <v>0.05</v>
      </c>
      <c r="Z322" s="6">
        <f t="shared" ref="Z322:Z385" si="22">(Y322*AA322)</f>
        <v>0.03</v>
      </c>
      <c r="AA322" s="7">
        <v>0.6</v>
      </c>
      <c r="AB322" s="6">
        <v>25</v>
      </c>
      <c r="AC322" s="7">
        <v>0</v>
      </c>
      <c r="AD322" s="8" t="s">
        <v>173</v>
      </c>
      <c r="AE322" s="4">
        <v>0.83722330974250858</v>
      </c>
      <c r="AF322" s="4">
        <f t="shared" ref="AF322:AF385" si="23">(((V322-AE322)/Z322)*Y322)</f>
        <v>0.38129448376248587</v>
      </c>
      <c r="AG322" s="4"/>
      <c r="AH322" s="4"/>
    </row>
    <row r="323" spans="1:34" ht="15.6">
      <c r="A323" s="7" t="s">
        <v>36</v>
      </c>
      <c r="B323" s="4" t="s">
        <v>35</v>
      </c>
      <c r="C323" s="4" t="s">
        <v>591</v>
      </c>
      <c r="D323" s="4">
        <v>800</v>
      </c>
      <c r="E323" s="4">
        <v>2</v>
      </c>
      <c r="F323" s="4">
        <v>60</v>
      </c>
      <c r="G323" s="6">
        <v>69.42</v>
      </c>
      <c r="H323" s="4">
        <v>1.94</v>
      </c>
      <c r="I323" s="4">
        <v>7.61</v>
      </c>
      <c r="J323" s="4">
        <v>1.31</v>
      </c>
      <c r="K323" s="4"/>
      <c r="L323" s="4"/>
      <c r="M323" s="6">
        <v>19.72</v>
      </c>
      <c r="N323" s="4">
        <v>0.34</v>
      </c>
      <c r="O323" s="4">
        <v>0.08</v>
      </c>
      <c r="P323" s="4">
        <f t="shared" si="20"/>
        <v>1.8870642466148085E-2</v>
      </c>
      <c r="Q323" s="6">
        <f t="shared" si="21"/>
        <v>0.12849322961682511</v>
      </c>
      <c r="R323" s="4">
        <v>83.6</v>
      </c>
      <c r="S323" s="4">
        <v>0.35699999999999998</v>
      </c>
      <c r="T323" s="4">
        <v>3.6709999999999998</v>
      </c>
      <c r="U323" s="7">
        <v>180</v>
      </c>
      <c r="V323" s="7">
        <v>1.0660000000000001</v>
      </c>
      <c r="W323" s="7">
        <v>7</v>
      </c>
      <c r="X323" s="6">
        <v>150</v>
      </c>
      <c r="Y323" s="6">
        <v>0.05</v>
      </c>
      <c r="Z323" s="6">
        <f t="shared" si="22"/>
        <v>0.03</v>
      </c>
      <c r="AA323" s="7">
        <v>0.6</v>
      </c>
      <c r="AB323" s="6">
        <v>25</v>
      </c>
      <c r="AC323" s="7">
        <v>0</v>
      </c>
      <c r="AD323" s="8" t="s">
        <v>173</v>
      </c>
      <c r="AE323" s="4">
        <v>0.81463634994729717</v>
      </c>
      <c r="AF323" s="4">
        <f t="shared" si="23"/>
        <v>0.41893941675450486</v>
      </c>
      <c r="AG323" s="4"/>
      <c r="AH323" s="4"/>
    </row>
    <row r="324" spans="1:34" ht="15.6">
      <c r="A324" s="7" t="s">
        <v>36</v>
      </c>
      <c r="B324" s="4" t="s">
        <v>35</v>
      </c>
      <c r="C324" s="4" t="s">
        <v>591</v>
      </c>
      <c r="D324" s="4">
        <v>800</v>
      </c>
      <c r="E324" s="4">
        <v>2</v>
      </c>
      <c r="F324" s="4">
        <v>60</v>
      </c>
      <c r="G324" s="6">
        <v>69.42</v>
      </c>
      <c r="H324" s="4">
        <v>1.94</v>
      </c>
      <c r="I324" s="4">
        <v>7.61</v>
      </c>
      <c r="J324" s="4">
        <v>1.31</v>
      </c>
      <c r="K324" s="4"/>
      <c r="L324" s="4"/>
      <c r="M324" s="6">
        <v>19.72</v>
      </c>
      <c r="N324" s="4">
        <v>0.34</v>
      </c>
      <c r="O324" s="4">
        <v>0.08</v>
      </c>
      <c r="P324" s="4">
        <f t="shared" si="20"/>
        <v>1.8870642466148085E-2</v>
      </c>
      <c r="Q324" s="6">
        <f t="shared" si="21"/>
        <v>0.12849322961682511</v>
      </c>
      <c r="R324" s="4">
        <v>83.6</v>
      </c>
      <c r="S324" s="4">
        <v>0.35699999999999998</v>
      </c>
      <c r="T324" s="4">
        <v>3.6709999999999998</v>
      </c>
      <c r="U324" s="7">
        <v>360</v>
      </c>
      <c r="V324" s="7">
        <v>1.0660000000000001</v>
      </c>
      <c r="W324" s="7">
        <v>7</v>
      </c>
      <c r="X324" s="6">
        <v>150</v>
      </c>
      <c r="Y324" s="6">
        <v>0.05</v>
      </c>
      <c r="Z324" s="6">
        <f t="shared" si="22"/>
        <v>0.03</v>
      </c>
      <c r="AA324" s="7">
        <v>0.6</v>
      </c>
      <c r="AB324" s="6">
        <v>25</v>
      </c>
      <c r="AC324" s="7">
        <v>0</v>
      </c>
      <c r="AD324" s="8" t="s">
        <v>173</v>
      </c>
      <c r="AE324" s="4">
        <v>0.80560156602921251</v>
      </c>
      <c r="AF324" s="4">
        <f t="shared" si="23"/>
        <v>0.4339973899513126</v>
      </c>
      <c r="AG324" s="4"/>
      <c r="AH324" s="4"/>
    </row>
    <row r="325" spans="1:34" ht="15.6">
      <c r="A325" s="7" t="s">
        <v>36</v>
      </c>
      <c r="B325" s="4" t="s">
        <v>35</v>
      </c>
      <c r="C325" s="4" t="s">
        <v>591</v>
      </c>
      <c r="D325" s="4">
        <v>800</v>
      </c>
      <c r="E325" s="4">
        <v>2</v>
      </c>
      <c r="F325" s="4">
        <v>60</v>
      </c>
      <c r="G325" s="6">
        <v>69.42</v>
      </c>
      <c r="H325" s="4">
        <v>1.94</v>
      </c>
      <c r="I325" s="4">
        <v>7.61</v>
      </c>
      <c r="J325" s="4">
        <v>1.31</v>
      </c>
      <c r="K325" s="4"/>
      <c r="L325" s="4"/>
      <c r="M325" s="6">
        <v>19.72</v>
      </c>
      <c r="N325" s="4">
        <v>0.34</v>
      </c>
      <c r="O325" s="4">
        <v>0.08</v>
      </c>
      <c r="P325" s="4">
        <f t="shared" si="20"/>
        <v>1.8870642466148085E-2</v>
      </c>
      <c r="Q325" s="6">
        <f t="shared" si="21"/>
        <v>0.12849322961682511</v>
      </c>
      <c r="R325" s="4">
        <v>83.6</v>
      </c>
      <c r="S325" s="4">
        <v>0.35699999999999998</v>
      </c>
      <c r="T325" s="4">
        <v>3.6709999999999998</v>
      </c>
      <c r="U325" s="7">
        <v>540</v>
      </c>
      <c r="V325" s="7">
        <v>1.0660000000000001</v>
      </c>
      <c r="W325" s="7">
        <v>7</v>
      </c>
      <c r="X325" s="6">
        <v>150</v>
      </c>
      <c r="Y325" s="6">
        <v>0.05</v>
      </c>
      <c r="Z325" s="6">
        <f t="shared" si="22"/>
        <v>0.03</v>
      </c>
      <c r="AA325" s="7">
        <v>0.6</v>
      </c>
      <c r="AB325" s="6">
        <v>25</v>
      </c>
      <c r="AC325" s="7">
        <v>0</v>
      </c>
      <c r="AD325" s="8" t="s">
        <v>173</v>
      </c>
      <c r="AE325" s="4">
        <v>0.80108417407017019</v>
      </c>
      <c r="AF325" s="4">
        <f t="shared" si="23"/>
        <v>0.44152637654971649</v>
      </c>
      <c r="AG325" s="4"/>
      <c r="AH325" s="4"/>
    </row>
    <row r="326" spans="1:34" ht="15.6">
      <c r="A326" s="7" t="s">
        <v>36</v>
      </c>
      <c r="B326" s="4" t="s">
        <v>35</v>
      </c>
      <c r="C326" s="4" t="s">
        <v>591</v>
      </c>
      <c r="D326" s="4">
        <v>800</v>
      </c>
      <c r="E326" s="4">
        <v>2</v>
      </c>
      <c r="F326" s="4">
        <v>60</v>
      </c>
      <c r="G326" s="6">
        <v>69.42</v>
      </c>
      <c r="H326" s="4">
        <v>1.94</v>
      </c>
      <c r="I326" s="4">
        <v>7.61</v>
      </c>
      <c r="J326" s="4">
        <v>1.31</v>
      </c>
      <c r="K326" s="4"/>
      <c r="L326" s="4"/>
      <c r="M326" s="6">
        <v>19.72</v>
      </c>
      <c r="N326" s="4">
        <v>0.34</v>
      </c>
      <c r="O326" s="4">
        <v>0.08</v>
      </c>
      <c r="P326" s="4">
        <f t="shared" si="20"/>
        <v>1.8870642466148085E-2</v>
      </c>
      <c r="Q326" s="6">
        <f t="shared" si="21"/>
        <v>0.12849322961682511</v>
      </c>
      <c r="R326" s="4">
        <v>83.6</v>
      </c>
      <c r="S326" s="4">
        <v>0.35699999999999998</v>
      </c>
      <c r="T326" s="4">
        <v>3.6709999999999998</v>
      </c>
      <c r="U326" s="7">
        <v>720</v>
      </c>
      <c r="V326" s="7">
        <v>1.0660000000000001</v>
      </c>
      <c r="W326" s="7">
        <v>7</v>
      </c>
      <c r="X326" s="6">
        <v>150</v>
      </c>
      <c r="Y326" s="6">
        <v>0.05</v>
      </c>
      <c r="Z326" s="6">
        <f t="shared" si="22"/>
        <v>0.03</v>
      </c>
      <c r="AA326" s="7">
        <v>0.6</v>
      </c>
      <c r="AB326" s="6">
        <v>25</v>
      </c>
      <c r="AC326" s="7">
        <v>0</v>
      </c>
      <c r="AD326" s="8" t="s">
        <v>173</v>
      </c>
      <c r="AE326" s="4">
        <v>0.81614214726697787</v>
      </c>
      <c r="AF326" s="4">
        <f t="shared" si="23"/>
        <v>0.416429754555037</v>
      </c>
      <c r="AG326" s="4"/>
      <c r="AH326" s="4"/>
    </row>
    <row r="327" spans="1:34" ht="15.6">
      <c r="A327" s="7" t="s">
        <v>36</v>
      </c>
      <c r="B327" s="4" t="s">
        <v>35</v>
      </c>
      <c r="C327" s="4" t="s">
        <v>591</v>
      </c>
      <c r="D327" s="4">
        <v>800</v>
      </c>
      <c r="E327" s="4">
        <v>2</v>
      </c>
      <c r="F327" s="4">
        <v>60</v>
      </c>
      <c r="G327" s="6">
        <v>69.42</v>
      </c>
      <c r="H327" s="4">
        <v>1.94</v>
      </c>
      <c r="I327" s="4">
        <v>7.61</v>
      </c>
      <c r="J327" s="4">
        <v>1.31</v>
      </c>
      <c r="K327" s="4"/>
      <c r="L327" s="4"/>
      <c r="M327" s="6">
        <v>19.72</v>
      </c>
      <c r="N327" s="4">
        <v>0.34</v>
      </c>
      <c r="O327" s="4">
        <v>0.08</v>
      </c>
      <c r="P327" s="4">
        <f t="shared" si="20"/>
        <v>1.8870642466148085E-2</v>
      </c>
      <c r="Q327" s="6">
        <f t="shared" si="21"/>
        <v>0.12849322961682511</v>
      </c>
      <c r="R327" s="4">
        <v>83.6</v>
      </c>
      <c r="S327" s="4">
        <v>0.35699999999999998</v>
      </c>
      <c r="T327" s="4">
        <v>3.6709999999999998</v>
      </c>
      <c r="U327" s="7">
        <v>1080</v>
      </c>
      <c r="V327" s="7">
        <v>1.0660000000000001</v>
      </c>
      <c r="W327" s="7">
        <v>7</v>
      </c>
      <c r="X327" s="6">
        <v>150</v>
      </c>
      <c r="Y327" s="6">
        <v>0.05</v>
      </c>
      <c r="Z327" s="6">
        <f t="shared" si="22"/>
        <v>0.03</v>
      </c>
      <c r="AA327" s="7">
        <v>0.6</v>
      </c>
      <c r="AB327" s="6">
        <v>25</v>
      </c>
      <c r="AC327" s="7">
        <v>0</v>
      </c>
      <c r="AD327" s="8" t="s">
        <v>173</v>
      </c>
      <c r="AE327" s="4">
        <v>0.79054359283240472</v>
      </c>
      <c r="AF327" s="4">
        <f t="shared" si="23"/>
        <v>0.45909401194599231</v>
      </c>
      <c r="AG327" s="4"/>
      <c r="AH327" s="4"/>
    </row>
    <row r="328" spans="1:34" ht="15.6">
      <c r="A328" s="7" t="s">
        <v>36</v>
      </c>
      <c r="B328" s="4" t="s">
        <v>35</v>
      </c>
      <c r="C328" s="4" t="s">
        <v>591</v>
      </c>
      <c r="D328" s="4">
        <v>800</v>
      </c>
      <c r="E328" s="4">
        <v>2</v>
      </c>
      <c r="F328" s="4">
        <v>60</v>
      </c>
      <c r="G328" s="6">
        <v>69.42</v>
      </c>
      <c r="H328" s="4">
        <v>1.94</v>
      </c>
      <c r="I328" s="4">
        <v>7.61</v>
      </c>
      <c r="J328" s="4">
        <v>1.31</v>
      </c>
      <c r="K328" s="4"/>
      <c r="L328" s="4"/>
      <c r="M328" s="6">
        <v>19.72</v>
      </c>
      <c r="N328" s="4">
        <v>0.34</v>
      </c>
      <c r="O328" s="4">
        <v>0.08</v>
      </c>
      <c r="P328" s="4">
        <f t="shared" si="20"/>
        <v>1.8870642466148085E-2</v>
      </c>
      <c r="Q328" s="6">
        <f t="shared" si="21"/>
        <v>0.12849322961682511</v>
      </c>
      <c r="R328" s="4">
        <v>83.6</v>
      </c>
      <c r="S328" s="4">
        <v>0.35699999999999998</v>
      </c>
      <c r="T328" s="4">
        <v>3.6709999999999998</v>
      </c>
      <c r="U328" s="7">
        <v>1440</v>
      </c>
      <c r="V328" s="7">
        <v>1.0660000000000001</v>
      </c>
      <c r="W328" s="7">
        <v>7</v>
      </c>
      <c r="X328" s="6">
        <v>150</v>
      </c>
      <c r="Y328" s="6">
        <v>0.05</v>
      </c>
      <c r="Z328" s="6">
        <f t="shared" si="22"/>
        <v>0.03</v>
      </c>
      <c r="AA328" s="7">
        <v>0.6</v>
      </c>
      <c r="AB328" s="6">
        <v>25</v>
      </c>
      <c r="AC328" s="7">
        <v>0</v>
      </c>
      <c r="AD328" s="8" t="s">
        <v>173</v>
      </c>
      <c r="AE328" s="4">
        <v>0.78903779551272402</v>
      </c>
      <c r="AF328" s="4">
        <f t="shared" si="23"/>
        <v>0.46160367414546011</v>
      </c>
      <c r="AG328" s="4"/>
      <c r="AH328" s="4"/>
    </row>
    <row r="329" spans="1:34" ht="15.6">
      <c r="A329" s="7" t="s">
        <v>36</v>
      </c>
      <c r="B329" s="4" t="s">
        <v>35</v>
      </c>
      <c r="C329" s="4" t="s">
        <v>591</v>
      </c>
      <c r="D329" s="4">
        <v>800</v>
      </c>
      <c r="E329" s="4">
        <v>2</v>
      </c>
      <c r="F329" s="4">
        <v>60</v>
      </c>
      <c r="G329" s="6">
        <v>69.42</v>
      </c>
      <c r="H329" s="4">
        <v>1.94</v>
      </c>
      <c r="I329" s="4">
        <v>7.61</v>
      </c>
      <c r="J329" s="4">
        <v>1.31</v>
      </c>
      <c r="K329" s="4"/>
      <c r="L329" s="4"/>
      <c r="M329" s="6">
        <v>19.72</v>
      </c>
      <c r="N329" s="4">
        <v>0.34</v>
      </c>
      <c r="O329" s="4">
        <v>0.08</v>
      </c>
      <c r="P329" s="4">
        <f t="shared" si="20"/>
        <v>1.8870642466148085E-2</v>
      </c>
      <c r="Q329" s="6">
        <f t="shared" si="21"/>
        <v>0.12849322961682511</v>
      </c>
      <c r="R329" s="4">
        <v>83.6</v>
      </c>
      <c r="S329" s="4">
        <v>0.35699999999999998</v>
      </c>
      <c r="T329" s="4">
        <v>3.6709999999999998</v>
      </c>
      <c r="U329" s="7">
        <v>2880</v>
      </c>
      <c r="V329" s="7">
        <v>1.0660000000000001</v>
      </c>
      <c r="W329" s="7">
        <v>7</v>
      </c>
      <c r="X329" s="6">
        <v>150</v>
      </c>
      <c r="Y329" s="6">
        <v>0.05</v>
      </c>
      <c r="Z329" s="6">
        <f t="shared" si="22"/>
        <v>0.03</v>
      </c>
      <c r="AA329" s="7">
        <v>0.6</v>
      </c>
      <c r="AB329" s="6">
        <v>25</v>
      </c>
      <c r="AC329" s="7">
        <v>0</v>
      </c>
      <c r="AD329" s="8" t="s">
        <v>173</v>
      </c>
      <c r="AE329" s="4">
        <v>0.7860262008733625</v>
      </c>
      <c r="AF329" s="4">
        <f t="shared" si="23"/>
        <v>0.46662299854439598</v>
      </c>
      <c r="AG329" s="4"/>
      <c r="AH329" s="4"/>
    </row>
    <row r="330" spans="1:34" ht="15.6">
      <c r="A330" s="7" t="s">
        <v>36</v>
      </c>
      <c r="B330" s="4" t="s">
        <v>35</v>
      </c>
      <c r="C330" s="4" t="s">
        <v>591</v>
      </c>
      <c r="D330" s="4">
        <v>800</v>
      </c>
      <c r="E330" s="4">
        <v>2</v>
      </c>
      <c r="F330" s="4">
        <v>60</v>
      </c>
      <c r="G330" s="6">
        <v>69.42</v>
      </c>
      <c r="H330" s="4">
        <v>1.94</v>
      </c>
      <c r="I330" s="4">
        <v>7.61</v>
      </c>
      <c r="J330" s="4">
        <v>1.31</v>
      </c>
      <c r="K330" s="4"/>
      <c r="L330" s="4"/>
      <c r="M330" s="6">
        <v>19.72</v>
      </c>
      <c r="N330" s="4">
        <v>0.34</v>
      </c>
      <c r="O330" s="4">
        <v>0.08</v>
      </c>
      <c r="P330" s="4">
        <f t="shared" si="20"/>
        <v>1.8870642466148085E-2</v>
      </c>
      <c r="Q330" s="6">
        <f t="shared" si="21"/>
        <v>0.12849322961682511</v>
      </c>
      <c r="R330" s="4">
        <v>83.6</v>
      </c>
      <c r="S330" s="4">
        <v>0.35699999999999998</v>
      </c>
      <c r="T330" s="4">
        <v>3.6709999999999998</v>
      </c>
      <c r="U330" s="7">
        <v>30</v>
      </c>
      <c r="V330" s="7">
        <v>1.0660000000000001</v>
      </c>
      <c r="W330" s="7">
        <v>7</v>
      </c>
      <c r="X330" s="6">
        <v>150</v>
      </c>
      <c r="Y330" s="6">
        <v>0.05</v>
      </c>
      <c r="Z330" s="6">
        <f t="shared" si="22"/>
        <v>0.03</v>
      </c>
      <c r="AA330" s="7">
        <v>0.6</v>
      </c>
      <c r="AB330" s="6">
        <v>25</v>
      </c>
      <c r="AC330" s="7">
        <v>0</v>
      </c>
      <c r="AD330" s="8" t="s">
        <v>173</v>
      </c>
      <c r="AE330" s="4">
        <v>0.84475229634091242</v>
      </c>
      <c r="AF330" s="4">
        <f t="shared" si="23"/>
        <v>0.3687461727651461</v>
      </c>
      <c r="AG330" s="4"/>
      <c r="AH330" s="4"/>
    </row>
    <row r="331" spans="1:34" ht="15.6">
      <c r="A331" s="7" t="s">
        <v>36</v>
      </c>
      <c r="B331" s="4" t="s">
        <v>35</v>
      </c>
      <c r="C331" s="4" t="s">
        <v>591</v>
      </c>
      <c r="D331" s="4">
        <v>800</v>
      </c>
      <c r="E331" s="4">
        <v>2</v>
      </c>
      <c r="F331" s="4">
        <v>60</v>
      </c>
      <c r="G331" s="6">
        <v>69.42</v>
      </c>
      <c r="H331" s="4">
        <v>1.94</v>
      </c>
      <c r="I331" s="4">
        <v>7.61</v>
      </c>
      <c r="J331" s="4">
        <v>1.31</v>
      </c>
      <c r="K331" s="4"/>
      <c r="L331" s="4"/>
      <c r="M331" s="6">
        <v>19.72</v>
      </c>
      <c r="N331" s="4">
        <v>0.34</v>
      </c>
      <c r="O331" s="4">
        <v>0.08</v>
      </c>
      <c r="P331" s="4">
        <f t="shared" si="20"/>
        <v>1.8870642466148085E-2</v>
      </c>
      <c r="Q331" s="6">
        <f t="shared" si="21"/>
        <v>0.12849322961682511</v>
      </c>
      <c r="R331" s="4">
        <v>83.6</v>
      </c>
      <c r="S331" s="4">
        <v>0.35699999999999998</v>
      </c>
      <c r="T331" s="4">
        <v>3.6709999999999998</v>
      </c>
      <c r="U331" s="7">
        <v>60</v>
      </c>
      <c r="V331" s="7">
        <v>1.0660000000000001</v>
      </c>
      <c r="W331" s="7">
        <v>7</v>
      </c>
      <c r="X331" s="6">
        <v>150</v>
      </c>
      <c r="Y331" s="6">
        <v>0.05</v>
      </c>
      <c r="Z331" s="6">
        <f t="shared" si="22"/>
        <v>0.03</v>
      </c>
      <c r="AA331" s="7">
        <v>0.6</v>
      </c>
      <c r="AB331" s="6">
        <v>25</v>
      </c>
      <c r="AC331" s="7">
        <v>0</v>
      </c>
      <c r="AD331" s="8" t="s">
        <v>173</v>
      </c>
      <c r="AE331" s="4">
        <v>0.83722330974250858</v>
      </c>
      <c r="AF331" s="4">
        <f t="shared" si="23"/>
        <v>0.38129448376248587</v>
      </c>
      <c r="AG331" s="4"/>
      <c r="AH331" s="4"/>
    </row>
    <row r="332" spans="1:34" ht="15.6">
      <c r="A332" s="7" t="s">
        <v>36</v>
      </c>
      <c r="B332" s="4" t="s">
        <v>35</v>
      </c>
      <c r="C332" s="4" t="s">
        <v>591</v>
      </c>
      <c r="D332" s="4">
        <v>800</v>
      </c>
      <c r="E332" s="4">
        <v>2</v>
      </c>
      <c r="F332" s="4">
        <v>60</v>
      </c>
      <c r="G332" s="6">
        <v>69.42</v>
      </c>
      <c r="H332" s="4">
        <v>1.94</v>
      </c>
      <c r="I332" s="4">
        <v>7.61</v>
      </c>
      <c r="J332" s="4">
        <v>1.31</v>
      </c>
      <c r="K332" s="4"/>
      <c r="L332" s="4"/>
      <c r="M332" s="6">
        <v>19.72</v>
      </c>
      <c r="N332" s="4">
        <v>0.34</v>
      </c>
      <c r="O332" s="4">
        <v>0.08</v>
      </c>
      <c r="P332" s="4">
        <f t="shared" si="20"/>
        <v>1.8870642466148085E-2</v>
      </c>
      <c r="Q332" s="6">
        <f t="shared" si="21"/>
        <v>0.12849322961682511</v>
      </c>
      <c r="R332" s="4">
        <v>83.6</v>
      </c>
      <c r="S332" s="4">
        <v>0.35699999999999998</v>
      </c>
      <c r="T332" s="4">
        <v>3.6709999999999998</v>
      </c>
      <c r="U332" s="7">
        <v>120</v>
      </c>
      <c r="V332" s="7">
        <v>1.0660000000000001</v>
      </c>
      <c r="W332" s="7">
        <v>7</v>
      </c>
      <c r="X332" s="6">
        <v>150</v>
      </c>
      <c r="Y332" s="6">
        <v>0.05</v>
      </c>
      <c r="Z332" s="6">
        <f t="shared" si="22"/>
        <v>0.03</v>
      </c>
      <c r="AA332" s="7">
        <v>0.6</v>
      </c>
      <c r="AB332" s="6">
        <v>25</v>
      </c>
      <c r="AC332" s="7">
        <v>0</v>
      </c>
      <c r="AD332" s="8" t="s">
        <v>173</v>
      </c>
      <c r="AE332" s="4">
        <v>0.82216533654570101</v>
      </c>
      <c r="AF332" s="4">
        <f t="shared" si="23"/>
        <v>0.40639110575716508</v>
      </c>
      <c r="AG332" s="4"/>
      <c r="AH332" s="4"/>
    </row>
    <row r="333" spans="1:34" ht="15.6">
      <c r="A333" s="7" t="s">
        <v>36</v>
      </c>
      <c r="B333" s="4" t="s">
        <v>35</v>
      </c>
      <c r="C333" s="4" t="s">
        <v>591</v>
      </c>
      <c r="D333" s="4">
        <v>800</v>
      </c>
      <c r="E333" s="4">
        <v>2</v>
      </c>
      <c r="F333" s="4">
        <v>60</v>
      </c>
      <c r="G333" s="6">
        <v>69.42</v>
      </c>
      <c r="H333" s="4">
        <v>1.94</v>
      </c>
      <c r="I333" s="4">
        <v>7.61</v>
      </c>
      <c r="J333" s="4">
        <v>1.31</v>
      </c>
      <c r="K333" s="4"/>
      <c r="L333" s="4"/>
      <c r="M333" s="6">
        <v>19.72</v>
      </c>
      <c r="N333" s="4">
        <v>0.34</v>
      </c>
      <c r="O333" s="4">
        <v>0.08</v>
      </c>
      <c r="P333" s="4">
        <f t="shared" si="20"/>
        <v>1.8870642466148085E-2</v>
      </c>
      <c r="Q333" s="6">
        <f t="shared" si="21"/>
        <v>0.12849322961682511</v>
      </c>
      <c r="R333" s="4">
        <v>83.6</v>
      </c>
      <c r="S333" s="4">
        <v>0.35699999999999998</v>
      </c>
      <c r="T333" s="4">
        <v>3.6709999999999998</v>
      </c>
      <c r="U333" s="7">
        <v>180</v>
      </c>
      <c r="V333" s="7">
        <v>1.0660000000000001</v>
      </c>
      <c r="W333" s="7">
        <v>7</v>
      </c>
      <c r="X333" s="6">
        <v>150</v>
      </c>
      <c r="Y333" s="6">
        <v>0.05</v>
      </c>
      <c r="Z333" s="6">
        <f t="shared" si="22"/>
        <v>0.03</v>
      </c>
      <c r="AA333" s="7">
        <v>0.6</v>
      </c>
      <c r="AB333" s="6">
        <v>25</v>
      </c>
      <c r="AC333" s="7">
        <v>0</v>
      </c>
      <c r="AD333" s="8" t="s">
        <v>173</v>
      </c>
      <c r="AE333" s="4">
        <v>0.82818852582442393</v>
      </c>
      <c r="AF333" s="4">
        <f t="shared" si="23"/>
        <v>0.39635245695929355</v>
      </c>
      <c r="AG333" s="4"/>
      <c r="AH333" s="4"/>
    </row>
    <row r="334" spans="1:34" ht="15.6">
      <c r="A334" s="7" t="s">
        <v>36</v>
      </c>
      <c r="B334" s="4" t="s">
        <v>35</v>
      </c>
      <c r="C334" s="4" t="s">
        <v>591</v>
      </c>
      <c r="D334" s="4">
        <v>800</v>
      </c>
      <c r="E334" s="4">
        <v>2</v>
      </c>
      <c r="F334" s="4">
        <v>60</v>
      </c>
      <c r="G334" s="6">
        <v>69.42</v>
      </c>
      <c r="H334" s="4">
        <v>1.94</v>
      </c>
      <c r="I334" s="4">
        <v>7.61</v>
      </c>
      <c r="J334" s="4">
        <v>1.31</v>
      </c>
      <c r="K334" s="4"/>
      <c r="L334" s="4"/>
      <c r="M334" s="6">
        <v>19.72</v>
      </c>
      <c r="N334" s="4">
        <v>0.34</v>
      </c>
      <c r="O334" s="4">
        <v>0.08</v>
      </c>
      <c r="P334" s="4">
        <f t="shared" si="20"/>
        <v>1.8870642466148085E-2</v>
      </c>
      <c r="Q334" s="6">
        <f t="shared" si="21"/>
        <v>0.12849322961682511</v>
      </c>
      <c r="R334" s="4">
        <v>83.6</v>
      </c>
      <c r="S334" s="4">
        <v>0.35699999999999998</v>
      </c>
      <c r="T334" s="4">
        <v>3.6709999999999998</v>
      </c>
      <c r="U334" s="7">
        <v>360</v>
      </c>
      <c r="V334" s="7">
        <v>1.0660000000000001</v>
      </c>
      <c r="W334" s="7">
        <v>7</v>
      </c>
      <c r="X334" s="6">
        <v>150</v>
      </c>
      <c r="Y334" s="6">
        <v>0.05</v>
      </c>
      <c r="Z334" s="6">
        <f t="shared" si="22"/>
        <v>0.03</v>
      </c>
      <c r="AA334" s="7">
        <v>0.6</v>
      </c>
      <c r="AB334" s="6">
        <v>25</v>
      </c>
      <c r="AC334" s="7">
        <v>0</v>
      </c>
      <c r="AD334" s="8" t="s">
        <v>173</v>
      </c>
      <c r="AE334" s="4">
        <v>0.81011895798825484</v>
      </c>
      <c r="AF334" s="4">
        <f t="shared" si="23"/>
        <v>0.4264684033529087</v>
      </c>
      <c r="AG334" s="4"/>
      <c r="AH334" s="4"/>
    </row>
    <row r="335" spans="1:34" ht="15.6">
      <c r="A335" s="7" t="s">
        <v>36</v>
      </c>
      <c r="B335" s="4" t="s">
        <v>35</v>
      </c>
      <c r="C335" s="4" t="s">
        <v>591</v>
      </c>
      <c r="D335" s="4">
        <v>800</v>
      </c>
      <c r="E335" s="4">
        <v>2</v>
      </c>
      <c r="F335" s="4">
        <v>60</v>
      </c>
      <c r="G335" s="6">
        <v>69.42</v>
      </c>
      <c r="H335" s="4">
        <v>1.94</v>
      </c>
      <c r="I335" s="4">
        <v>7.61</v>
      </c>
      <c r="J335" s="4">
        <v>1.31</v>
      </c>
      <c r="K335" s="4"/>
      <c r="L335" s="4"/>
      <c r="M335" s="6">
        <v>19.72</v>
      </c>
      <c r="N335" s="4">
        <v>0.34</v>
      </c>
      <c r="O335" s="4">
        <v>0.08</v>
      </c>
      <c r="P335" s="4">
        <f t="shared" si="20"/>
        <v>1.8870642466148085E-2</v>
      </c>
      <c r="Q335" s="6">
        <f t="shared" si="21"/>
        <v>0.12849322961682511</v>
      </c>
      <c r="R335" s="4">
        <v>83.6</v>
      </c>
      <c r="S335" s="4">
        <v>0.35699999999999998</v>
      </c>
      <c r="T335" s="4">
        <v>3.6709999999999998</v>
      </c>
      <c r="U335" s="7">
        <v>540</v>
      </c>
      <c r="V335" s="7">
        <v>1.0660000000000001</v>
      </c>
      <c r="W335" s="7">
        <v>7</v>
      </c>
      <c r="X335" s="6">
        <v>150</v>
      </c>
      <c r="Y335" s="6">
        <v>0.05</v>
      </c>
      <c r="Z335" s="6">
        <f t="shared" si="22"/>
        <v>0.03</v>
      </c>
      <c r="AA335" s="7">
        <v>0.6</v>
      </c>
      <c r="AB335" s="6">
        <v>25</v>
      </c>
      <c r="AC335" s="7">
        <v>0</v>
      </c>
      <c r="AD335" s="8" t="s">
        <v>173</v>
      </c>
      <c r="AE335" s="4">
        <v>0.80861316066857403</v>
      </c>
      <c r="AF335" s="4">
        <f t="shared" si="23"/>
        <v>0.42897806555237672</v>
      </c>
      <c r="AG335" s="4"/>
      <c r="AH335" s="4"/>
    </row>
    <row r="336" spans="1:34" ht="15.6">
      <c r="A336" s="7" t="s">
        <v>36</v>
      </c>
      <c r="B336" s="4" t="s">
        <v>35</v>
      </c>
      <c r="C336" s="4" t="s">
        <v>591</v>
      </c>
      <c r="D336" s="4">
        <v>800</v>
      </c>
      <c r="E336" s="4">
        <v>2</v>
      </c>
      <c r="F336" s="4">
        <v>60</v>
      </c>
      <c r="G336" s="6">
        <v>69.42</v>
      </c>
      <c r="H336" s="4">
        <v>1.94</v>
      </c>
      <c r="I336" s="4">
        <v>7.61</v>
      </c>
      <c r="J336" s="4">
        <v>1.31</v>
      </c>
      <c r="K336" s="4"/>
      <c r="L336" s="4"/>
      <c r="M336" s="6">
        <v>19.72</v>
      </c>
      <c r="N336" s="4">
        <v>0.34</v>
      </c>
      <c r="O336" s="4">
        <v>0.08</v>
      </c>
      <c r="P336" s="4">
        <f t="shared" si="20"/>
        <v>1.8870642466148085E-2</v>
      </c>
      <c r="Q336" s="6">
        <f t="shared" si="21"/>
        <v>0.12849322961682511</v>
      </c>
      <c r="R336" s="4">
        <v>83.6</v>
      </c>
      <c r="S336" s="4">
        <v>0.35699999999999998</v>
      </c>
      <c r="T336" s="4">
        <v>3.6709999999999998</v>
      </c>
      <c r="U336" s="7">
        <v>720</v>
      </c>
      <c r="V336" s="7">
        <v>1.0660000000000001</v>
      </c>
      <c r="W336" s="7">
        <v>7</v>
      </c>
      <c r="X336" s="6">
        <v>150</v>
      </c>
      <c r="Y336" s="6">
        <v>0.05</v>
      </c>
      <c r="Z336" s="6">
        <f t="shared" si="22"/>
        <v>0.03</v>
      </c>
      <c r="AA336" s="7">
        <v>0.6</v>
      </c>
      <c r="AB336" s="6">
        <v>25</v>
      </c>
      <c r="AC336" s="7">
        <v>0</v>
      </c>
      <c r="AD336" s="8" t="s">
        <v>173</v>
      </c>
      <c r="AE336" s="4">
        <v>0.78903779551272402</v>
      </c>
      <c r="AF336" s="4">
        <f t="shared" si="23"/>
        <v>0.46160367414546011</v>
      </c>
      <c r="AG336" s="4"/>
      <c r="AH336" s="4"/>
    </row>
    <row r="337" spans="1:34" ht="15.6">
      <c r="A337" s="7" t="s">
        <v>36</v>
      </c>
      <c r="B337" s="4" t="s">
        <v>35</v>
      </c>
      <c r="C337" s="4" t="s">
        <v>591</v>
      </c>
      <c r="D337" s="4">
        <v>800</v>
      </c>
      <c r="E337" s="4">
        <v>2</v>
      </c>
      <c r="F337" s="4">
        <v>60</v>
      </c>
      <c r="G337" s="6">
        <v>69.42</v>
      </c>
      <c r="H337" s="4">
        <v>1.94</v>
      </c>
      <c r="I337" s="4">
        <v>7.61</v>
      </c>
      <c r="J337" s="4">
        <v>1.31</v>
      </c>
      <c r="K337" s="4"/>
      <c r="L337" s="4"/>
      <c r="M337" s="6">
        <v>19.72</v>
      </c>
      <c r="N337" s="4">
        <v>0.34</v>
      </c>
      <c r="O337" s="4">
        <v>0.08</v>
      </c>
      <c r="P337" s="4">
        <f t="shared" si="20"/>
        <v>1.8870642466148085E-2</v>
      </c>
      <c r="Q337" s="6">
        <f t="shared" si="21"/>
        <v>0.12849322961682511</v>
      </c>
      <c r="R337" s="4">
        <v>83.6</v>
      </c>
      <c r="S337" s="4">
        <v>0.35699999999999998</v>
      </c>
      <c r="T337" s="4">
        <v>3.6709999999999998</v>
      </c>
      <c r="U337" s="7">
        <v>1080</v>
      </c>
      <c r="V337" s="7">
        <v>1.0660000000000001</v>
      </c>
      <c r="W337" s="7">
        <v>7</v>
      </c>
      <c r="X337" s="6">
        <v>150</v>
      </c>
      <c r="Y337" s="6">
        <v>0.05</v>
      </c>
      <c r="Z337" s="6">
        <f t="shared" si="22"/>
        <v>0.03</v>
      </c>
      <c r="AA337" s="7">
        <v>0.6</v>
      </c>
      <c r="AB337" s="6">
        <v>25</v>
      </c>
      <c r="AC337" s="7">
        <v>0</v>
      </c>
      <c r="AD337" s="8" t="s">
        <v>173</v>
      </c>
      <c r="AE337" s="4">
        <v>0.78452040355368169</v>
      </c>
      <c r="AF337" s="4">
        <f t="shared" si="23"/>
        <v>0.46913266074386401</v>
      </c>
      <c r="AG337" s="4"/>
      <c r="AH337" s="4"/>
    </row>
    <row r="338" spans="1:34" ht="15.6">
      <c r="A338" s="7" t="s">
        <v>36</v>
      </c>
      <c r="B338" s="4" t="s">
        <v>35</v>
      </c>
      <c r="C338" s="4" t="s">
        <v>591</v>
      </c>
      <c r="D338" s="4">
        <v>800</v>
      </c>
      <c r="E338" s="4">
        <v>2</v>
      </c>
      <c r="F338" s="4">
        <v>60</v>
      </c>
      <c r="G338" s="6">
        <v>69.42</v>
      </c>
      <c r="H338" s="4">
        <v>1.94</v>
      </c>
      <c r="I338" s="4">
        <v>7.61</v>
      </c>
      <c r="J338" s="4">
        <v>1.31</v>
      </c>
      <c r="K338" s="4"/>
      <c r="L338" s="4"/>
      <c r="M338" s="6">
        <v>19.72</v>
      </c>
      <c r="N338" s="4">
        <v>0.34</v>
      </c>
      <c r="O338" s="4">
        <v>0.08</v>
      </c>
      <c r="P338" s="4">
        <f t="shared" si="20"/>
        <v>1.8870642466148085E-2</v>
      </c>
      <c r="Q338" s="6">
        <f t="shared" si="21"/>
        <v>0.12849322961682511</v>
      </c>
      <c r="R338" s="4">
        <v>83.6</v>
      </c>
      <c r="S338" s="4">
        <v>0.35699999999999998</v>
      </c>
      <c r="T338" s="4">
        <v>3.6709999999999998</v>
      </c>
      <c r="U338" s="7">
        <v>1440</v>
      </c>
      <c r="V338" s="7">
        <v>1.0660000000000001</v>
      </c>
      <c r="W338" s="7">
        <v>7</v>
      </c>
      <c r="X338" s="6">
        <v>150</v>
      </c>
      <c r="Y338" s="6">
        <v>0.05</v>
      </c>
      <c r="Z338" s="6">
        <f t="shared" si="22"/>
        <v>0.03</v>
      </c>
      <c r="AA338" s="7">
        <v>0.6</v>
      </c>
      <c r="AB338" s="6">
        <v>25</v>
      </c>
      <c r="AC338" s="7">
        <v>0</v>
      </c>
      <c r="AD338" s="8" t="s">
        <v>173</v>
      </c>
      <c r="AE338" s="4">
        <v>0.77548561963559703</v>
      </c>
      <c r="AF338" s="4">
        <f t="shared" si="23"/>
        <v>0.4841906339406718</v>
      </c>
      <c r="AG338" s="4"/>
      <c r="AH338" s="4"/>
    </row>
    <row r="339" spans="1:34" ht="15.6">
      <c r="A339" s="7" t="s">
        <v>36</v>
      </c>
      <c r="B339" s="4" t="s">
        <v>35</v>
      </c>
      <c r="C339" s="4" t="s">
        <v>591</v>
      </c>
      <c r="D339" s="4">
        <v>800</v>
      </c>
      <c r="E339" s="4">
        <v>2</v>
      </c>
      <c r="F339" s="4">
        <v>60</v>
      </c>
      <c r="G339" s="6">
        <v>69.42</v>
      </c>
      <c r="H339" s="4">
        <v>1.94</v>
      </c>
      <c r="I339" s="4">
        <v>7.61</v>
      </c>
      <c r="J339" s="4">
        <v>1.31</v>
      </c>
      <c r="K339" s="4"/>
      <c r="L339" s="4"/>
      <c r="M339" s="6">
        <v>19.72</v>
      </c>
      <c r="N339" s="4">
        <v>0.34</v>
      </c>
      <c r="O339" s="4">
        <v>0.08</v>
      </c>
      <c r="P339" s="4">
        <f t="shared" si="20"/>
        <v>1.8870642466148085E-2</v>
      </c>
      <c r="Q339" s="6">
        <f t="shared" si="21"/>
        <v>0.12849322961682511</v>
      </c>
      <c r="R339" s="4">
        <v>83.6</v>
      </c>
      <c r="S339" s="4">
        <v>0.35699999999999998</v>
      </c>
      <c r="T339" s="4">
        <v>3.6709999999999998</v>
      </c>
      <c r="U339" s="7">
        <v>2880</v>
      </c>
      <c r="V339" s="7">
        <v>1.0660000000000001</v>
      </c>
      <c r="W339" s="7">
        <v>7</v>
      </c>
      <c r="X339" s="6">
        <v>150</v>
      </c>
      <c r="Y339" s="6">
        <v>0.05</v>
      </c>
      <c r="Z339" s="6">
        <f t="shared" si="22"/>
        <v>0.03</v>
      </c>
      <c r="AA339" s="7">
        <v>0.6</v>
      </c>
      <c r="AB339" s="6">
        <v>25</v>
      </c>
      <c r="AC339" s="7">
        <v>0</v>
      </c>
      <c r="AD339" s="8" t="s">
        <v>173</v>
      </c>
      <c r="AE339" s="4">
        <v>0.78903779551272402</v>
      </c>
      <c r="AF339" s="4">
        <f t="shared" si="23"/>
        <v>0.46160367414546011</v>
      </c>
      <c r="AG339" s="4"/>
      <c r="AH339" s="4"/>
    </row>
    <row r="340" spans="1:34" ht="15.6">
      <c r="A340" s="7" t="s">
        <v>36</v>
      </c>
      <c r="B340" s="4" t="s">
        <v>35</v>
      </c>
      <c r="C340" s="4" t="s">
        <v>591</v>
      </c>
      <c r="D340" s="4">
        <v>800</v>
      </c>
      <c r="E340" s="4">
        <v>2</v>
      </c>
      <c r="F340" s="4">
        <v>60</v>
      </c>
      <c r="G340" s="6">
        <v>69.42</v>
      </c>
      <c r="H340" s="4">
        <v>1.94</v>
      </c>
      <c r="I340" s="4">
        <v>7.61</v>
      </c>
      <c r="J340" s="4">
        <v>1.31</v>
      </c>
      <c r="K340" s="4"/>
      <c r="L340" s="4"/>
      <c r="M340" s="6">
        <v>19.72</v>
      </c>
      <c r="N340" s="4">
        <v>0.34</v>
      </c>
      <c r="O340" s="4">
        <v>0.08</v>
      </c>
      <c r="P340" s="4">
        <f t="shared" ref="P340:P403" si="24">J340/G340</f>
        <v>1.8870642466148085E-2</v>
      </c>
      <c r="Q340" s="6">
        <f t="shared" si="21"/>
        <v>0.12849322961682511</v>
      </c>
      <c r="R340" s="4">
        <v>83.6</v>
      </c>
      <c r="S340" s="4">
        <v>0.35699999999999998</v>
      </c>
      <c r="T340" s="4">
        <v>3.6709999999999998</v>
      </c>
      <c r="U340" s="7">
        <v>30</v>
      </c>
      <c r="V340" s="7">
        <v>1.0660000000000001</v>
      </c>
      <c r="W340" s="7">
        <v>7</v>
      </c>
      <c r="X340" s="6">
        <v>150</v>
      </c>
      <c r="Y340" s="6">
        <v>0.05</v>
      </c>
      <c r="Z340" s="6">
        <f t="shared" si="22"/>
        <v>0.03</v>
      </c>
      <c r="AA340" s="7">
        <v>0.6</v>
      </c>
      <c r="AB340" s="6">
        <v>25</v>
      </c>
      <c r="AC340" s="7">
        <v>0</v>
      </c>
      <c r="AD340" s="8" t="s">
        <v>173</v>
      </c>
      <c r="AE340" s="4">
        <v>0.85378708025899708</v>
      </c>
      <c r="AF340" s="4">
        <f t="shared" si="23"/>
        <v>0.3536881995683383</v>
      </c>
      <c r="AG340" s="4"/>
      <c r="AH340" s="4"/>
    </row>
    <row r="341" spans="1:34" ht="15.6">
      <c r="A341" s="7" t="s">
        <v>36</v>
      </c>
      <c r="B341" s="4" t="s">
        <v>35</v>
      </c>
      <c r="C341" s="4" t="s">
        <v>591</v>
      </c>
      <c r="D341" s="4">
        <v>800</v>
      </c>
      <c r="E341" s="4">
        <v>2</v>
      </c>
      <c r="F341" s="4">
        <v>60</v>
      </c>
      <c r="G341" s="6">
        <v>69.42</v>
      </c>
      <c r="H341" s="4">
        <v>1.94</v>
      </c>
      <c r="I341" s="4">
        <v>7.61</v>
      </c>
      <c r="J341" s="4">
        <v>1.31</v>
      </c>
      <c r="K341" s="4"/>
      <c r="L341" s="4"/>
      <c r="M341" s="6">
        <v>19.72</v>
      </c>
      <c r="N341" s="4">
        <v>0.34</v>
      </c>
      <c r="O341" s="4">
        <v>0.08</v>
      </c>
      <c r="P341" s="4">
        <f t="shared" si="24"/>
        <v>1.8870642466148085E-2</v>
      </c>
      <c r="Q341" s="6">
        <f t="shared" si="21"/>
        <v>0.12849322961682511</v>
      </c>
      <c r="R341" s="4">
        <v>83.6</v>
      </c>
      <c r="S341" s="4">
        <v>0.35699999999999998</v>
      </c>
      <c r="T341" s="4">
        <v>3.6709999999999998</v>
      </c>
      <c r="U341" s="7">
        <v>60</v>
      </c>
      <c r="V341" s="7">
        <v>1.0660000000000001</v>
      </c>
      <c r="W341" s="7">
        <v>7</v>
      </c>
      <c r="X341" s="6">
        <v>150</v>
      </c>
      <c r="Y341" s="6">
        <v>0.05</v>
      </c>
      <c r="Z341" s="6">
        <f t="shared" si="22"/>
        <v>0.03</v>
      </c>
      <c r="AA341" s="7">
        <v>0.6</v>
      </c>
      <c r="AB341" s="6">
        <v>25</v>
      </c>
      <c r="AC341" s="7">
        <v>0</v>
      </c>
      <c r="AD341" s="8" t="s">
        <v>173</v>
      </c>
      <c r="AE341" s="4">
        <v>0.83872910706218928</v>
      </c>
      <c r="AF341" s="4">
        <f t="shared" si="23"/>
        <v>0.37878482156301801</v>
      </c>
      <c r="AG341" s="4"/>
      <c r="AH341" s="4"/>
    </row>
    <row r="342" spans="1:34" ht="15.6">
      <c r="A342" s="7" t="s">
        <v>36</v>
      </c>
      <c r="B342" s="4" t="s">
        <v>35</v>
      </c>
      <c r="C342" s="4" t="s">
        <v>591</v>
      </c>
      <c r="D342" s="4">
        <v>800</v>
      </c>
      <c r="E342" s="4">
        <v>2</v>
      </c>
      <c r="F342" s="4">
        <v>60</v>
      </c>
      <c r="G342" s="6">
        <v>69.42</v>
      </c>
      <c r="H342" s="4">
        <v>1.94</v>
      </c>
      <c r="I342" s="4">
        <v>7.61</v>
      </c>
      <c r="J342" s="4">
        <v>1.31</v>
      </c>
      <c r="K342" s="4"/>
      <c r="L342" s="4"/>
      <c r="M342" s="6">
        <v>19.72</v>
      </c>
      <c r="N342" s="4">
        <v>0.34</v>
      </c>
      <c r="O342" s="4">
        <v>0.08</v>
      </c>
      <c r="P342" s="4">
        <f t="shared" si="24"/>
        <v>1.8870642466148085E-2</v>
      </c>
      <c r="Q342" s="6">
        <f t="shared" si="21"/>
        <v>0.12849322961682511</v>
      </c>
      <c r="R342" s="4">
        <v>83.6</v>
      </c>
      <c r="S342" s="4">
        <v>0.35699999999999998</v>
      </c>
      <c r="T342" s="4">
        <v>3.6709999999999998</v>
      </c>
      <c r="U342" s="7">
        <v>120</v>
      </c>
      <c r="V342" s="7">
        <v>1.0660000000000001</v>
      </c>
      <c r="W342" s="7">
        <v>7</v>
      </c>
      <c r="X342" s="6">
        <v>150</v>
      </c>
      <c r="Y342" s="6">
        <v>0.05</v>
      </c>
      <c r="Z342" s="6">
        <f t="shared" si="22"/>
        <v>0.03</v>
      </c>
      <c r="AA342" s="7">
        <v>0.6</v>
      </c>
      <c r="AB342" s="6">
        <v>25</v>
      </c>
      <c r="AC342" s="7">
        <v>0</v>
      </c>
      <c r="AD342" s="8" t="s">
        <v>173</v>
      </c>
      <c r="AE342" s="4">
        <v>0.83120012046378544</v>
      </c>
      <c r="AF342" s="4">
        <f t="shared" si="23"/>
        <v>0.39133313256035773</v>
      </c>
      <c r="AG342" s="4"/>
      <c r="AH342" s="4"/>
    </row>
    <row r="343" spans="1:34" ht="15.6">
      <c r="A343" s="7" t="s">
        <v>36</v>
      </c>
      <c r="B343" s="4" t="s">
        <v>35</v>
      </c>
      <c r="C343" s="4" t="s">
        <v>591</v>
      </c>
      <c r="D343" s="4">
        <v>800</v>
      </c>
      <c r="E343" s="4">
        <v>2</v>
      </c>
      <c r="F343" s="4">
        <v>60</v>
      </c>
      <c r="G343" s="6">
        <v>69.42</v>
      </c>
      <c r="H343" s="4">
        <v>1.94</v>
      </c>
      <c r="I343" s="4">
        <v>7.61</v>
      </c>
      <c r="J343" s="4">
        <v>1.31</v>
      </c>
      <c r="K343" s="4"/>
      <c r="L343" s="4"/>
      <c r="M343" s="6">
        <v>19.72</v>
      </c>
      <c r="N343" s="4">
        <v>0.34</v>
      </c>
      <c r="O343" s="4">
        <v>0.08</v>
      </c>
      <c r="P343" s="4">
        <f t="shared" si="24"/>
        <v>1.8870642466148085E-2</v>
      </c>
      <c r="Q343" s="6">
        <f t="shared" si="21"/>
        <v>0.12849322961682511</v>
      </c>
      <c r="R343" s="4">
        <v>83.6</v>
      </c>
      <c r="S343" s="4">
        <v>0.35699999999999998</v>
      </c>
      <c r="T343" s="4">
        <v>3.6709999999999998</v>
      </c>
      <c r="U343" s="7">
        <v>180</v>
      </c>
      <c r="V343" s="7">
        <v>1.0660000000000001</v>
      </c>
      <c r="W343" s="7">
        <v>7</v>
      </c>
      <c r="X343" s="6">
        <v>150</v>
      </c>
      <c r="Y343" s="6">
        <v>0.05</v>
      </c>
      <c r="Z343" s="6">
        <f t="shared" si="22"/>
        <v>0.03</v>
      </c>
      <c r="AA343" s="7">
        <v>0.6</v>
      </c>
      <c r="AB343" s="6">
        <v>25</v>
      </c>
      <c r="AC343" s="7">
        <v>0</v>
      </c>
      <c r="AD343" s="8" t="s">
        <v>173</v>
      </c>
      <c r="AE343" s="4">
        <v>0.81011895798825484</v>
      </c>
      <c r="AF343" s="4">
        <f t="shared" si="23"/>
        <v>0.4264684033529087</v>
      </c>
      <c r="AG343" s="4"/>
      <c r="AH343" s="4"/>
    </row>
    <row r="344" spans="1:34" ht="15.6">
      <c r="A344" s="7" t="s">
        <v>36</v>
      </c>
      <c r="B344" s="4" t="s">
        <v>35</v>
      </c>
      <c r="C344" s="4" t="s">
        <v>591</v>
      </c>
      <c r="D344" s="4">
        <v>800</v>
      </c>
      <c r="E344" s="4">
        <v>2</v>
      </c>
      <c r="F344" s="4">
        <v>60</v>
      </c>
      <c r="G344" s="6">
        <v>69.42</v>
      </c>
      <c r="H344" s="4">
        <v>1.94</v>
      </c>
      <c r="I344" s="4">
        <v>7.61</v>
      </c>
      <c r="J344" s="4">
        <v>1.31</v>
      </c>
      <c r="K344" s="4"/>
      <c r="L344" s="4"/>
      <c r="M344" s="6">
        <v>19.72</v>
      </c>
      <c r="N344" s="4">
        <v>0.34</v>
      </c>
      <c r="O344" s="4">
        <v>0.08</v>
      </c>
      <c r="P344" s="4">
        <f t="shared" si="24"/>
        <v>1.8870642466148085E-2</v>
      </c>
      <c r="Q344" s="6">
        <f t="shared" si="21"/>
        <v>0.12849322961682511</v>
      </c>
      <c r="R344" s="4">
        <v>83.6</v>
      </c>
      <c r="S344" s="4">
        <v>0.35699999999999998</v>
      </c>
      <c r="T344" s="4">
        <v>3.6709999999999998</v>
      </c>
      <c r="U344" s="7">
        <v>360</v>
      </c>
      <c r="V344" s="7">
        <v>1.0660000000000001</v>
      </c>
      <c r="W344" s="7">
        <v>7</v>
      </c>
      <c r="X344" s="6">
        <v>150</v>
      </c>
      <c r="Y344" s="6">
        <v>0.05</v>
      </c>
      <c r="Z344" s="6">
        <f t="shared" si="22"/>
        <v>0.03</v>
      </c>
      <c r="AA344" s="7">
        <v>0.6</v>
      </c>
      <c r="AB344" s="6">
        <v>25</v>
      </c>
      <c r="AC344" s="7">
        <v>0</v>
      </c>
      <c r="AD344" s="8" t="s">
        <v>173</v>
      </c>
      <c r="AE344" s="4">
        <v>0.8040957687095317</v>
      </c>
      <c r="AF344" s="4">
        <f t="shared" si="23"/>
        <v>0.43650705215078062</v>
      </c>
      <c r="AG344" s="4"/>
      <c r="AH344" s="4"/>
    </row>
    <row r="345" spans="1:34" ht="15.6">
      <c r="A345" s="7" t="s">
        <v>36</v>
      </c>
      <c r="B345" s="4" t="s">
        <v>35</v>
      </c>
      <c r="C345" s="4" t="s">
        <v>591</v>
      </c>
      <c r="D345" s="4">
        <v>800</v>
      </c>
      <c r="E345" s="4">
        <v>2</v>
      </c>
      <c r="F345" s="4">
        <v>60</v>
      </c>
      <c r="G345" s="6">
        <v>69.42</v>
      </c>
      <c r="H345" s="4">
        <v>1.94</v>
      </c>
      <c r="I345" s="4">
        <v>7.61</v>
      </c>
      <c r="J345" s="4">
        <v>1.31</v>
      </c>
      <c r="K345" s="4"/>
      <c r="L345" s="4"/>
      <c r="M345" s="6">
        <v>19.72</v>
      </c>
      <c r="N345" s="4">
        <v>0.34</v>
      </c>
      <c r="O345" s="4">
        <v>0.08</v>
      </c>
      <c r="P345" s="4">
        <f t="shared" si="24"/>
        <v>1.8870642466148085E-2</v>
      </c>
      <c r="Q345" s="6">
        <f t="shared" si="21"/>
        <v>0.12849322961682511</v>
      </c>
      <c r="R345" s="4">
        <v>83.6</v>
      </c>
      <c r="S345" s="4">
        <v>0.35699999999999998</v>
      </c>
      <c r="T345" s="4">
        <v>3.6709999999999998</v>
      </c>
      <c r="U345" s="7">
        <v>540</v>
      </c>
      <c r="V345" s="7">
        <v>1.0660000000000001</v>
      </c>
      <c r="W345" s="7">
        <v>7</v>
      </c>
      <c r="X345" s="6">
        <v>150</v>
      </c>
      <c r="Y345" s="6">
        <v>0.05</v>
      </c>
      <c r="Z345" s="6">
        <f t="shared" si="22"/>
        <v>0.03</v>
      </c>
      <c r="AA345" s="7">
        <v>0.6</v>
      </c>
      <c r="AB345" s="6">
        <v>25</v>
      </c>
      <c r="AC345" s="7">
        <v>0</v>
      </c>
      <c r="AD345" s="8" t="s">
        <v>173</v>
      </c>
      <c r="AE345" s="4">
        <v>0.8040957687095317</v>
      </c>
      <c r="AF345" s="4">
        <f t="shared" si="23"/>
        <v>0.43650705215078062</v>
      </c>
      <c r="AG345" s="4"/>
      <c r="AH345" s="4"/>
    </row>
    <row r="346" spans="1:34" ht="15.6">
      <c r="A346" s="7" t="s">
        <v>36</v>
      </c>
      <c r="B346" s="4" t="s">
        <v>35</v>
      </c>
      <c r="C346" s="4" t="s">
        <v>591</v>
      </c>
      <c r="D346" s="4">
        <v>800</v>
      </c>
      <c r="E346" s="4">
        <v>2</v>
      </c>
      <c r="F346" s="4">
        <v>60</v>
      </c>
      <c r="G346" s="6">
        <v>69.42</v>
      </c>
      <c r="H346" s="4">
        <v>1.94</v>
      </c>
      <c r="I346" s="4">
        <v>7.61</v>
      </c>
      <c r="J346" s="4">
        <v>1.31</v>
      </c>
      <c r="K346" s="4"/>
      <c r="L346" s="4"/>
      <c r="M346" s="6">
        <v>19.72</v>
      </c>
      <c r="N346" s="4">
        <v>0.34</v>
      </c>
      <c r="O346" s="4">
        <v>0.08</v>
      </c>
      <c r="P346" s="4">
        <f t="shared" si="24"/>
        <v>1.8870642466148085E-2</v>
      </c>
      <c r="Q346" s="6">
        <f t="shared" si="21"/>
        <v>0.12849322961682511</v>
      </c>
      <c r="R346" s="4">
        <v>83.6</v>
      </c>
      <c r="S346" s="4">
        <v>0.35699999999999998</v>
      </c>
      <c r="T346" s="4">
        <v>3.6709999999999998</v>
      </c>
      <c r="U346" s="7">
        <v>720</v>
      </c>
      <c r="V346" s="7">
        <v>1.0660000000000001</v>
      </c>
      <c r="W346" s="7">
        <v>7</v>
      </c>
      <c r="X346" s="6">
        <v>150</v>
      </c>
      <c r="Y346" s="6">
        <v>0.05</v>
      </c>
      <c r="Z346" s="6">
        <f t="shared" si="22"/>
        <v>0.03</v>
      </c>
      <c r="AA346" s="7">
        <v>0.6</v>
      </c>
      <c r="AB346" s="6">
        <v>25</v>
      </c>
      <c r="AC346" s="7">
        <v>0</v>
      </c>
      <c r="AD346" s="8" t="s">
        <v>173</v>
      </c>
      <c r="AE346" s="4">
        <v>0.81011895798825484</v>
      </c>
      <c r="AF346" s="4">
        <f t="shared" si="23"/>
        <v>0.4264684033529087</v>
      </c>
      <c r="AG346" s="4"/>
      <c r="AH346" s="4"/>
    </row>
    <row r="347" spans="1:34" ht="15.6">
      <c r="A347" s="7" t="s">
        <v>36</v>
      </c>
      <c r="B347" s="4" t="s">
        <v>35</v>
      </c>
      <c r="C347" s="4" t="s">
        <v>591</v>
      </c>
      <c r="D347" s="4">
        <v>800</v>
      </c>
      <c r="E347" s="4">
        <v>2</v>
      </c>
      <c r="F347" s="4">
        <v>60</v>
      </c>
      <c r="G347" s="6">
        <v>69.42</v>
      </c>
      <c r="H347" s="4">
        <v>1.94</v>
      </c>
      <c r="I347" s="4">
        <v>7.61</v>
      </c>
      <c r="J347" s="4">
        <v>1.31</v>
      </c>
      <c r="K347" s="4"/>
      <c r="L347" s="4"/>
      <c r="M347" s="6">
        <v>19.72</v>
      </c>
      <c r="N347" s="4">
        <v>0.34</v>
      </c>
      <c r="O347" s="4">
        <v>0.08</v>
      </c>
      <c r="P347" s="4">
        <f t="shared" si="24"/>
        <v>1.8870642466148085E-2</v>
      </c>
      <c r="Q347" s="6">
        <f t="shared" si="21"/>
        <v>0.12849322961682511</v>
      </c>
      <c r="R347" s="4">
        <v>83.6</v>
      </c>
      <c r="S347" s="4">
        <v>0.35699999999999998</v>
      </c>
      <c r="T347" s="4">
        <v>3.6709999999999998</v>
      </c>
      <c r="U347" s="7">
        <v>1080</v>
      </c>
      <c r="V347" s="7">
        <v>1.0660000000000001</v>
      </c>
      <c r="W347" s="7">
        <v>7</v>
      </c>
      <c r="X347" s="6">
        <v>150</v>
      </c>
      <c r="Y347" s="6">
        <v>0.05</v>
      </c>
      <c r="Z347" s="6">
        <f t="shared" si="22"/>
        <v>0.03</v>
      </c>
      <c r="AA347" s="7">
        <v>0.6</v>
      </c>
      <c r="AB347" s="6">
        <v>25</v>
      </c>
      <c r="AC347" s="7">
        <v>0</v>
      </c>
      <c r="AD347" s="8" t="s">
        <v>173</v>
      </c>
      <c r="AE347" s="4">
        <v>0.79957837675048937</v>
      </c>
      <c r="AF347" s="4">
        <f t="shared" si="23"/>
        <v>0.44403603874918451</v>
      </c>
      <c r="AG347" s="4"/>
      <c r="AH347" s="4"/>
    </row>
    <row r="348" spans="1:34" ht="15.6">
      <c r="A348" s="7" t="s">
        <v>36</v>
      </c>
      <c r="B348" s="4" t="s">
        <v>35</v>
      </c>
      <c r="C348" s="4" t="s">
        <v>591</v>
      </c>
      <c r="D348" s="4">
        <v>800</v>
      </c>
      <c r="E348" s="4">
        <v>2</v>
      </c>
      <c r="F348" s="4">
        <v>60</v>
      </c>
      <c r="G348" s="6">
        <v>69.42</v>
      </c>
      <c r="H348" s="4">
        <v>1.94</v>
      </c>
      <c r="I348" s="4">
        <v>7.61</v>
      </c>
      <c r="J348" s="4">
        <v>1.31</v>
      </c>
      <c r="K348" s="4"/>
      <c r="L348" s="4"/>
      <c r="M348" s="6">
        <v>19.72</v>
      </c>
      <c r="N348" s="4">
        <v>0.34</v>
      </c>
      <c r="O348" s="4">
        <v>0.08</v>
      </c>
      <c r="P348" s="4">
        <f t="shared" si="24"/>
        <v>1.8870642466148085E-2</v>
      </c>
      <c r="Q348" s="6">
        <f t="shared" si="21"/>
        <v>0.12849322961682511</v>
      </c>
      <c r="R348" s="4">
        <v>83.6</v>
      </c>
      <c r="S348" s="4">
        <v>0.35699999999999998</v>
      </c>
      <c r="T348" s="4">
        <v>3.6709999999999998</v>
      </c>
      <c r="U348" s="7">
        <v>1440</v>
      </c>
      <c r="V348" s="7">
        <v>1.0660000000000001</v>
      </c>
      <c r="W348" s="7">
        <v>7</v>
      </c>
      <c r="X348" s="6">
        <v>150</v>
      </c>
      <c r="Y348" s="6">
        <v>0.05</v>
      </c>
      <c r="Z348" s="6">
        <f t="shared" si="22"/>
        <v>0.03</v>
      </c>
      <c r="AA348" s="7">
        <v>0.6</v>
      </c>
      <c r="AB348" s="6">
        <v>25</v>
      </c>
      <c r="AC348" s="7">
        <v>0</v>
      </c>
      <c r="AD348" s="8" t="s">
        <v>173</v>
      </c>
      <c r="AE348" s="4">
        <v>0.79054359283240472</v>
      </c>
      <c r="AF348" s="4">
        <f t="shared" si="23"/>
        <v>0.45909401194599231</v>
      </c>
      <c r="AG348" s="4"/>
      <c r="AH348" s="4"/>
    </row>
    <row r="349" spans="1:34" ht="15.6">
      <c r="A349" s="7" t="s">
        <v>36</v>
      </c>
      <c r="B349" s="4" t="s">
        <v>35</v>
      </c>
      <c r="C349" s="4" t="s">
        <v>591</v>
      </c>
      <c r="D349" s="4">
        <v>800</v>
      </c>
      <c r="E349" s="4">
        <v>2</v>
      </c>
      <c r="F349" s="4">
        <v>60</v>
      </c>
      <c r="G349" s="6">
        <v>69.42</v>
      </c>
      <c r="H349" s="4">
        <v>1.94</v>
      </c>
      <c r="I349" s="4">
        <v>7.61</v>
      </c>
      <c r="J349" s="4">
        <v>1.31</v>
      </c>
      <c r="K349" s="4"/>
      <c r="L349" s="4"/>
      <c r="M349" s="6">
        <v>19.72</v>
      </c>
      <c r="N349" s="4">
        <v>0.34</v>
      </c>
      <c r="O349" s="4">
        <v>0.08</v>
      </c>
      <c r="P349" s="4">
        <f t="shared" si="24"/>
        <v>1.8870642466148085E-2</v>
      </c>
      <c r="Q349" s="6">
        <f t="shared" si="21"/>
        <v>0.12849322961682511</v>
      </c>
      <c r="R349" s="4">
        <v>83.6</v>
      </c>
      <c r="S349" s="4">
        <v>0.35699999999999998</v>
      </c>
      <c r="T349" s="4">
        <v>3.6709999999999998</v>
      </c>
      <c r="U349" s="7">
        <v>2880</v>
      </c>
      <c r="V349" s="7">
        <v>1.0660000000000001</v>
      </c>
      <c r="W349" s="7">
        <v>7</v>
      </c>
      <c r="X349" s="6">
        <v>150</v>
      </c>
      <c r="Y349" s="6">
        <v>0.05</v>
      </c>
      <c r="Z349" s="6">
        <f t="shared" si="22"/>
        <v>0.03</v>
      </c>
      <c r="AA349" s="7">
        <v>0.6</v>
      </c>
      <c r="AB349" s="6">
        <v>25</v>
      </c>
      <c r="AC349" s="7">
        <v>0</v>
      </c>
      <c r="AD349" s="8" t="s">
        <v>173</v>
      </c>
      <c r="AE349" s="4">
        <v>0.77849721427495855</v>
      </c>
      <c r="AF349" s="4">
        <f t="shared" si="23"/>
        <v>0.47917130954173592</v>
      </c>
      <c r="AG349" s="4"/>
      <c r="AH349" s="4"/>
    </row>
    <row r="350" spans="1:34" ht="15.6">
      <c r="A350" s="7" t="s">
        <v>37</v>
      </c>
      <c r="B350" s="4" t="s">
        <v>35</v>
      </c>
      <c r="C350" s="4" t="s">
        <v>591</v>
      </c>
      <c r="D350" s="4">
        <v>800</v>
      </c>
      <c r="E350" s="4">
        <v>2</v>
      </c>
      <c r="F350" s="4">
        <v>60</v>
      </c>
      <c r="G350" s="6">
        <v>53.81</v>
      </c>
      <c r="H350" s="4">
        <v>1.63</v>
      </c>
      <c r="I350" s="4">
        <v>8.39</v>
      </c>
      <c r="J350" s="4">
        <v>1.05</v>
      </c>
      <c r="K350" s="4"/>
      <c r="L350" s="4"/>
      <c r="M350" s="6">
        <v>35.119999999999997</v>
      </c>
      <c r="N350" s="4">
        <v>0.36</v>
      </c>
      <c r="O350" s="4">
        <v>0.12</v>
      </c>
      <c r="P350" s="4">
        <f t="shared" si="24"/>
        <v>1.9513101653967663E-2</v>
      </c>
      <c r="Q350" s="6">
        <f t="shared" si="21"/>
        <v>0.17543207582233789</v>
      </c>
      <c r="R350" s="4">
        <v>39.1</v>
      </c>
      <c r="S350" s="4">
        <v>0.18</v>
      </c>
      <c r="T350" s="4">
        <v>3.64</v>
      </c>
      <c r="U350" s="7">
        <v>30</v>
      </c>
      <c r="V350" s="7">
        <v>1.0660000000000001</v>
      </c>
      <c r="W350" s="7">
        <v>7</v>
      </c>
      <c r="X350" s="6">
        <v>150</v>
      </c>
      <c r="Y350" s="6">
        <v>0.05</v>
      </c>
      <c r="Z350" s="6">
        <f t="shared" si="22"/>
        <v>0.03</v>
      </c>
      <c r="AA350" s="7">
        <v>0.6</v>
      </c>
      <c r="AB350" s="6">
        <v>25</v>
      </c>
      <c r="AC350" s="7">
        <v>0</v>
      </c>
      <c r="AD350" s="8" t="s">
        <v>173</v>
      </c>
      <c r="AE350" s="4">
        <v>0.45023339858455047</v>
      </c>
      <c r="AF350" s="4">
        <f t="shared" si="23"/>
        <v>1.0262776690257496</v>
      </c>
      <c r="AG350" s="4"/>
      <c r="AH350" s="4"/>
    </row>
    <row r="351" spans="1:34" ht="15.6">
      <c r="A351" s="7" t="s">
        <v>37</v>
      </c>
      <c r="B351" s="4" t="s">
        <v>35</v>
      </c>
      <c r="C351" s="4" t="s">
        <v>591</v>
      </c>
      <c r="D351" s="4">
        <v>800</v>
      </c>
      <c r="E351" s="4">
        <v>2</v>
      </c>
      <c r="F351" s="4">
        <v>60</v>
      </c>
      <c r="G351" s="6">
        <v>53.81</v>
      </c>
      <c r="H351" s="4">
        <v>1.63</v>
      </c>
      <c r="I351" s="4">
        <v>8.39</v>
      </c>
      <c r="J351" s="4">
        <v>1.05</v>
      </c>
      <c r="K351" s="4"/>
      <c r="L351" s="4"/>
      <c r="M351" s="6">
        <v>35.119999999999997</v>
      </c>
      <c r="N351" s="4">
        <v>0.36</v>
      </c>
      <c r="O351" s="4">
        <v>0.12</v>
      </c>
      <c r="P351" s="4">
        <f t="shared" si="24"/>
        <v>1.9513101653967663E-2</v>
      </c>
      <c r="Q351" s="6">
        <f t="shared" si="21"/>
        <v>0.17543207582233789</v>
      </c>
      <c r="R351" s="4">
        <v>39.1</v>
      </c>
      <c r="S351" s="4">
        <v>0.18</v>
      </c>
      <c r="T351" s="4">
        <v>3.64</v>
      </c>
      <c r="U351" s="7">
        <v>60</v>
      </c>
      <c r="V351" s="7">
        <v>1.0660000000000001</v>
      </c>
      <c r="W351" s="7">
        <v>7</v>
      </c>
      <c r="X351" s="6">
        <v>150</v>
      </c>
      <c r="Y351" s="6">
        <v>0.05</v>
      </c>
      <c r="Z351" s="6">
        <f t="shared" si="22"/>
        <v>0.03</v>
      </c>
      <c r="AA351" s="7">
        <v>0.6</v>
      </c>
      <c r="AB351" s="6">
        <v>25</v>
      </c>
      <c r="AC351" s="7">
        <v>0</v>
      </c>
      <c r="AD351" s="8" t="s">
        <v>173</v>
      </c>
      <c r="AE351" s="4">
        <v>0.3839783165185966</v>
      </c>
      <c r="AF351" s="4">
        <f t="shared" si="23"/>
        <v>1.1367028058023392</v>
      </c>
      <c r="AG351" s="4"/>
      <c r="AH351" s="4"/>
    </row>
    <row r="352" spans="1:34" ht="15.6">
      <c r="A352" s="7" t="s">
        <v>37</v>
      </c>
      <c r="B352" s="4" t="s">
        <v>35</v>
      </c>
      <c r="C352" s="4" t="s">
        <v>591</v>
      </c>
      <c r="D352" s="4">
        <v>800</v>
      </c>
      <c r="E352" s="4">
        <v>2</v>
      </c>
      <c r="F352" s="4">
        <v>60</v>
      </c>
      <c r="G352" s="6">
        <v>53.81</v>
      </c>
      <c r="H352" s="4">
        <v>1.63</v>
      </c>
      <c r="I352" s="4">
        <v>8.39</v>
      </c>
      <c r="J352" s="4">
        <v>1.05</v>
      </c>
      <c r="K352" s="4"/>
      <c r="L352" s="4"/>
      <c r="M352" s="6">
        <v>35.119999999999997</v>
      </c>
      <c r="N352" s="4">
        <v>0.36</v>
      </c>
      <c r="O352" s="4">
        <v>0.12</v>
      </c>
      <c r="P352" s="4">
        <f t="shared" si="24"/>
        <v>1.9513101653967663E-2</v>
      </c>
      <c r="Q352" s="6">
        <f t="shared" si="21"/>
        <v>0.17543207582233789</v>
      </c>
      <c r="R352" s="4">
        <v>39.1</v>
      </c>
      <c r="S352" s="4">
        <v>0.18</v>
      </c>
      <c r="T352" s="4">
        <v>3.64</v>
      </c>
      <c r="U352" s="7">
        <v>120</v>
      </c>
      <c r="V352" s="7">
        <v>1.0660000000000001</v>
      </c>
      <c r="W352" s="7">
        <v>7</v>
      </c>
      <c r="X352" s="6">
        <v>150</v>
      </c>
      <c r="Y352" s="6">
        <v>0.05</v>
      </c>
      <c r="Z352" s="6">
        <f t="shared" si="22"/>
        <v>0.03</v>
      </c>
      <c r="AA352" s="7">
        <v>0.6</v>
      </c>
      <c r="AB352" s="6">
        <v>25</v>
      </c>
      <c r="AC352" s="7">
        <v>0</v>
      </c>
      <c r="AD352" s="8" t="s">
        <v>173</v>
      </c>
      <c r="AE352" s="4">
        <v>0.33729859960849268</v>
      </c>
      <c r="AF352" s="4">
        <f t="shared" si="23"/>
        <v>1.2145023339858456</v>
      </c>
      <c r="AG352" s="4"/>
      <c r="AH352" s="4"/>
    </row>
    <row r="353" spans="1:34" ht="15.6">
      <c r="A353" s="7" t="s">
        <v>37</v>
      </c>
      <c r="B353" s="4" t="s">
        <v>35</v>
      </c>
      <c r="C353" s="4" t="s">
        <v>591</v>
      </c>
      <c r="D353" s="4">
        <v>800</v>
      </c>
      <c r="E353" s="4">
        <v>2</v>
      </c>
      <c r="F353" s="4">
        <v>60</v>
      </c>
      <c r="G353" s="6">
        <v>53.81</v>
      </c>
      <c r="H353" s="4">
        <v>1.63</v>
      </c>
      <c r="I353" s="4">
        <v>8.39</v>
      </c>
      <c r="J353" s="4">
        <v>1.05</v>
      </c>
      <c r="K353" s="4"/>
      <c r="L353" s="4"/>
      <c r="M353" s="6">
        <v>35.119999999999997</v>
      </c>
      <c r="N353" s="4">
        <v>0.36</v>
      </c>
      <c r="O353" s="4">
        <v>0.12</v>
      </c>
      <c r="P353" s="4">
        <f t="shared" si="24"/>
        <v>1.9513101653967663E-2</v>
      </c>
      <c r="Q353" s="6">
        <f t="shared" si="21"/>
        <v>0.17543207582233789</v>
      </c>
      <c r="R353" s="4">
        <v>39.1</v>
      </c>
      <c r="S353" s="4">
        <v>0.18</v>
      </c>
      <c r="T353" s="4">
        <v>3.64</v>
      </c>
      <c r="U353" s="7">
        <v>180</v>
      </c>
      <c r="V353" s="7">
        <v>1.0660000000000001</v>
      </c>
      <c r="W353" s="7">
        <v>7</v>
      </c>
      <c r="X353" s="6">
        <v>150</v>
      </c>
      <c r="Y353" s="6">
        <v>0.05</v>
      </c>
      <c r="Z353" s="6">
        <f t="shared" si="22"/>
        <v>0.03</v>
      </c>
      <c r="AA353" s="7">
        <v>0.6</v>
      </c>
      <c r="AB353" s="6">
        <v>25</v>
      </c>
      <c r="AC353" s="7">
        <v>0</v>
      </c>
      <c r="AD353" s="8" t="s">
        <v>173</v>
      </c>
      <c r="AE353" s="4">
        <v>0.26200873362445415</v>
      </c>
      <c r="AF353" s="4">
        <f t="shared" si="23"/>
        <v>1.3399854439592433</v>
      </c>
      <c r="AG353" s="4"/>
      <c r="AH353" s="4"/>
    </row>
    <row r="354" spans="1:34" ht="15.6">
      <c r="A354" s="7" t="s">
        <v>37</v>
      </c>
      <c r="B354" s="4" t="s">
        <v>35</v>
      </c>
      <c r="C354" s="4" t="s">
        <v>591</v>
      </c>
      <c r="D354" s="4">
        <v>800</v>
      </c>
      <c r="E354" s="4">
        <v>2</v>
      </c>
      <c r="F354" s="4">
        <v>60</v>
      </c>
      <c r="G354" s="6">
        <v>53.81</v>
      </c>
      <c r="H354" s="4">
        <v>1.63</v>
      </c>
      <c r="I354" s="4">
        <v>8.39</v>
      </c>
      <c r="J354" s="4">
        <v>1.05</v>
      </c>
      <c r="K354" s="4"/>
      <c r="L354" s="4"/>
      <c r="M354" s="6">
        <v>35.119999999999997</v>
      </c>
      <c r="N354" s="4">
        <v>0.36</v>
      </c>
      <c r="O354" s="4">
        <v>0.12</v>
      </c>
      <c r="P354" s="4">
        <f t="shared" si="24"/>
        <v>1.9513101653967663E-2</v>
      </c>
      <c r="Q354" s="6">
        <f t="shared" si="21"/>
        <v>0.17543207582233789</v>
      </c>
      <c r="R354" s="4">
        <v>39.1</v>
      </c>
      <c r="S354" s="4">
        <v>0.18</v>
      </c>
      <c r="T354" s="4">
        <v>3.64</v>
      </c>
      <c r="U354" s="7">
        <v>360</v>
      </c>
      <c r="V354" s="7">
        <v>1.0660000000000001</v>
      </c>
      <c r="W354" s="7">
        <v>7</v>
      </c>
      <c r="X354" s="6">
        <v>150</v>
      </c>
      <c r="Y354" s="6">
        <v>0.05</v>
      </c>
      <c r="Z354" s="6">
        <f t="shared" si="22"/>
        <v>0.03</v>
      </c>
      <c r="AA354" s="7">
        <v>0.6</v>
      </c>
      <c r="AB354" s="6">
        <v>25</v>
      </c>
      <c r="AC354" s="7">
        <v>0</v>
      </c>
      <c r="AD354" s="8" t="s">
        <v>173</v>
      </c>
      <c r="AE354" s="4">
        <v>0.16262611052552325</v>
      </c>
      <c r="AF354" s="4">
        <f t="shared" si="23"/>
        <v>1.5056231491241281</v>
      </c>
      <c r="AG354" s="4"/>
      <c r="AH354" s="4"/>
    </row>
    <row r="355" spans="1:34" ht="15.6">
      <c r="A355" s="7" t="s">
        <v>37</v>
      </c>
      <c r="B355" s="4" t="s">
        <v>35</v>
      </c>
      <c r="C355" s="4" t="s">
        <v>591</v>
      </c>
      <c r="D355" s="4">
        <v>800</v>
      </c>
      <c r="E355" s="4">
        <v>2</v>
      </c>
      <c r="F355" s="4">
        <v>60</v>
      </c>
      <c r="G355" s="6">
        <v>53.81</v>
      </c>
      <c r="H355" s="4">
        <v>1.63</v>
      </c>
      <c r="I355" s="4">
        <v>8.39</v>
      </c>
      <c r="J355" s="4">
        <v>1.05</v>
      </c>
      <c r="K355" s="4"/>
      <c r="L355" s="4"/>
      <c r="M355" s="6">
        <v>35.119999999999997</v>
      </c>
      <c r="N355" s="4">
        <v>0.36</v>
      </c>
      <c r="O355" s="4">
        <v>0.12</v>
      </c>
      <c r="P355" s="4">
        <f t="shared" si="24"/>
        <v>1.9513101653967663E-2</v>
      </c>
      <c r="Q355" s="6">
        <f t="shared" si="21"/>
        <v>0.17543207582233789</v>
      </c>
      <c r="R355" s="4">
        <v>39.1</v>
      </c>
      <c r="S355" s="4">
        <v>0.18</v>
      </c>
      <c r="T355" s="4">
        <v>3.64</v>
      </c>
      <c r="U355" s="7">
        <v>540</v>
      </c>
      <c r="V355" s="7">
        <v>1.0660000000000001</v>
      </c>
      <c r="W355" s="7">
        <v>7</v>
      </c>
      <c r="X355" s="6">
        <v>150</v>
      </c>
      <c r="Y355" s="6">
        <v>0.05</v>
      </c>
      <c r="Z355" s="6">
        <f t="shared" si="22"/>
        <v>0.03</v>
      </c>
      <c r="AA355" s="7">
        <v>0.6</v>
      </c>
      <c r="AB355" s="6">
        <v>25</v>
      </c>
      <c r="AC355" s="7">
        <v>0</v>
      </c>
      <c r="AD355" s="8" t="s">
        <v>173</v>
      </c>
      <c r="AE355" s="4">
        <v>9.9382623098930881E-2</v>
      </c>
      <c r="AF355" s="4">
        <f t="shared" si="23"/>
        <v>1.6110289615017821</v>
      </c>
      <c r="AG355" s="4"/>
      <c r="AH355" s="4"/>
    </row>
    <row r="356" spans="1:34" ht="15.6">
      <c r="A356" s="7" t="s">
        <v>37</v>
      </c>
      <c r="B356" s="4" t="s">
        <v>35</v>
      </c>
      <c r="C356" s="4" t="s">
        <v>591</v>
      </c>
      <c r="D356" s="4">
        <v>800</v>
      </c>
      <c r="E356" s="4">
        <v>2</v>
      </c>
      <c r="F356" s="4">
        <v>60</v>
      </c>
      <c r="G356" s="6">
        <v>53.81</v>
      </c>
      <c r="H356" s="4">
        <v>1.63</v>
      </c>
      <c r="I356" s="4">
        <v>8.39</v>
      </c>
      <c r="J356" s="4">
        <v>1.05</v>
      </c>
      <c r="K356" s="4"/>
      <c r="L356" s="4"/>
      <c r="M356" s="6">
        <v>35.119999999999997</v>
      </c>
      <c r="N356" s="4">
        <v>0.36</v>
      </c>
      <c r="O356" s="4">
        <v>0.12</v>
      </c>
      <c r="P356" s="4">
        <f t="shared" si="24"/>
        <v>1.9513101653967663E-2</v>
      </c>
      <c r="Q356" s="6">
        <f t="shared" si="21"/>
        <v>0.17543207582233789</v>
      </c>
      <c r="R356" s="4">
        <v>39.1</v>
      </c>
      <c r="S356" s="4">
        <v>0.18</v>
      </c>
      <c r="T356" s="4">
        <v>3.64</v>
      </c>
      <c r="U356" s="7">
        <v>720</v>
      </c>
      <c r="V356" s="7">
        <v>1.0660000000000001</v>
      </c>
      <c r="W356" s="7">
        <v>7</v>
      </c>
      <c r="X356" s="6">
        <v>150</v>
      </c>
      <c r="Y356" s="6">
        <v>0.05</v>
      </c>
      <c r="Z356" s="6">
        <f t="shared" si="22"/>
        <v>0.03</v>
      </c>
      <c r="AA356" s="7">
        <v>0.6</v>
      </c>
      <c r="AB356" s="6">
        <v>25</v>
      </c>
      <c r="AC356" s="7">
        <v>0</v>
      </c>
      <c r="AD356" s="8" t="s">
        <v>173</v>
      </c>
      <c r="AE356" s="4">
        <v>9.1853636500527025E-2</v>
      </c>
      <c r="AF356" s="4">
        <f t="shared" si="23"/>
        <v>1.623577272499122</v>
      </c>
      <c r="AG356" s="4"/>
      <c r="AH356" s="4"/>
    </row>
    <row r="357" spans="1:34" ht="15.6">
      <c r="A357" s="7" t="s">
        <v>37</v>
      </c>
      <c r="B357" s="4" t="s">
        <v>35</v>
      </c>
      <c r="C357" s="4" t="s">
        <v>591</v>
      </c>
      <c r="D357" s="4">
        <v>800</v>
      </c>
      <c r="E357" s="4">
        <v>2</v>
      </c>
      <c r="F357" s="4">
        <v>60</v>
      </c>
      <c r="G357" s="6">
        <v>53.81</v>
      </c>
      <c r="H357" s="4">
        <v>1.63</v>
      </c>
      <c r="I357" s="4">
        <v>8.39</v>
      </c>
      <c r="J357" s="4">
        <v>1.05</v>
      </c>
      <c r="K357" s="4"/>
      <c r="L357" s="4"/>
      <c r="M357" s="6">
        <v>35.119999999999997</v>
      </c>
      <c r="N357" s="4">
        <v>0.36</v>
      </c>
      <c r="O357" s="4">
        <v>0.12</v>
      </c>
      <c r="P357" s="4">
        <f t="shared" si="24"/>
        <v>1.9513101653967663E-2</v>
      </c>
      <c r="Q357" s="6">
        <f t="shared" si="21"/>
        <v>0.17543207582233789</v>
      </c>
      <c r="R357" s="4">
        <v>39.1</v>
      </c>
      <c r="S357" s="4">
        <v>0.18</v>
      </c>
      <c r="T357" s="4">
        <v>3.64</v>
      </c>
      <c r="U357" s="7">
        <v>1080</v>
      </c>
      <c r="V357" s="7">
        <v>1.0660000000000001</v>
      </c>
      <c r="W357" s="7">
        <v>7</v>
      </c>
      <c r="X357" s="6">
        <v>150</v>
      </c>
      <c r="Y357" s="6">
        <v>0.05</v>
      </c>
      <c r="Z357" s="6">
        <f t="shared" si="22"/>
        <v>0.03</v>
      </c>
      <c r="AA357" s="7">
        <v>0.6</v>
      </c>
      <c r="AB357" s="6">
        <v>25</v>
      </c>
      <c r="AC357" s="7">
        <v>0</v>
      </c>
      <c r="AD357" s="8" t="s">
        <v>173</v>
      </c>
      <c r="AE357" s="4">
        <v>3.4633338352657729E-2</v>
      </c>
      <c r="AF357" s="4">
        <f t="shared" si="23"/>
        <v>1.7189444360789041</v>
      </c>
      <c r="AG357" s="4"/>
      <c r="AH357" s="4"/>
    </row>
    <row r="358" spans="1:34" ht="15.6">
      <c r="A358" s="7" t="s">
        <v>37</v>
      </c>
      <c r="B358" s="4" t="s">
        <v>35</v>
      </c>
      <c r="C358" s="4" t="s">
        <v>591</v>
      </c>
      <c r="D358" s="4">
        <v>800</v>
      </c>
      <c r="E358" s="4">
        <v>2</v>
      </c>
      <c r="F358" s="4">
        <v>60</v>
      </c>
      <c r="G358" s="6">
        <v>53.81</v>
      </c>
      <c r="H358" s="4">
        <v>1.63</v>
      </c>
      <c r="I358" s="4">
        <v>8.39</v>
      </c>
      <c r="J358" s="4">
        <v>1.05</v>
      </c>
      <c r="K358" s="4"/>
      <c r="L358" s="4"/>
      <c r="M358" s="6">
        <v>35.119999999999997</v>
      </c>
      <c r="N358" s="4">
        <v>0.36</v>
      </c>
      <c r="O358" s="4">
        <v>0.12</v>
      </c>
      <c r="P358" s="4">
        <f t="shared" si="24"/>
        <v>1.9513101653967663E-2</v>
      </c>
      <c r="Q358" s="6">
        <f t="shared" si="21"/>
        <v>0.17543207582233789</v>
      </c>
      <c r="R358" s="4">
        <v>39.1</v>
      </c>
      <c r="S358" s="4">
        <v>0.18</v>
      </c>
      <c r="T358" s="4">
        <v>3.64</v>
      </c>
      <c r="U358" s="7">
        <v>1440</v>
      </c>
      <c r="V358" s="7">
        <v>1.0660000000000001</v>
      </c>
      <c r="W358" s="7">
        <v>7</v>
      </c>
      <c r="X358" s="6">
        <v>150</v>
      </c>
      <c r="Y358" s="6">
        <v>0.05</v>
      </c>
      <c r="Z358" s="6">
        <f t="shared" si="22"/>
        <v>0.03</v>
      </c>
      <c r="AA358" s="7">
        <v>0.6</v>
      </c>
      <c r="AB358" s="6">
        <v>25</v>
      </c>
      <c r="AC358" s="7">
        <v>0</v>
      </c>
      <c r="AD358" s="8" t="s">
        <v>173</v>
      </c>
      <c r="AE358" s="4">
        <v>7.6795663303719314E-2</v>
      </c>
      <c r="AF358" s="4">
        <f t="shared" si="23"/>
        <v>1.6486738944938013</v>
      </c>
      <c r="AG358" s="4"/>
      <c r="AH358" s="4"/>
    </row>
    <row r="359" spans="1:34" ht="15.6">
      <c r="A359" s="7" t="s">
        <v>37</v>
      </c>
      <c r="B359" s="4" t="s">
        <v>35</v>
      </c>
      <c r="C359" s="4" t="s">
        <v>591</v>
      </c>
      <c r="D359" s="4">
        <v>800</v>
      </c>
      <c r="E359" s="4">
        <v>2</v>
      </c>
      <c r="F359" s="4">
        <v>60</v>
      </c>
      <c r="G359" s="6">
        <v>53.81</v>
      </c>
      <c r="H359" s="4">
        <v>1.63</v>
      </c>
      <c r="I359" s="4">
        <v>8.39</v>
      </c>
      <c r="J359" s="4">
        <v>1.05</v>
      </c>
      <c r="K359" s="4"/>
      <c r="L359" s="4"/>
      <c r="M359" s="6">
        <v>35.119999999999997</v>
      </c>
      <c r="N359" s="4">
        <v>0.36</v>
      </c>
      <c r="O359" s="4">
        <v>0.12</v>
      </c>
      <c r="P359" s="4">
        <f t="shared" si="24"/>
        <v>1.9513101653967663E-2</v>
      </c>
      <c r="Q359" s="6">
        <f t="shared" si="21"/>
        <v>0.17543207582233789</v>
      </c>
      <c r="R359" s="4">
        <v>39.1</v>
      </c>
      <c r="S359" s="4">
        <v>0.18</v>
      </c>
      <c r="T359" s="4">
        <v>3.64</v>
      </c>
      <c r="U359" s="7">
        <v>2880</v>
      </c>
      <c r="V359" s="7">
        <v>1.0660000000000001</v>
      </c>
      <c r="W359" s="7">
        <v>7</v>
      </c>
      <c r="X359" s="6">
        <v>150</v>
      </c>
      <c r="Y359" s="6">
        <v>0.05</v>
      </c>
      <c r="Z359" s="6">
        <f t="shared" si="22"/>
        <v>0.03</v>
      </c>
      <c r="AA359" s="7">
        <v>0.6</v>
      </c>
      <c r="AB359" s="6">
        <v>25</v>
      </c>
      <c r="AC359" s="7">
        <v>0</v>
      </c>
      <c r="AD359" s="8" t="s">
        <v>173</v>
      </c>
      <c r="AE359" s="4">
        <v>2.4092757114892335E-2</v>
      </c>
      <c r="AF359" s="4">
        <f t="shared" si="23"/>
        <v>1.7365120714751798</v>
      </c>
      <c r="AG359" s="4"/>
      <c r="AH359" s="4"/>
    </row>
    <row r="360" spans="1:34" ht="15.6">
      <c r="A360" s="7" t="s">
        <v>37</v>
      </c>
      <c r="B360" s="4" t="s">
        <v>35</v>
      </c>
      <c r="C360" s="4" t="s">
        <v>591</v>
      </c>
      <c r="D360" s="4">
        <v>800</v>
      </c>
      <c r="E360" s="4">
        <v>2</v>
      </c>
      <c r="F360" s="4">
        <v>60</v>
      </c>
      <c r="G360" s="6">
        <v>53.81</v>
      </c>
      <c r="H360" s="4">
        <v>1.63</v>
      </c>
      <c r="I360" s="4">
        <v>8.39</v>
      </c>
      <c r="J360" s="4">
        <v>1.05</v>
      </c>
      <c r="K360" s="4"/>
      <c r="L360" s="4"/>
      <c r="M360" s="6">
        <v>35.119999999999997</v>
      </c>
      <c r="N360" s="4">
        <v>0.36</v>
      </c>
      <c r="O360" s="4">
        <v>0.12</v>
      </c>
      <c r="P360" s="4">
        <f t="shared" si="24"/>
        <v>1.9513101653967663E-2</v>
      </c>
      <c r="Q360" s="6">
        <f t="shared" si="21"/>
        <v>0.17543207582233789</v>
      </c>
      <c r="R360" s="4">
        <v>39.1</v>
      </c>
      <c r="S360" s="4">
        <v>0.18</v>
      </c>
      <c r="T360" s="4">
        <v>3.64</v>
      </c>
      <c r="U360" s="7">
        <v>30</v>
      </c>
      <c r="V360" s="7">
        <v>1.0660000000000001</v>
      </c>
      <c r="W360" s="7">
        <v>7</v>
      </c>
      <c r="X360" s="6">
        <v>150</v>
      </c>
      <c r="Y360" s="6">
        <v>0.05</v>
      </c>
      <c r="Z360" s="6">
        <f t="shared" si="22"/>
        <v>0.03</v>
      </c>
      <c r="AA360" s="7">
        <v>0.6</v>
      </c>
      <c r="AB360" s="6">
        <v>25</v>
      </c>
      <c r="AC360" s="7">
        <v>0</v>
      </c>
      <c r="AD360" s="8" t="s">
        <v>173</v>
      </c>
      <c r="AE360" s="4">
        <v>0.44872760126486971</v>
      </c>
      <c r="AF360" s="4">
        <f t="shared" si="23"/>
        <v>1.0287873312252171</v>
      </c>
      <c r="AG360" s="4"/>
      <c r="AH360" s="4"/>
    </row>
    <row r="361" spans="1:34" ht="15.6">
      <c r="A361" s="7" t="s">
        <v>37</v>
      </c>
      <c r="B361" s="4" t="s">
        <v>35</v>
      </c>
      <c r="C361" s="4" t="s">
        <v>591</v>
      </c>
      <c r="D361" s="4">
        <v>800</v>
      </c>
      <c r="E361" s="4">
        <v>2</v>
      </c>
      <c r="F361" s="4">
        <v>60</v>
      </c>
      <c r="G361" s="6">
        <v>53.81</v>
      </c>
      <c r="H361" s="4">
        <v>1.63</v>
      </c>
      <c r="I361" s="4">
        <v>8.39</v>
      </c>
      <c r="J361" s="4">
        <v>1.05</v>
      </c>
      <c r="K361" s="4"/>
      <c r="L361" s="4"/>
      <c r="M361" s="6">
        <v>35.119999999999997</v>
      </c>
      <c r="N361" s="4">
        <v>0.36</v>
      </c>
      <c r="O361" s="4">
        <v>0.12</v>
      </c>
      <c r="P361" s="4">
        <f t="shared" si="24"/>
        <v>1.9513101653967663E-2</v>
      </c>
      <c r="Q361" s="6">
        <f t="shared" si="21"/>
        <v>0.17543207582233789</v>
      </c>
      <c r="R361" s="4">
        <v>39.1</v>
      </c>
      <c r="S361" s="4">
        <v>0.18</v>
      </c>
      <c r="T361" s="4">
        <v>3.64</v>
      </c>
      <c r="U361" s="7">
        <v>60</v>
      </c>
      <c r="V361" s="7">
        <v>1.0660000000000001</v>
      </c>
      <c r="W361" s="7">
        <v>7</v>
      </c>
      <c r="X361" s="6">
        <v>150</v>
      </c>
      <c r="Y361" s="6">
        <v>0.05</v>
      </c>
      <c r="Z361" s="6">
        <f t="shared" si="22"/>
        <v>0.03</v>
      </c>
      <c r="AA361" s="7">
        <v>0.6</v>
      </c>
      <c r="AB361" s="6">
        <v>25</v>
      </c>
      <c r="AC361" s="7">
        <v>0</v>
      </c>
      <c r="AD361" s="8" t="s">
        <v>173</v>
      </c>
      <c r="AE361" s="4">
        <v>0.40204788435476585</v>
      </c>
      <c r="AF361" s="4">
        <f t="shared" si="23"/>
        <v>1.1065868594087236</v>
      </c>
      <c r="AG361" s="4"/>
      <c r="AH361" s="4"/>
    </row>
    <row r="362" spans="1:34" ht="15.6">
      <c r="A362" s="7" t="s">
        <v>37</v>
      </c>
      <c r="B362" s="4" t="s">
        <v>35</v>
      </c>
      <c r="C362" s="4" t="s">
        <v>591</v>
      </c>
      <c r="D362" s="4">
        <v>800</v>
      </c>
      <c r="E362" s="4">
        <v>2</v>
      </c>
      <c r="F362" s="4">
        <v>60</v>
      </c>
      <c r="G362" s="6">
        <v>53.81</v>
      </c>
      <c r="H362" s="4">
        <v>1.63</v>
      </c>
      <c r="I362" s="4">
        <v>8.39</v>
      </c>
      <c r="J362" s="4">
        <v>1.05</v>
      </c>
      <c r="K362" s="4"/>
      <c r="L362" s="4"/>
      <c r="M362" s="6">
        <v>35.119999999999997</v>
      </c>
      <c r="N362" s="4">
        <v>0.36</v>
      </c>
      <c r="O362" s="4">
        <v>0.12</v>
      </c>
      <c r="P362" s="4">
        <f t="shared" si="24"/>
        <v>1.9513101653967663E-2</v>
      </c>
      <c r="Q362" s="6">
        <f t="shared" si="21"/>
        <v>0.17543207582233789</v>
      </c>
      <c r="R362" s="4">
        <v>39.1</v>
      </c>
      <c r="S362" s="4">
        <v>0.18</v>
      </c>
      <c r="T362" s="4">
        <v>3.64</v>
      </c>
      <c r="U362" s="7">
        <v>120</v>
      </c>
      <c r="V362" s="7">
        <v>1.0660000000000001</v>
      </c>
      <c r="W362" s="7">
        <v>7</v>
      </c>
      <c r="X362" s="6">
        <v>150</v>
      </c>
      <c r="Y362" s="6">
        <v>0.05</v>
      </c>
      <c r="Z362" s="6">
        <f t="shared" si="22"/>
        <v>0.03</v>
      </c>
      <c r="AA362" s="7">
        <v>0.6</v>
      </c>
      <c r="AB362" s="6">
        <v>25</v>
      </c>
      <c r="AC362" s="7">
        <v>0</v>
      </c>
      <c r="AD362" s="8" t="s">
        <v>173</v>
      </c>
      <c r="AE362" s="4">
        <v>0.35536816744466193</v>
      </c>
      <c r="AF362" s="4">
        <f t="shared" si="23"/>
        <v>1.1843863875922302</v>
      </c>
      <c r="AG362" s="4"/>
      <c r="AH362" s="4"/>
    </row>
    <row r="363" spans="1:34" ht="15.6">
      <c r="A363" s="7" t="s">
        <v>37</v>
      </c>
      <c r="B363" s="4" t="s">
        <v>35</v>
      </c>
      <c r="C363" s="4" t="s">
        <v>591</v>
      </c>
      <c r="D363" s="4">
        <v>800</v>
      </c>
      <c r="E363" s="4">
        <v>2</v>
      </c>
      <c r="F363" s="4">
        <v>60</v>
      </c>
      <c r="G363" s="6">
        <v>53.81</v>
      </c>
      <c r="H363" s="4">
        <v>1.63</v>
      </c>
      <c r="I363" s="4">
        <v>8.39</v>
      </c>
      <c r="J363" s="4">
        <v>1.05</v>
      </c>
      <c r="K363" s="4"/>
      <c r="L363" s="4"/>
      <c r="M363" s="6">
        <v>35.119999999999997</v>
      </c>
      <c r="N363" s="4">
        <v>0.36</v>
      </c>
      <c r="O363" s="4">
        <v>0.12</v>
      </c>
      <c r="P363" s="4">
        <f t="shared" si="24"/>
        <v>1.9513101653967663E-2</v>
      </c>
      <c r="Q363" s="6">
        <f t="shared" si="21"/>
        <v>0.17543207582233789</v>
      </c>
      <c r="R363" s="4">
        <v>39.1</v>
      </c>
      <c r="S363" s="4">
        <v>0.18</v>
      </c>
      <c r="T363" s="4">
        <v>3.64</v>
      </c>
      <c r="U363" s="7">
        <v>180</v>
      </c>
      <c r="V363" s="7">
        <v>1.0660000000000001</v>
      </c>
      <c r="W363" s="7">
        <v>7</v>
      </c>
      <c r="X363" s="6">
        <v>150</v>
      </c>
      <c r="Y363" s="6">
        <v>0.05</v>
      </c>
      <c r="Z363" s="6">
        <f t="shared" si="22"/>
        <v>0.03</v>
      </c>
      <c r="AA363" s="7">
        <v>0.6</v>
      </c>
      <c r="AB363" s="6">
        <v>25</v>
      </c>
      <c r="AC363" s="7">
        <v>0</v>
      </c>
      <c r="AD363" s="8" t="s">
        <v>173</v>
      </c>
      <c r="AE363" s="4">
        <v>0.3147116398132811</v>
      </c>
      <c r="AF363" s="4">
        <f t="shared" si="23"/>
        <v>1.252147266977865</v>
      </c>
      <c r="AG363" s="4"/>
      <c r="AH363" s="4"/>
    </row>
    <row r="364" spans="1:34" ht="15.6">
      <c r="A364" s="7" t="s">
        <v>37</v>
      </c>
      <c r="B364" s="4" t="s">
        <v>35</v>
      </c>
      <c r="C364" s="4" t="s">
        <v>591</v>
      </c>
      <c r="D364" s="4">
        <v>800</v>
      </c>
      <c r="E364" s="4">
        <v>2</v>
      </c>
      <c r="F364" s="4">
        <v>60</v>
      </c>
      <c r="G364" s="6">
        <v>53.81</v>
      </c>
      <c r="H364" s="4">
        <v>1.63</v>
      </c>
      <c r="I364" s="4">
        <v>8.39</v>
      </c>
      <c r="J364" s="4">
        <v>1.05</v>
      </c>
      <c r="K364" s="4"/>
      <c r="L364" s="4"/>
      <c r="M364" s="6">
        <v>35.119999999999997</v>
      </c>
      <c r="N364" s="4">
        <v>0.36</v>
      </c>
      <c r="O364" s="4">
        <v>0.12</v>
      </c>
      <c r="P364" s="4">
        <f t="shared" si="24"/>
        <v>1.9513101653967663E-2</v>
      </c>
      <c r="Q364" s="6">
        <f t="shared" si="21"/>
        <v>0.17543207582233789</v>
      </c>
      <c r="R364" s="4">
        <v>39.1</v>
      </c>
      <c r="S364" s="4">
        <v>0.18</v>
      </c>
      <c r="T364" s="4">
        <v>3.64</v>
      </c>
      <c r="U364" s="7">
        <v>360</v>
      </c>
      <c r="V364" s="7">
        <v>1.0660000000000001</v>
      </c>
      <c r="W364" s="7">
        <v>7</v>
      </c>
      <c r="X364" s="6">
        <v>150</v>
      </c>
      <c r="Y364" s="6">
        <v>0.05</v>
      </c>
      <c r="Z364" s="6">
        <f t="shared" si="22"/>
        <v>0.03</v>
      </c>
      <c r="AA364" s="7">
        <v>0.6</v>
      </c>
      <c r="AB364" s="6">
        <v>25</v>
      </c>
      <c r="AC364" s="7">
        <v>0</v>
      </c>
      <c r="AD364" s="8" t="s">
        <v>173</v>
      </c>
      <c r="AE364" s="4">
        <v>0.1400391507303117</v>
      </c>
      <c r="AF364" s="4">
        <f t="shared" si="23"/>
        <v>1.5432680821161473</v>
      </c>
      <c r="AG364" s="4"/>
      <c r="AH364" s="4"/>
    </row>
    <row r="365" spans="1:34" ht="15.6">
      <c r="A365" s="7" t="s">
        <v>37</v>
      </c>
      <c r="B365" s="4" t="s">
        <v>35</v>
      </c>
      <c r="C365" s="4" t="s">
        <v>591</v>
      </c>
      <c r="D365" s="4">
        <v>800</v>
      </c>
      <c r="E365" s="4">
        <v>2</v>
      </c>
      <c r="F365" s="4">
        <v>60</v>
      </c>
      <c r="G365" s="6">
        <v>53.81</v>
      </c>
      <c r="H365" s="4">
        <v>1.63</v>
      </c>
      <c r="I365" s="4">
        <v>8.39</v>
      </c>
      <c r="J365" s="4">
        <v>1.05</v>
      </c>
      <c r="K365" s="4"/>
      <c r="L365" s="4"/>
      <c r="M365" s="6">
        <v>35.119999999999997</v>
      </c>
      <c r="N365" s="4">
        <v>0.36</v>
      </c>
      <c r="O365" s="4">
        <v>0.12</v>
      </c>
      <c r="P365" s="4">
        <f t="shared" si="24"/>
        <v>1.9513101653967663E-2</v>
      </c>
      <c r="Q365" s="6">
        <f t="shared" si="21"/>
        <v>0.17543207582233789</v>
      </c>
      <c r="R365" s="4">
        <v>39.1</v>
      </c>
      <c r="S365" s="4">
        <v>0.18</v>
      </c>
      <c r="T365" s="4">
        <v>3.64</v>
      </c>
      <c r="U365" s="7">
        <v>540</v>
      </c>
      <c r="V365" s="7">
        <v>1.0660000000000001</v>
      </c>
      <c r="W365" s="7">
        <v>7</v>
      </c>
      <c r="X365" s="6">
        <v>150</v>
      </c>
      <c r="Y365" s="6">
        <v>0.05</v>
      </c>
      <c r="Z365" s="6">
        <f t="shared" si="22"/>
        <v>0.03</v>
      </c>
      <c r="AA365" s="7">
        <v>0.6</v>
      </c>
      <c r="AB365" s="6">
        <v>25</v>
      </c>
      <c r="AC365" s="7">
        <v>0</v>
      </c>
      <c r="AD365" s="8" t="s">
        <v>173</v>
      </c>
      <c r="AE365" s="4">
        <v>8.1313055262761627E-2</v>
      </c>
      <c r="AF365" s="4">
        <f t="shared" si="23"/>
        <v>1.6411449078953977</v>
      </c>
      <c r="AG365" s="4"/>
      <c r="AH365" s="4"/>
    </row>
    <row r="366" spans="1:34" ht="15.6">
      <c r="A366" s="7" t="s">
        <v>37</v>
      </c>
      <c r="B366" s="4" t="s">
        <v>35</v>
      </c>
      <c r="C366" s="4" t="s">
        <v>591</v>
      </c>
      <c r="D366" s="4">
        <v>800</v>
      </c>
      <c r="E366" s="4">
        <v>2</v>
      </c>
      <c r="F366" s="4">
        <v>60</v>
      </c>
      <c r="G366" s="6">
        <v>53.81</v>
      </c>
      <c r="H366" s="4">
        <v>1.63</v>
      </c>
      <c r="I366" s="4">
        <v>8.39</v>
      </c>
      <c r="J366" s="4">
        <v>1.05</v>
      </c>
      <c r="K366" s="4"/>
      <c r="L366" s="4"/>
      <c r="M366" s="6">
        <v>35.119999999999997</v>
      </c>
      <c r="N366" s="4">
        <v>0.36</v>
      </c>
      <c r="O366" s="4">
        <v>0.12</v>
      </c>
      <c r="P366" s="4">
        <f t="shared" si="24"/>
        <v>1.9513101653967663E-2</v>
      </c>
      <c r="Q366" s="6">
        <f t="shared" si="21"/>
        <v>0.17543207582233789</v>
      </c>
      <c r="R366" s="4">
        <v>39.1</v>
      </c>
      <c r="S366" s="4">
        <v>0.18</v>
      </c>
      <c r="T366" s="4">
        <v>3.64</v>
      </c>
      <c r="U366" s="7">
        <v>720</v>
      </c>
      <c r="V366" s="7">
        <v>1.0660000000000001</v>
      </c>
      <c r="W366" s="7">
        <v>7</v>
      </c>
      <c r="X366" s="6">
        <v>150</v>
      </c>
      <c r="Y366" s="6">
        <v>0.05</v>
      </c>
      <c r="Z366" s="6">
        <f t="shared" si="22"/>
        <v>0.03</v>
      </c>
      <c r="AA366" s="7">
        <v>0.6</v>
      </c>
      <c r="AB366" s="6">
        <v>25</v>
      </c>
      <c r="AC366" s="7">
        <v>0</v>
      </c>
      <c r="AD366" s="8" t="s">
        <v>173</v>
      </c>
      <c r="AE366" s="4">
        <v>7.5289865984038543E-2</v>
      </c>
      <c r="AF366" s="4">
        <f t="shared" si="23"/>
        <v>1.6511835566932693</v>
      </c>
      <c r="AG366" s="4"/>
      <c r="AH366" s="4"/>
    </row>
    <row r="367" spans="1:34" ht="15.6">
      <c r="A367" s="7" t="s">
        <v>37</v>
      </c>
      <c r="B367" s="4" t="s">
        <v>35</v>
      </c>
      <c r="C367" s="4" t="s">
        <v>591</v>
      </c>
      <c r="D367" s="4">
        <v>800</v>
      </c>
      <c r="E367" s="4">
        <v>2</v>
      </c>
      <c r="F367" s="4">
        <v>60</v>
      </c>
      <c r="G367" s="6">
        <v>53.81</v>
      </c>
      <c r="H367" s="4">
        <v>1.63</v>
      </c>
      <c r="I367" s="4">
        <v>8.39</v>
      </c>
      <c r="J367" s="4">
        <v>1.05</v>
      </c>
      <c r="K367" s="4"/>
      <c r="L367" s="4"/>
      <c r="M367" s="6">
        <v>35.119999999999997</v>
      </c>
      <c r="N367" s="4">
        <v>0.36</v>
      </c>
      <c r="O367" s="4">
        <v>0.12</v>
      </c>
      <c r="P367" s="4">
        <f t="shared" si="24"/>
        <v>1.9513101653967663E-2</v>
      </c>
      <c r="Q367" s="6">
        <f t="shared" si="21"/>
        <v>0.17543207582233789</v>
      </c>
      <c r="R367" s="4">
        <v>39.1</v>
      </c>
      <c r="S367" s="4">
        <v>0.18</v>
      </c>
      <c r="T367" s="4">
        <v>3.64</v>
      </c>
      <c r="U367" s="7">
        <v>1080</v>
      </c>
      <c r="V367" s="7">
        <v>1.0660000000000001</v>
      </c>
      <c r="W367" s="7">
        <v>7</v>
      </c>
      <c r="X367" s="6">
        <v>150</v>
      </c>
      <c r="Y367" s="6">
        <v>0.05</v>
      </c>
      <c r="Z367" s="6">
        <f t="shared" si="22"/>
        <v>0.03</v>
      </c>
      <c r="AA367" s="7">
        <v>0.6</v>
      </c>
      <c r="AB367" s="6">
        <v>25</v>
      </c>
      <c r="AC367" s="7">
        <v>0</v>
      </c>
      <c r="AD367" s="8" t="s">
        <v>173</v>
      </c>
      <c r="AE367" s="4">
        <v>6.1737690106911602E-2</v>
      </c>
      <c r="AF367" s="4">
        <f t="shared" si="23"/>
        <v>1.6737705164884809</v>
      </c>
      <c r="AG367" s="4"/>
      <c r="AH367" s="4"/>
    </row>
    <row r="368" spans="1:34" ht="15.6">
      <c r="A368" s="7" t="s">
        <v>37</v>
      </c>
      <c r="B368" s="4" t="s">
        <v>35</v>
      </c>
      <c r="C368" s="4" t="s">
        <v>591</v>
      </c>
      <c r="D368" s="4">
        <v>800</v>
      </c>
      <c r="E368" s="4">
        <v>2</v>
      </c>
      <c r="F368" s="4">
        <v>60</v>
      </c>
      <c r="G368" s="6">
        <v>53.81</v>
      </c>
      <c r="H368" s="4">
        <v>1.63</v>
      </c>
      <c r="I368" s="4">
        <v>8.39</v>
      </c>
      <c r="J368" s="4">
        <v>1.05</v>
      </c>
      <c r="K368" s="4"/>
      <c r="L368" s="4"/>
      <c r="M368" s="6">
        <v>35.119999999999997</v>
      </c>
      <c r="N368" s="4">
        <v>0.36</v>
      </c>
      <c r="O368" s="4">
        <v>0.12</v>
      </c>
      <c r="P368" s="4">
        <f t="shared" si="24"/>
        <v>1.9513101653967663E-2</v>
      </c>
      <c r="Q368" s="6">
        <f t="shared" si="21"/>
        <v>0.17543207582233789</v>
      </c>
      <c r="R368" s="4">
        <v>39.1</v>
      </c>
      <c r="S368" s="4">
        <v>0.18</v>
      </c>
      <c r="T368" s="4">
        <v>3.64</v>
      </c>
      <c r="U368" s="7">
        <v>1440</v>
      </c>
      <c r="V368" s="7">
        <v>1.0660000000000001</v>
      </c>
      <c r="W368" s="7">
        <v>7</v>
      </c>
      <c r="X368" s="6">
        <v>150</v>
      </c>
      <c r="Y368" s="6">
        <v>0.05</v>
      </c>
      <c r="Z368" s="6">
        <f t="shared" si="22"/>
        <v>0.03</v>
      </c>
      <c r="AA368" s="7">
        <v>0.6</v>
      </c>
      <c r="AB368" s="6">
        <v>25</v>
      </c>
      <c r="AC368" s="7">
        <v>0</v>
      </c>
      <c r="AD368" s="8" t="s">
        <v>173</v>
      </c>
      <c r="AE368" s="4">
        <v>4.8185514229784669E-2</v>
      </c>
      <c r="AF368" s="4">
        <f t="shared" si="23"/>
        <v>1.6963574762836924</v>
      </c>
      <c r="AG368" s="4"/>
      <c r="AH368" s="4"/>
    </row>
    <row r="369" spans="1:34" ht="15.6">
      <c r="A369" s="7" t="s">
        <v>37</v>
      </c>
      <c r="B369" s="4" t="s">
        <v>35</v>
      </c>
      <c r="C369" s="4" t="s">
        <v>591</v>
      </c>
      <c r="D369" s="4">
        <v>800</v>
      </c>
      <c r="E369" s="4">
        <v>2</v>
      </c>
      <c r="F369" s="4">
        <v>60</v>
      </c>
      <c r="G369" s="6">
        <v>53.81</v>
      </c>
      <c r="H369" s="4">
        <v>1.63</v>
      </c>
      <c r="I369" s="4">
        <v>8.39</v>
      </c>
      <c r="J369" s="4">
        <v>1.05</v>
      </c>
      <c r="K369" s="4"/>
      <c r="L369" s="4"/>
      <c r="M369" s="6">
        <v>35.119999999999997</v>
      </c>
      <c r="N369" s="4">
        <v>0.36</v>
      </c>
      <c r="O369" s="4">
        <v>0.12</v>
      </c>
      <c r="P369" s="4">
        <f t="shared" si="24"/>
        <v>1.9513101653967663E-2</v>
      </c>
      <c r="Q369" s="6">
        <f t="shared" si="21"/>
        <v>0.17543207582233789</v>
      </c>
      <c r="R369" s="4">
        <v>39.1</v>
      </c>
      <c r="S369" s="4">
        <v>0.18</v>
      </c>
      <c r="T369" s="4">
        <v>3.64</v>
      </c>
      <c r="U369" s="7">
        <v>2880</v>
      </c>
      <c r="V369" s="7">
        <v>1.0660000000000001</v>
      </c>
      <c r="W369" s="7">
        <v>7</v>
      </c>
      <c r="X369" s="6">
        <v>150</v>
      </c>
      <c r="Y369" s="6">
        <v>0.05</v>
      </c>
      <c r="Z369" s="6">
        <f t="shared" si="22"/>
        <v>0.03</v>
      </c>
      <c r="AA369" s="7">
        <v>0.6</v>
      </c>
      <c r="AB369" s="6">
        <v>25</v>
      </c>
      <c r="AC369" s="7">
        <v>0</v>
      </c>
      <c r="AD369" s="8" t="s">
        <v>173</v>
      </c>
      <c r="AE369" s="4">
        <v>2.710435175425388E-2</v>
      </c>
      <c r="AF369" s="4">
        <f t="shared" si="23"/>
        <v>1.7314927470762436</v>
      </c>
      <c r="AG369" s="4"/>
      <c r="AH369" s="4"/>
    </row>
    <row r="370" spans="1:34" ht="15.6">
      <c r="A370" s="7" t="s">
        <v>37</v>
      </c>
      <c r="B370" s="4" t="s">
        <v>35</v>
      </c>
      <c r="C370" s="4" t="s">
        <v>591</v>
      </c>
      <c r="D370" s="4">
        <v>800</v>
      </c>
      <c r="E370" s="4">
        <v>2</v>
      </c>
      <c r="F370" s="4">
        <v>60</v>
      </c>
      <c r="G370" s="6">
        <v>53.81</v>
      </c>
      <c r="H370" s="4">
        <v>1.63</v>
      </c>
      <c r="I370" s="4">
        <v>8.39</v>
      </c>
      <c r="J370" s="4">
        <v>1.05</v>
      </c>
      <c r="K370" s="4"/>
      <c r="L370" s="4"/>
      <c r="M370" s="6">
        <v>35.119999999999997</v>
      </c>
      <c r="N370" s="4">
        <v>0.36</v>
      </c>
      <c r="O370" s="4">
        <v>0.12</v>
      </c>
      <c r="P370" s="4">
        <f t="shared" si="24"/>
        <v>1.9513101653967663E-2</v>
      </c>
      <c r="Q370" s="6">
        <f t="shared" si="21"/>
        <v>0.17543207582233789</v>
      </c>
      <c r="R370" s="4">
        <v>39.1</v>
      </c>
      <c r="S370" s="4">
        <v>0.18</v>
      </c>
      <c r="T370" s="4">
        <v>3.64</v>
      </c>
      <c r="U370" s="7">
        <v>30</v>
      </c>
      <c r="V370" s="7">
        <v>1.0660000000000001</v>
      </c>
      <c r="W370" s="7">
        <v>7</v>
      </c>
      <c r="X370" s="6">
        <v>150</v>
      </c>
      <c r="Y370" s="6">
        <v>0.05</v>
      </c>
      <c r="Z370" s="6">
        <f t="shared" si="22"/>
        <v>0.03</v>
      </c>
      <c r="AA370" s="7">
        <v>0.6</v>
      </c>
      <c r="AB370" s="6">
        <v>25</v>
      </c>
      <c r="AC370" s="7">
        <v>0</v>
      </c>
      <c r="AD370" s="8" t="s">
        <v>173</v>
      </c>
      <c r="AE370" s="4">
        <v>0.42463484414997738</v>
      </c>
      <c r="AF370" s="4">
        <f t="shared" si="23"/>
        <v>1.0689419264167046</v>
      </c>
      <c r="AG370" s="4"/>
      <c r="AH370" s="4"/>
    </row>
    <row r="371" spans="1:34" ht="15.6">
      <c r="A371" s="7" t="s">
        <v>37</v>
      </c>
      <c r="B371" s="4" t="s">
        <v>35</v>
      </c>
      <c r="C371" s="4" t="s">
        <v>591</v>
      </c>
      <c r="D371" s="4">
        <v>800</v>
      </c>
      <c r="E371" s="4">
        <v>2</v>
      </c>
      <c r="F371" s="4">
        <v>60</v>
      </c>
      <c r="G371" s="6">
        <v>53.81</v>
      </c>
      <c r="H371" s="4">
        <v>1.63</v>
      </c>
      <c r="I371" s="4">
        <v>8.39</v>
      </c>
      <c r="J371" s="4">
        <v>1.05</v>
      </c>
      <c r="K371" s="4"/>
      <c r="L371" s="4"/>
      <c r="M371" s="6">
        <v>35.119999999999997</v>
      </c>
      <c r="N371" s="4">
        <v>0.36</v>
      </c>
      <c r="O371" s="4">
        <v>0.12</v>
      </c>
      <c r="P371" s="4">
        <f t="shared" si="24"/>
        <v>1.9513101653967663E-2</v>
      </c>
      <c r="Q371" s="6">
        <f t="shared" si="21"/>
        <v>0.17543207582233789</v>
      </c>
      <c r="R371" s="4">
        <v>39.1</v>
      </c>
      <c r="S371" s="4">
        <v>0.18</v>
      </c>
      <c r="T371" s="4">
        <v>3.64</v>
      </c>
      <c r="U371" s="7">
        <v>60</v>
      </c>
      <c r="V371" s="7">
        <v>1.0660000000000001</v>
      </c>
      <c r="W371" s="7">
        <v>7</v>
      </c>
      <c r="X371" s="6">
        <v>150</v>
      </c>
      <c r="Y371" s="6">
        <v>0.05</v>
      </c>
      <c r="Z371" s="6">
        <f t="shared" si="22"/>
        <v>0.03</v>
      </c>
      <c r="AA371" s="7">
        <v>0.6</v>
      </c>
      <c r="AB371" s="6">
        <v>25</v>
      </c>
      <c r="AC371" s="7">
        <v>0</v>
      </c>
      <c r="AD371" s="8" t="s">
        <v>173</v>
      </c>
      <c r="AE371" s="4">
        <v>0.40505947899412742</v>
      </c>
      <c r="AF371" s="4">
        <f t="shared" si="23"/>
        <v>1.1015675350097878</v>
      </c>
      <c r="AG371" s="4"/>
      <c r="AH371" s="4"/>
    </row>
    <row r="372" spans="1:34" ht="15.6">
      <c r="A372" s="7" t="s">
        <v>37</v>
      </c>
      <c r="B372" s="4" t="s">
        <v>35</v>
      </c>
      <c r="C372" s="4" t="s">
        <v>591</v>
      </c>
      <c r="D372" s="4">
        <v>800</v>
      </c>
      <c r="E372" s="4">
        <v>2</v>
      </c>
      <c r="F372" s="4">
        <v>60</v>
      </c>
      <c r="G372" s="6">
        <v>53.81</v>
      </c>
      <c r="H372" s="4">
        <v>1.63</v>
      </c>
      <c r="I372" s="4">
        <v>8.39</v>
      </c>
      <c r="J372" s="4">
        <v>1.05</v>
      </c>
      <c r="K372" s="4"/>
      <c r="L372" s="4"/>
      <c r="M372" s="6">
        <v>35.119999999999997</v>
      </c>
      <c r="N372" s="4">
        <v>0.36</v>
      </c>
      <c r="O372" s="4">
        <v>0.12</v>
      </c>
      <c r="P372" s="4">
        <f t="shared" si="24"/>
        <v>1.9513101653967663E-2</v>
      </c>
      <c r="Q372" s="6">
        <f t="shared" si="21"/>
        <v>0.17543207582233789</v>
      </c>
      <c r="R372" s="4">
        <v>39.1</v>
      </c>
      <c r="S372" s="4">
        <v>0.18</v>
      </c>
      <c r="T372" s="4">
        <v>3.64</v>
      </c>
      <c r="U372" s="7">
        <v>120</v>
      </c>
      <c r="V372" s="7">
        <v>1.0660000000000001</v>
      </c>
      <c r="W372" s="7">
        <v>7</v>
      </c>
      <c r="X372" s="6">
        <v>150</v>
      </c>
      <c r="Y372" s="6">
        <v>0.05</v>
      </c>
      <c r="Z372" s="6">
        <f t="shared" si="22"/>
        <v>0.03</v>
      </c>
      <c r="AA372" s="7">
        <v>0.6</v>
      </c>
      <c r="AB372" s="6">
        <v>25</v>
      </c>
      <c r="AC372" s="7">
        <v>0</v>
      </c>
      <c r="AD372" s="8" t="s">
        <v>173</v>
      </c>
      <c r="AE372" s="4">
        <v>0.34934497816593885</v>
      </c>
      <c r="AF372" s="4">
        <f t="shared" si="23"/>
        <v>1.1944250363901021</v>
      </c>
      <c r="AG372" s="4"/>
      <c r="AH372" s="4"/>
    </row>
    <row r="373" spans="1:34" ht="15.6">
      <c r="A373" s="7" t="s">
        <v>37</v>
      </c>
      <c r="B373" s="4" t="s">
        <v>35</v>
      </c>
      <c r="C373" s="4" t="s">
        <v>591</v>
      </c>
      <c r="D373" s="4">
        <v>800</v>
      </c>
      <c r="E373" s="4">
        <v>2</v>
      </c>
      <c r="F373" s="4">
        <v>60</v>
      </c>
      <c r="G373" s="6">
        <v>53.81</v>
      </c>
      <c r="H373" s="4">
        <v>1.63</v>
      </c>
      <c r="I373" s="4">
        <v>8.39</v>
      </c>
      <c r="J373" s="4">
        <v>1.05</v>
      </c>
      <c r="K373" s="4"/>
      <c r="L373" s="4"/>
      <c r="M373" s="6">
        <v>35.119999999999997</v>
      </c>
      <c r="N373" s="4">
        <v>0.36</v>
      </c>
      <c r="O373" s="4">
        <v>0.12</v>
      </c>
      <c r="P373" s="4">
        <f t="shared" si="24"/>
        <v>1.9513101653967663E-2</v>
      </c>
      <c r="Q373" s="6">
        <f t="shared" si="21"/>
        <v>0.17543207582233789</v>
      </c>
      <c r="R373" s="4">
        <v>39.1</v>
      </c>
      <c r="S373" s="4">
        <v>0.18</v>
      </c>
      <c r="T373" s="4">
        <v>3.64</v>
      </c>
      <c r="U373" s="7">
        <v>180</v>
      </c>
      <c r="V373" s="7">
        <v>1.0660000000000001</v>
      </c>
      <c r="W373" s="7">
        <v>7</v>
      </c>
      <c r="X373" s="6">
        <v>150</v>
      </c>
      <c r="Y373" s="6">
        <v>0.05</v>
      </c>
      <c r="Z373" s="6">
        <f t="shared" si="22"/>
        <v>0.03</v>
      </c>
      <c r="AA373" s="7">
        <v>0.6</v>
      </c>
      <c r="AB373" s="6">
        <v>25</v>
      </c>
      <c r="AC373" s="7">
        <v>0</v>
      </c>
      <c r="AD373" s="8" t="s">
        <v>173</v>
      </c>
      <c r="AE373" s="4">
        <v>0.26050293630477334</v>
      </c>
      <c r="AF373" s="4">
        <f t="shared" si="23"/>
        <v>1.3424951061587116</v>
      </c>
      <c r="AG373" s="4"/>
      <c r="AH373" s="4"/>
    </row>
    <row r="374" spans="1:34" ht="15.6">
      <c r="A374" s="7" t="s">
        <v>37</v>
      </c>
      <c r="B374" s="4" t="s">
        <v>35</v>
      </c>
      <c r="C374" s="4" t="s">
        <v>591</v>
      </c>
      <c r="D374" s="4">
        <v>800</v>
      </c>
      <c r="E374" s="4">
        <v>2</v>
      </c>
      <c r="F374" s="4">
        <v>60</v>
      </c>
      <c r="G374" s="6">
        <v>53.81</v>
      </c>
      <c r="H374" s="4">
        <v>1.63</v>
      </c>
      <c r="I374" s="4">
        <v>8.39</v>
      </c>
      <c r="J374" s="4">
        <v>1.05</v>
      </c>
      <c r="K374" s="4"/>
      <c r="L374" s="4"/>
      <c r="M374" s="6">
        <v>35.119999999999997</v>
      </c>
      <c r="N374" s="4">
        <v>0.36</v>
      </c>
      <c r="O374" s="4">
        <v>0.12</v>
      </c>
      <c r="P374" s="4">
        <f t="shared" si="24"/>
        <v>1.9513101653967663E-2</v>
      </c>
      <c r="Q374" s="6">
        <f t="shared" si="21"/>
        <v>0.17543207582233789</v>
      </c>
      <c r="R374" s="4">
        <v>39.1</v>
      </c>
      <c r="S374" s="4">
        <v>0.18</v>
      </c>
      <c r="T374" s="4">
        <v>3.64</v>
      </c>
      <c r="U374" s="7">
        <v>360</v>
      </c>
      <c r="V374" s="7">
        <v>1.0660000000000001</v>
      </c>
      <c r="W374" s="7">
        <v>7</v>
      </c>
      <c r="X374" s="6">
        <v>150</v>
      </c>
      <c r="Y374" s="6">
        <v>0.05</v>
      </c>
      <c r="Z374" s="6">
        <f t="shared" si="22"/>
        <v>0.03</v>
      </c>
      <c r="AA374" s="7">
        <v>0.6</v>
      </c>
      <c r="AB374" s="6">
        <v>25</v>
      </c>
      <c r="AC374" s="7">
        <v>0</v>
      </c>
      <c r="AD374" s="8" t="s">
        <v>173</v>
      </c>
      <c r="AE374" s="4">
        <v>0.144556542689354</v>
      </c>
      <c r="AF374" s="4">
        <f t="shared" si="23"/>
        <v>1.5357390955177435</v>
      </c>
      <c r="AG374" s="4"/>
      <c r="AH374" s="4"/>
    </row>
    <row r="375" spans="1:34" ht="15.6">
      <c r="A375" s="7" t="s">
        <v>37</v>
      </c>
      <c r="B375" s="4" t="s">
        <v>35</v>
      </c>
      <c r="C375" s="4" t="s">
        <v>591</v>
      </c>
      <c r="D375" s="4">
        <v>800</v>
      </c>
      <c r="E375" s="4">
        <v>2</v>
      </c>
      <c r="F375" s="4">
        <v>60</v>
      </c>
      <c r="G375" s="6">
        <v>53.81</v>
      </c>
      <c r="H375" s="4">
        <v>1.63</v>
      </c>
      <c r="I375" s="4">
        <v>8.39</v>
      </c>
      <c r="J375" s="4">
        <v>1.05</v>
      </c>
      <c r="K375" s="4"/>
      <c r="L375" s="4"/>
      <c r="M375" s="6">
        <v>35.119999999999997</v>
      </c>
      <c r="N375" s="4">
        <v>0.36</v>
      </c>
      <c r="O375" s="4">
        <v>0.12</v>
      </c>
      <c r="P375" s="4">
        <f t="shared" si="24"/>
        <v>1.9513101653967663E-2</v>
      </c>
      <c r="Q375" s="6">
        <f t="shared" si="21"/>
        <v>0.17543207582233789</v>
      </c>
      <c r="R375" s="4">
        <v>39.1</v>
      </c>
      <c r="S375" s="4">
        <v>0.18</v>
      </c>
      <c r="T375" s="4">
        <v>3.64</v>
      </c>
      <c r="U375" s="7">
        <v>540</v>
      </c>
      <c r="V375" s="7">
        <v>1.0660000000000001</v>
      </c>
      <c r="W375" s="7">
        <v>7</v>
      </c>
      <c r="X375" s="6">
        <v>150</v>
      </c>
      <c r="Y375" s="6">
        <v>0.05</v>
      </c>
      <c r="Z375" s="6">
        <f t="shared" si="22"/>
        <v>0.03</v>
      </c>
      <c r="AA375" s="7">
        <v>0.6</v>
      </c>
      <c r="AB375" s="6">
        <v>25</v>
      </c>
      <c r="AC375" s="7">
        <v>0</v>
      </c>
      <c r="AD375" s="8" t="s">
        <v>173</v>
      </c>
      <c r="AE375" s="4">
        <v>9.787682577925011E-2</v>
      </c>
      <c r="AF375" s="4">
        <f t="shared" si="23"/>
        <v>1.6135386237012499</v>
      </c>
      <c r="AG375" s="4"/>
      <c r="AH375" s="4"/>
    </row>
    <row r="376" spans="1:34" ht="15.6">
      <c r="A376" s="7" t="s">
        <v>37</v>
      </c>
      <c r="B376" s="4" t="s">
        <v>35</v>
      </c>
      <c r="C376" s="4" t="s">
        <v>591</v>
      </c>
      <c r="D376" s="4">
        <v>800</v>
      </c>
      <c r="E376" s="4">
        <v>2</v>
      </c>
      <c r="F376" s="4">
        <v>60</v>
      </c>
      <c r="G376" s="6">
        <v>53.81</v>
      </c>
      <c r="H376" s="4">
        <v>1.63</v>
      </c>
      <c r="I376" s="4">
        <v>8.39</v>
      </c>
      <c r="J376" s="4">
        <v>1.05</v>
      </c>
      <c r="K376" s="4"/>
      <c r="L376" s="4"/>
      <c r="M376" s="6">
        <v>35.119999999999997</v>
      </c>
      <c r="N376" s="4">
        <v>0.36</v>
      </c>
      <c r="O376" s="4">
        <v>0.12</v>
      </c>
      <c r="P376" s="4">
        <f t="shared" si="24"/>
        <v>1.9513101653967663E-2</v>
      </c>
      <c r="Q376" s="6">
        <f t="shared" si="21"/>
        <v>0.17543207582233789</v>
      </c>
      <c r="R376" s="4">
        <v>39.1</v>
      </c>
      <c r="S376" s="4">
        <v>0.18</v>
      </c>
      <c r="T376" s="4">
        <v>3.64</v>
      </c>
      <c r="U376" s="7">
        <v>720</v>
      </c>
      <c r="V376" s="7">
        <v>1.0660000000000001</v>
      </c>
      <c r="W376" s="7">
        <v>7</v>
      </c>
      <c r="X376" s="6">
        <v>150</v>
      </c>
      <c r="Y376" s="6">
        <v>0.05</v>
      </c>
      <c r="Z376" s="6">
        <f t="shared" si="22"/>
        <v>0.03</v>
      </c>
      <c r="AA376" s="7">
        <v>0.6</v>
      </c>
      <c r="AB376" s="6">
        <v>25</v>
      </c>
      <c r="AC376" s="7">
        <v>0</v>
      </c>
      <c r="AD376" s="8" t="s">
        <v>173</v>
      </c>
      <c r="AE376" s="4">
        <v>6.9266676705315458E-2</v>
      </c>
      <c r="AF376" s="4">
        <f t="shared" si="23"/>
        <v>1.661222205491141</v>
      </c>
      <c r="AG376" s="4"/>
      <c r="AH376" s="4"/>
    </row>
    <row r="377" spans="1:34" ht="15.6">
      <c r="A377" s="7" t="s">
        <v>37</v>
      </c>
      <c r="B377" s="4" t="s">
        <v>35</v>
      </c>
      <c r="C377" s="4" t="s">
        <v>591</v>
      </c>
      <c r="D377" s="4">
        <v>800</v>
      </c>
      <c r="E377" s="4">
        <v>2</v>
      </c>
      <c r="F377" s="4">
        <v>60</v>
      </c>
      <c r="G377" s="6">
        <v>53.81</v>
      </c>
      <c r="H377" s="4">
        <v>1.63</v>
      </c>
      <c r="I377" s="4">
        <v>8.39</v>
      </c>
      <c r="J377" s="4">
        <v>1.05</v>
      </c>
      <c r="K377" s="4"/>
      <c r="L377" s="4"/>
      <c r="M377" s="6">
        <v>35.119999999999997</v>
      </c>
      <c r="N377" s="4">
        <v>0.36</v>
      </c>
      <c r="O377" s="4">
        <v>0.12</v>
      </c>
      <c r="P377" s="4">
        <f t="shared" si="24"/>
        <v>1.9513101653967663E-2</v>
      </c>
      <c r="Q377" s="6">
        <f t="shared" si="21"/>
        <v>0.17543207582233789</v>
      </c>
      <c r="R377" s="4">
        <v>39.1</v>
      </c>
      <c r="S377" s="4">
        <v>0.18</v>
      </c>
      <c r="T377" s="4">
        <v>3.64</v>
      </c>
      <c r="U377" s="7">
        <v>1080</v>
      </c>
      <c r="V377" s="7">
        <v>1.0660000000000001</v>
      </c>
      <c r="W377" s="7">
        <v>7</v>
      </c>
      <c r="X377" s="6">
        <v>150</v>
      </c>
      <c r="Y377" s="6">
        <v>0.05</v>
      </c>
      <c r="Z377" s="6">
        <f t="shared" si="22"/>
        <v>0.03</v>
      </c>
      <c r="AA377" s="7">
        <v>0.6</v>
      </c>
      <c r="AB377" s="6">
        <v>25</v>
      </c>
      <c r="AC377" s="7">
        <v>0</v>
      </c>
      <c r="AD377" s="8" t="s">
        <v>173</v>
      </c>
      <c r="AE377" s="4">
        <v>5.4208703508507747E-2</v>
      </c>
      <c r="AF377" s="4">
        <f t="shared" si="23"/>
        <v>1.6863188274858207</v>
      </c>
      <c r="AG377" s="4"/>
      <c r="AH377" s="4"/>
    </row>
    <row r="378" spans="1:34" ht="15.6">
      <c r="A378" s="7" t="s">
        <v>37</v>
      </c>
      <c r="B378" s="4" t="s">
        <v>35</v>
      </c>
      <c r="C378" s="4" t="s">
        <v>591</v>
      </c>
      <c r="D378" s="4">
        <v>800</v>
      </c>
      <c r="E378" s="4">
        <v>2</v>
      </c>
      <c r="F378" s="4">
        <v>60</v>
      </c>
      <c r="G378" s="6">
        <v>53.81</v>
      </c>
      <c r="H378" s="4">
        <v>1.63</v>
      </c>
      <c r="I378" s="4">
        <v>8.39</v>
      </c>
      <c r="J378" s="4">
        <v>1.05</v>
      </c>
      <c r="K378" s="4"/>
      <c r="L378" s="4"/>
      <c r="M378" s="6">
        <v>35.119999999999997</v>
      </c>
      <c r="N378" s="4">
        <v>0.36</v>
      </c>
      <c r="O378" s="4">
        <v>0.12</v>
      </c>
      <c r="P378" s="4">
        <f t="shared" si="24"/>
        <v>1.9513101653967663E-2</v>
      </c>
      <c r="Q378" s="6">
        <f t="shared" si="21"/>
        <v>0.17543207582233789</v>
      </c>
      <c r="R378" s="4">
        <v>39.1</v>
      </c>
      <c r="S378" s="4">
        <v>0.18</v>
      </c>
      <c r="T378" s="4">
        <v>3.64</v>
      </c>
      <c r="U378" s="7">
        <v>1440</v>
      </c>
      <c r="V378" s="7">
        <v>1.0660000000000001</v>
      </c>
      <c r="W378" s="7">
        <v>7</v>
      </c>
      <c r="X378" s="6">
        <v>150</v>
      </c>
      <c r="Y378" s="6">
        <v>0.05</v>
      </c>
      <c r="Z378" s="6">
        <f t="shared" si="22"/>
        <v>0.03</v>
      </c>
      <c r="AA378" s="7">
        <v>0.6</v>
      </c>
      <c r="AB378" s="6">
        <v>25</v>
      </c>
      <c r="AC378" s="7">
        <v>0</v>
      </c>
      <c r="AD378" s="8" t="s">
        <v>173</v>
      </c>
      <c r="AE378" s="4">
        <v>4.5173919590423127E-2</v>
      </c>
      <c r="AF378" s="4">
        <f t="shared" si="23"/>
        <v>1.7013768006826284</v>
      </c>
      <c r="AG378" s="4"/>
      <c r="AH378" s="4"/>
    </row>
    <row r="379" spans="1:34" ht="15.6">
      <c r="A379" s="7" t="s">
        <v>37</v>
      </c>
      <c r="B379" s="4" t="s">
        <v>35</v>
      </c>
      <c r="C379" s="4" t="s">
        <v>591</v>
      </c>
      <c r="D379" s="4">
        <v>800</v>
      </c>
      <c r="E379" s="4">
        <v>2</v>
      </c>
      <c r="F379" s="4">
        <v>60</v>
      </c>
      <c r="G379" s="6">
        <v>53.81</v>
      </c>
      <c r="H379" s="4">
        <v>1.63</v>
      </c>
      <c r="I379" s="4">
        <v>8.39</v>
      </c>
      <c r="J379" s="4">
        <v>1.05</v>
      </c>
      <c r="K379" s="4"/>
      <c r="L379" s="4"/>
      <c r="M379" s="6">
        <v>35.119999999999997</v>
      </c>
      <c r="N379" s="4">
        <v>0.36</v>
      </c>
      <c r="O379" s="4">
        <v>0.12</v>
      </c>
      <c r="P379" s="4">
        <f t="shared" si="24"/>
        <v>1.9513101653967663E-2</v>
      </c>
      <c r="Q379" s="6">
        <f t="shared" si="21"/>
        <v>0.17543207582233789</v>
      </c>
      <c r="R379" s="4">
        <v>39.1</v>
      </c>
      <c r="S379" s="4">
        <v>0.18</v>
      </c>
      <c r="T379" s="4">
        <v>3.64</v>
      </c>
      <c r="U379" s="7">
        <v>2880</v>
      </c>
      <c r="V379" s="7">
        <v>1.0660000000000001</v>
      </c>
      <c r="W379" s="7">
        <v>7</v>
      </c>
      <c r="X379" s="6">
        <v>150</v>
      </c>
      <c r="Y379" s="6">
        <v>0.05</v>
      </c>
      <c r="Z379" s="6">
        <f t="shared" si="22"/>
        <v>0.03</v>
      </c>
      <c r="AA379" s="7">
        <v>0.6</v>
      </c>
      <c r="AB379" s="6">
        <v>25</v>
      </c>
      <c r="AC379" s="7">
        <v>0</v>
      </c>
      <c r="AD379" s="8" t="s">
        <v>173</v>
      </c>
      <c r="AE379" s="4">
        <v>2.5598554434573106E-2</v>
      </c>
      <c r="AF379" s="4">
        <f t="shared" si="23"/>
        <v>1.7340024092757116</v>
      </c>
      <c r="AG379" s="4"/>
      <c r="AH379" s="4"/>
    </row>
    <row r="380" spans="1:34" ht="15.6">
      <c r="A380" s="7" t="s">
        <v>34</v>
      </c>
      <c r="B380" s="4" t="s">
        <v>35</v>
      </c>
      <c r="C380" s="4" t="s">
        <v>591</v>
      </c>
      <c r="D380" s="4">
        <v>800</v>
      </c>
      <c r="E380" s="4">
        <v>2</v>
      </c>
      <c r="F380" s="4">
        <v>60</v>
      </c>
      <c r="G380" s="6">
        <v>81.12</v>
      </c>
      <c r="H380" s="4">
        <v>1.5</v>
      </c>
      <c r="I380" s="4">
        <v>4.4000000000000004</v>
      </c>
      <c r="J380" s="4">
        <v>2.09</v>
      </c>
      <c r="K380" s="4"/>
      <c r="L380" s="4"/>
      <c r="M380" s="6">
        <v>10.89</v>
      </c>
      <c r="N380" s="4">
        <v>0.22</v>
      </c>
      <c r="O380" s="4">
        <v>0.04</v>
      </c>
      <c r="P380" s="4">
        <f t="shared" si="24"/>
        <v>2.5764299802761337E-2</v>
      </c>
      <c r="Q380" s="6">
        <f t="shared" si="21"/>
        <v>8.000493096646942E-2</v>
      </c>
      <c r="R380" s="4">
        <v>1.6</v>
      </c>
      <c r="S380" s="4">
        <v>7.0000000000000001E-3</v>
      </c>
      <c r="T380" s="4">
        <v>6.0709999999999997</v>
      </c>
      <c r="U380" s="7">
        <v>1440</v>
      </c>
      <c r="V380" s="7">
        <v>0.47826086956521746</v>
      </c>
      <c r="W380" s="7">
        <v>7</v>
      </c>
      <c r="X380" s="6">
        <v>150</v>
      </c>
      <c r="Y380" s="6">
        <v>0.05</v>
      </c>
      <c r="Z380" s="6">
        <f t="shared" si="22"/>
        <v>0.03</v>
      </c>
      <c r="AA380" s="7">
        <v>0.6</v>
      </c>
      <c r="AB380" s="6">
        <v>25</v>
      </c>
      <c r="AC380" s="7">
        <v>0</v>
      </c>
      <c r="AD380" s="8" t="s">
        <v>173</v>
      </c>
      <c r="AE380" s="4">
        <v>0.44215435534827746</v>
      </c>
      <c r="AF380" s="4">
        <f t="shared" si="23"/>
        <v>6.0177523694900009E-2</v>
      </c>
      <c r="AG380" s="4"/>
      <c r="AH380" s="4"/>
    </row>
    <row r="381" spans="1:34" ht="15.6">
      <c r="A381" s="7" t="s">
        <v>34</v>
      </c>
      <c r="B381" s="4" t="s">
        <v>35</v>
      </c>
      <c r="C381" s="4" t="s">
        <v>591</v>
      </c>
      <c r="D381" s="4">
        <v>800</v>
      </c>
      <c r="E381" s="4">
        <v>2</v>
      </c>
      <c r="F381" s="4">
        <v>60</v>
      </c>
      <c r="G381" s="6">
        <v>81.12</v>
      </c>
      <c r="H381" s="4">
        <v>1.5</v>
      </c>
      <c r="I381" s="4">
        <v>4.4000000000000004</v>
      </c>
      <c r="J381" s="4">
        <v>2.09</v>
      </c>
      <c r="K381" s="4"/>
      <c r="L381" s="4"/>
      <c r="M381" s="6">
        <v>10.89</v>
      </c>
      <c r="N381" s="4">
        <v>0.22</v>
      </c>
      <c r="O381" s="4">
        <v>0.04</v>
      </c>
      <c r="P381" s="4">
        <f t="shared" si="24"/>
        <v>2.5764299802761337E-2</v>
      </c>
      <c r="Q381" s="6">
        <f t="shared" si="21"/>
        <v>8.000493096646942E-2</v>
      </c>
      <c r="R381" s="4">
        <v>1.6</v>
      </c>
      <c r="S381" s="4">
        <v>7.0000000000000001E-3</v>
      </c>
      <c r="T381" s="4">
        <v>6.0709999999999997</v>
      </c>
      <c r="U381" s="7">
        <v>1440</v>
      </c>
      <c r="V381" s="7">
        <v>0.98676094478712217</v>
      </c>
      <c r="W381" s="7">
        <v>7</v>
      </c>
      <c r="X381" s="6">
        <v>150</v>
      </c>
      <c r="Y381" s="6">
        <v>0.05</v>
      </c>
      <c r="Z381" s="6">
        <f t="shared" si="22"/>
        <v>0.03</v>
      </c>
      <c r="AA381" s="7">
        <v>0.6</v>
      </c>
      <c r="AB381" s="6">
        <v>25</v>
      </c>
      <c r="AC381" s="7">
        <v>0</v>
      </c>
      <c r="AD381" s="8" t="s">
        <v>173</v>
      </c>
      <c r="AE381" s="4">
        <v>0.92658342109222214</v>
      </c>
      <c r="AF381" s="4">
        <f t="shared" si="23"/>
        <v>0.10029587282483342</v>
      </c>
      <c r="AG381" s="4"/>
      <c r="AH381" s="4"/>
    </row>
    <row r="382" spans="1:34" ht="15.6">
      <c r="A382" s="7" t="s">
        <v>34</v>
      </c>
      <c r="B382" s="4" t="s">
        <v>35</v>
      </c>
      <c r="C382" s="4" t="s">
        <v>591</v>
      </c>
      <c r="D382" s="4">
        <v>800</v>
      </c>
      <c r="E382" s="4">
        <v>2</v>
      </c>
      <c r="F382" s="4">
        <v>60</v>
      </c>
      <c r="G382" s="6">
        <v>81.12</v>
      </c>
      <c r="H382" s="4">
        <v>1.5</v>
      </c>
      <c r="I382" s="4">
        <v>4.4000000000000004</v>
      </c>
      <c r="J382" s="4">
        <v>2.09</v>
      </c>
      <c r="K382" s="4"/>
      <c r="L382" s="4"/>
      <c r="M382" s="6">
        <v>10.89</v>
      </c>
      <c r="N382" s="4">
        <v>0.22</v>
      </c>
      <c r="O382" s="4">
        <v>0.04</v>
      </c>
      <c r="P382" s="4">
        <f t="shared" si="24"/>
        <v>2.5764299802761337E-2</v>
      </c>
      <c r="Q382" s="6">
        <f t="shared" si="21"/>
        <v>8.000493096646942E-2</v>
      </c>
      <c r="R382" s="4">
        <v>1.6</v>
      </c>
      <c r="S382" s="4">
        <v>7.0000000000000001E-3</v>
      </c>
      <c r="T382" s="4">
        <v>6.0709999999999997</v>
      </c>
      <c r="U382" s="7">
        <v>1440</v>
      </c>
      <c r="V382" s="7">
        <v>1.9644952610200093</v>
      </c>
      <c r="W382" s="7">
        <v>7</v>
      </c>
      <c r="X382" s="6">
        <v>150</v>
      </c>
      <c r="Y382" s="6">
        <v>0.05</v>
      </c>
      <c r="Z382" s="6">
        <f t="shared" si="22"/>
        <v>0.03</v>
      </c>
      <c r="AA382" s="7">
        <v>0.6</v>
      </c>
      <c r="AB382" s="6">
        <v>25</v>
      </c>
      <c r="AC382" s="7">
        <v>0</v>
      </c>
      <c r="AD382" s="8" t="s">
        <v>173</v>
      </c>
      <c r="AE382" s="4">
        <v>1.7929893184895442</v>
      </c>
      <c r="AF382" s="4">
        <f t="shared" si="23"/>
        <v>0.28584323755077506</v>
      </c>
      <c r="AG382" s="4"/>
      <c r="AH382" s="4"/>
    </row>
    <row r="383" spans="1:34" ht="15.6">
      <c r="A383" s="7" t="s">
        <v>34</v>
      </c>
      <c r="B383" s="4" t="s">
        <v>35</v>
      </c>
      <c r="C383" s="4" t="s">
        <v>591</v>
      </c>
      <c r="D383" s="4">
        <v>800</v>
      </c>
      <c r="E383" s="4">
        <v>2</v>
      </c>
      <c r="F383" s="4">
        <v>60</v>
      </c>
      <c r="G383" s="6">
        <v>81.12</v>
      </c>
      <c r="H383" s="4">
        <v>1.5</v>
      </c>
      <c r="I383" s="4">
        <v>4.4000000000000004</v>
      </c>
      <c r="J383" s="4">
        <v>2.09</v>
      </c>
      <c r="K383" s="4"/>
      <c r="L383" s="4"/>
      <c r="M383" s="6">
        <v>10.89</v>
      </c>
      <c r="N383" s="4">
        <v>0.22</v>
      </c>
      <c r="O383" s="4">
        <v>0.04</v>
      </c>
      <c r="P383" s="4">
        <f t="shared" si="24"/>
        <v>2.5764299802761337E-2</v>
      </c>
      <c r="Q383" s="6">
        <f t="shared" si="21"/>
        <v>8.000493096646942E-2</v>
      </c>
      <c r="R383" s="4">
        <v>1.6</v>
      </c>
      <c r="S383" s="4">
        <v>7.0000000000000001E-3</v>
      </c>
      <c r="T383" s="4">
        <v>6.0709999999999997</v>
      </c>
      <c r="U383" s="7">
        <v>1440</v>
      </c>
      <c r="V383" s="7">
        <v>2.9286896344215441</v>
      </c>
      <c r="W383" s="7">
        <v>7</v>
      </c>
      <c r="X383" s="6">
        <v>150</v>
      </c>
      <c r="Y383" s="6">
        <v>0.05</v>
      </c>
      <c r="Z383" s="6">
        <f t="shared" si="22"/>
        <v>0.03</v>
      </c>
      <c r="AA383" s="7">
        <v>0.6</v>
      </c>
      <c r="AB383" s="6">
        <v>25</v>
      </c>
      <c r="AC383" s="7">
        <v>0</v>
      </c>
      <c r="AD383" s="8" t="s">
        <v>173</v>
      </c>
      <c r="AE383" s="4">
        <v>2.6488641492402589</v>
      </c>
      <c r="AF383" s="4">
        <f t="shared" si="23"/>
        <v>0.46637580863547523</v>
      </c>
      <c r="AG383" s="4"/>
      <c r="AH383" s="4"/>
    </row>
    <row r="384" spans="1:34" ht="15.6">
      <c r="A384" s="7" t="s">
        <v>34</v>
      </c>
      <c r="B384" s="4" t="s">
        <v>35</v>
      </c>
      <c r="C384" s="4" t="s">
        <v>591</v>
      </c>
      <c r="D384" s="4">
        <v>800</v>
      </c>
      <c r="E384" s="4">
        <v>2</v>
      </c>
      <c r="F384" s="4">
        <v>60</v>
      </c>
      <c r="G384" s="6">
        <v>81.12</v>
      </c>
      <c r="H384" s="4">
        <v>1.5</v>
      </c>
      <c r="I384" s="4">
        <v>4.4000000000000004</v>
      </c>
      <c r="J384" s="4">
        <v>2.09</v>
      </c>
      <c r="K384" s="4"/>
      <c r="L384" s="4"/>
      <c r="M384" s="6">
        <v>10.89</v>
      </c>
      <c r="N384" s="4">
        <v>0.22</v>
      </c>
      <c r="O384" s="4">
        <v>0.04</v>
      </c>
      <c r="P384" s="4">
        <f t="shared" si="24"/>
        <v>2.5764299802761337E-2</v>
      </c>
      <c r="Q384" s="6">
        <f t="shared" si="21"/>
        <v>8.000493096646942E-2</v>
      </c>
      <c r="R384" s="4">
        <v>1.6</v>
      </c>
      <c r="S384" s="4">
        <v>7.0000000000000001E-3</v>
      </c>
      <c r="T384" s="4">
        <v>6.0709999999999997</v>
      </c>
      <c r="U384" s="7">
        <v>1440</v>
      </c>
      <c r="V384" s="7">
        <v>4.8886715811644361</v>
      </c>
      <c r="W384" s="7">
        <v>7</v>
      </c>
      <c r="X384" s="6">
        <v>150</v>
      </c>
      <c r="Y384" s="6">
        <v>0.05</v>
      </c>
      <c r="Z384" s="6">
        <f t="shared" si="22"/>
        <v>0.03</v>
      </c>
      <c r="AA384" s="7">
        <v>0.6</v>
      </c>
      <c r="AB384" s="6">
        <v>25</v>
      </c>
      <c r="AC384" s="7">
        <v>0</v>
      </c>
      <c r="AD384" s="8" t="s">
        <v>173</v>
      </c>
      <c r="AE384" s="4">
        <v>4.053708439897699</v>
      </c>
      <c r="AF384" s="4">
        <f t="shared" si="23"/>
        <v>1.3916052354445618</v>
      </c>
      <c r="AG384" s="4"/>
      <c r="AH384" s="4"/>
    </row>
    <row r="385" spans="1:34" ht="15.6">
      <c r="A385" s="7" t="s">
        <v>34</v>
      </c>
      <c r="B385" s="4" t="s">
        <v>35</v>
      </c>
      <c r="C385" s="4" t="s">
        <v>591</v>
      </c>
      <c r="D385" s="4">
        <v>800</v>
      </c>
      <c r="E385" s="4">
        <v>2</v>
      </c>
      <c r="F385" s="4">
        <v>60</v>
      </c>
      <c r="G385" s="6">
        <v>81.12</v>
      </c>
      <c r="H385" s="4">
        <v>1.5</v>
      </c>
      <c r="I385" s="4">
        <v>4.4000000000000004</v>
      </c>
      <c r="J385" s="4">
        <v>2.09</v>
      </c>
      <c r="K385" s="4"/>
      <c r="L385" s="4"/>
      <c r="M385" s="6">
        <v>10.89</v>
      </c>
      <c r="N385" s="4">
        <v>0.22</v>
      </c>
      <c r="O385" s="4">
        <v>0.04</v>
      </c>
      <c r="P385" s="4">
        <f t="shared" si="24"/>
        <v>2.5764299802761337E-2</v>
      </c>
      <c r="Q385" s="6">
        <f t="shared" si="21"/>
        <v>8.000493096646942E-2</v>
      </c>
      <c r="R385" s="4">
        <v>1.6</v>
      </c>
      <c r="S385" s="4">
        <v>7.0000000000000001E-3</v>
      </c>
      <c r="T385" s="4">
        <v>6.0709999999999997</v>
      </c>
      <c r="U385" s="7">
        <v>1440</v>
      </c>
      <c r="V385" s="7">
        <v>9.717165638633972</v>
      </c>
      <c r="W385" s="7">
        <v>7</v>
      </c>
      <c r="X385" s="6">
        <v>150</v>
      </c>
      <c r="Y385" s="6">
        <v>0.05</v>
      </c>
      <c r="Z385" s="6">
        <f t="shared" si="22"/>
        <v>0.03</v>
      </c>
      <c r="AA385" s="7">
        <v>0.6</v>
      </c>
      <c r="AB385" s="6">
        <v>25</v>
      </c>
      <c r="AC385" s="7">
        <v>0</v>
      </c>
      <c r="AD385" s="8" t="s">
        <v>173</v>
      </c>
      <c r="AE385" s="4">
        <v>7.460508500075222</v>
      </c>
      <c r="AF385" s="4">
        <f t="shared" si="23"/>
        <v>3.7610952309312502</v>
      </c>
      <c r="AG385" s="4"/>
      <c r="AH385" s="4"/>
    </row>
    <row r="386" spans="1:34" ht="15.6">
      <c r="A386" s="7" t="s">
        <v>34</v>
      </c>
      <c r="B386" s="4" t="s">
        <v>35</v>
      </c>
      <c r="C386" s="4" t="s">
        <v>591</v>
      </c>
      <c r="D386" s="4">
        <v>800</v>
      </c>
      <c r="E386" s="4">
        <v>2</v>
      </c>
      <c r="F386" s="4">
        <v>60</v>
      </c>
      <c r="G386" s="6">
        <v>81.12</v>
      </c>
      <c r="H386" s="4">
        <v>1.5</v>
      </c>
      <c r="I386" s="4">
        <v>4.4000000000000004</v>
      </c>
      <c r="J386" s="4">
        <v>2.09</v>
      </c>
      <c r="K386" s="4"/>
      <c r="L386" s="4"/>
      <c r="M386" s="6">
        <v>10.89</v>
      </c>
      <c r="N386" s="4">
        <v>0.22</v>
      </c>
      <c r="O386" s="4">
        <v>0.04</v>
      </c>
      <c r="P386" s="4">
        <f t="shared" si="24"/>
        <v>2.5764299802761337E-2</v>
      </c>
      <c r="Q386" s="6">
        <f t="shared" ref="Q386:Q449" si="25">((I386+J386)/G386)</f>
        <v>8.000493096646942E-2</v>
      </c>
      <c r="R386" s="4">
        <v>1.6</v>
      </c>
      <c r="S386" s="4">
        <v>7.0000000000000001E-3</v>
      </c>
      <c r="T386" s="4">
        <v>6.0709999999999997</v>
      </c>
      <c r="U386" s="7">
        <v>1440</v>
      </c>
      <c r="V386" s="7">
        <v>0.47826086956521746</v>
      </c>
      <c r="W386" s="7">
        <v>7</v>
      </c>
      <c r="X386" s="6">
        <v>150</v>
      </c>
      <c r="Y386" s="6">
        <v>0.05</v>
      </c>
      <c r="Z386" s="6">
        <f t="shared" ref="Z386:Z449" si="26">(Y386*AA386)</f>
        <v>0.03</v>
      </c>
      <c r="AA386" s="7">
        <v>0.6</v>
      </c>
      <c r="AB386" s="6">
        <v>25</v>
      </c>
      <c r="AC386" s="7">
        <v>0</v>
      </c>
      <c r="AD386" s="8" t="s">
        <v>173</v>
      </c>
      <c r="AE386" s="4">
        <v>0.44064991725590491</v>
      </c>
      <c r="AF386" s="4">
        <f t="shared" ref="AF386:AF449" si="27">(((V386-AE386)/Z386)*Y386)</f>
        <v>6.2684920515520923E-2</v>
      </c>
      <c r="AG386" s="4"/>
      <c r="AH386" s="4"/>
    </row>
    <row r="387" spans="1:34" ht="15.6">
      <c r="A387" s="7" t="s">
        <v>34</v>
      </c>
      <c r="B387" s="4" t="s">
        <v>35</v>
      </c>
      <c r="C387" s="4" t="s">
        <v>591</v>
      </c>
      <c r="D387" s="4">
        <v>800</v>
      </c>
      <c r="E387" s="4">
        <v>2</v>
      </c>
      <c r="F387" s="4">
        <v>60</v>
      </c>
      <c r="G387" s="6">
        <v>81.12</v>
      </c>
      <c r="H387" s="4">
        <v>1.5</v>
      </c>
      <c r="I387" s="4">
        <v>4.4000000000000004</v>
      </c>
      <c r="J387" s="4">
        <v>2.09</v>
      </c>
      <c r="K387" s="4"/>
      <c r="L387" s="4"/>
      <c r="M387" s="6">
        <v>10.89</v>
      </c>
      <c r="N387" s="4">
        <v>0.22</v>
      </c>
      <c r="O387" s="4">
        <v>0.04</v>
      </c>
      <c r="P387" s="4">
        <f t="shared" si="24"/>
        <v>2.5764299802761337E-2</v>
      </c>
      <c r="Q387" s="6">
        <f t="shared" si="25"/>
        <v>8.000493096646942E-2</v>
      </c>
      <c r="R387" s="4">
        <v>1.6</v>
      </c>
      <c r="S387" s="4">
        <v>7.0000000000000001E-3</v>
      </c>
      <c r="T387" s="4">
        <v>6.0709999999999997</v>
      </c>
      <c r="U387" s="7">
        <v>1440</v>
      </c>
      <c r="V387" s="7">
        <v>0.98676094478712217</v>
      </c>
      <c r="W387" s="7">
        <v>7</v>
      </c>
      <c r="X387" s="6">
        <v>150</v>
      </c>
      <c r="Y387" s="6">
        <v>0.05</v>
      </c>
      <c r="Z387" s="6">
        <f t="shared" si="26"/>
        <v>0.03</v>
      </c>
      <c r="AA387" s="7">
        <v>0.6</v>
      </c>
      <c r="AB387" s="6">
        <v>25</v>
      </c>
      <c r="AC387" s="7">
        <v>0</v>
      </c>
      <c r="AD387" s="8" t="s">
        <v>173</v>
      </c>
      <c r="AE387" s="4">
        <v>0.91153904016849707</v>
      </c>
      <c r="AF387" s="4">
        <f t="shared" si="27"/>
        <v>0.12536984103104185</v>
      </c>
      <c r="AG387" s="4"/>
      <c r="AH387" s="4"/>
    </row>
    <row r="388" spans="1:34" ht="15.6">
      <c r="A388" s="7" t="s">
        <v>34</v>
      </c>
      <c r="B388" s="4" t="s">
        <v>35</v>
      </c>
      <c r="C388" s="4" t="s">
        <v>591</v>
      </c>
      <c r="D388" s="4">
        <v>800</v>
      </c>
      <c r="E388" s="4">
        <v>2</v>
      </c>
      <c r="F388" s="4">
        <v>60</v>
      </c>
      <c r="G388" s="6">
        <v>81.12</v>
      </c>
      <c r="H388" s="4">
        <v>1.5</v>
      </c>
      <c r="I388" s="4">
        <v>4.4000000000000004</v>
      </c>
      <c r="J388" s="4">
        <v>2.09</v>
      </c>
      <c r="K388" s="4"/>
      <c r="L388" s="4"/>
      <c r="M388" s="6">
        <v>10.89</v>
      </c>
      <c r="N388" s="4">
        <v>0.22</v>
      </c>
      <c r="O388" s="4">
        <v>0.04</v>
      </c>
      <c r="P388" s="4">
        <f t="shared" si="24"/>
        <v>2.5764299802761337E-2</v>
      </c>
      <c r="Q388" s="6">
        <f t="shared" si="25"/>
        <v>8.000493096646942E-2</v>
      </c>
      <c r="R388" s="4">
        <v>1.6</v>
      </c>
      <c r="S388" s="4">
        <v>7.0000000000000001E-3</v>
      </c>
      <c r="T388" s="4">
        <v>6.0709999999999997</v>
      </c>
      <c r="U388" s="7">
        <v>1440</v>
      </c>
      <c r="V388" s="7">
        <v>1.9644952610200093</v>
      </c>
      <c r="W388" s="7">
        <v>7</v>
      </c>
      <c r="X388" s="6">
        <v>150</v>
      </c>
      <c r="Y388" s="6">
        <v>0.05</v>
      </c>
      <c r="Z388" s="6">
        <f t="shared" si="26"/>
        <v>0.03</v>
      </c>
      <c r="AA388" s="7">
        <v>0.6</v>
      </c>
      <c r="AB388" s="6">
        <v>25</v>
      </c>
      <c r="AC388" s="7">
        <v>0</v>
      </c>
      <c r="AD388" s="8" t="s">
        <v>173</v>
      </c>
      <c r="AE388" s="4">
        <v>1.8351135850759743</v>
      </c>
      <c r="AF388" s="4">
        <f t="shared" si="27"/>
        <v>0.2156361265733916</v>
      </c>
      <c r="AG388" s="4"/>
      <c r="AH388" s="4"/>
    </row>
    <row r="389" spans="1:34" ht="15.6">
      <c r="A389" s="7" t="s">
        <v>34</v>
      </c>
      <c r="B389" s="4" t="s">
        <v>35</v>
      </c>
      <c r="C389" s="4" t="s">
        <v>591</v>
      </c>
      <c r="D389" s="4">
        <v>800</v>
      </c>
      <c r="E389" s="4">
        <v>2</v>
      </c>
      <c r="F389" s="4">
        <v>60</v>
      </c>
      <c r="G389" s="6">
        <v>81.12</v>
      </c>
      <c r="H389" s="4">
        <v>1.5</v>
      </c>
      <c r="I389" s="4">
        <v>4.4000000000000004</v>
      </c>
      <c r="J389" s="4">
        <v>2.09</v>
      </c>
      <c r="K389" s="4"/>
      <c r="L389" s="4"/>
      <c r="M389" s="6">
        <v>10.89</v>
      </c>
      <c r="N389" s="4">
        <v>0.22</v>
      </c>
      <c r="O389" s="4">
        <v>0.04</v>
      </c>
      <c r="P389" s="4">
        <f t="shared" si="24"/>
        <v>2.5764299802761337E-2</v>
      </c>
      <c r="Q389" s="6">
        <f t="shared" si="25"/>
        <v>8.000493096646942E-2</v>
      </c>
      <c r="R389" s="4">
        <v>1.6</v>
      </c>
      <c r="S389" s="4">
        <v>7.0000000000000001E-3</v>
      </c>
      <c r="T389" s="4">
        <v>6.0709999999999997</v>
      </c>
      <c r="U389" s="7">
        <v>1440</v>
      </c>
      <c r="V389" s="7">
        <v>2.9286896344215441</v>
      </c>
      <c r="W389" s="7">
        <v>7</v>
      </c>
      <c r="X389" s="6">
        <v>150</v>
      </c>
      <c r="Y389" s="6">
        <v>0.05</v>
      </c>
      <c r="Z389" s="6">
        <f t="shared" si="26"/>
        <v>0.03</v>
      </c>
      <c r="AA389" s="7">
        <v>0.6</v>
      </c>
      <c r="AB389" s="6">
        <v>25</v>
      </c>
      <c r="AC389" s="7">
        <v>0</v>
      </c>
      <c r="AD389" s="8" t="s">
        <v>173</v>
      </c>
      <c r="AE389" s="4">
        <v>2.7707236347224313</v>
      </c>
      <c r="AF389" s="4">
        <f t="shared" si="27"/>
        <v>0.26327666616518791</v>
      </c>
      <c r="AG389" s="4"/>
      <c r="AH389" s="4"/>
    </row>
    <row r="390" spans="1:34" ht="15.6">
      <c r="A390" s="7" t="s">
        <v>34</v>
      </c>
      <c r="B390" s="4" t="s">
        <v>35</v>
      </c>
      <c r="C390" s="4" t="s">
        <v>591</v>
      </c>
      <c r="D390" s="4">
        <v>800</v>
      </c>
      <c r="E390" s="4">
        <v>2</v>
      </c>
      <c r="F390" s="4">
        <v>60</v>
      </c>
      <c r="G390" s="6">
        <v>81.12</v>
      </c>
      <c r="H390" s="4">
        <v>1.5</v>
      </c>
      <c r="I390" s="4">
        <v>4.4000000000000004</v>
      </c>
      <c r="J390" s="4">
        <v>2.09</v>
      </c>
      <c r="K390" s="4"/>
      <c r="L390" s="4"/>
      <c r="M390" s="6">
        <v>10.89</v>
      </c>
      <c r="N390" s="4">
        <v>0.22</v>
      </c>
      <c r="O390" s="4">
        <v>0.04</v>
      </c>
      <c r="P390" s="4">
        <f t="shared" si="24"/>
        <v>2.5764299802761337E-2</v>
      </c>
      <c r="Q390" s="6">
        <f t="shared" si="25"/>
        <v>8.000493096646942E-2</v>
      </c>
      <c r="R390" s="4">
        <v>1.6</v>
      </c>
      <c r="S390" s="4">
        <v>7.0000000000000001E-3</v>
      </c>
      <c r="T390" s="4">
        <v>6.0709999999999997</v>
      </c>
      <c r="U390" s="7">
        <v>1440</v>
      </c>
      <c r="V390" s="7">
        <v>4.8886715811644361</v>
      </c>
      <c r="W390" s="7">
        <v>7</v>
      </c>
      <c r="X390" s="6">
        <v>150</v>
      </c>
      <c r="Y390" s="6">
        <v>0.05</v>
      </c>
      <c r="Z390" s="6">
        <f t="shared" si="26"/>
        <v>0.03</v>
      </c>
      <c r="AA390" s="7">
        <v>0.6</v>
      </c>
      <c r="AB390" s="6">
        <v>25</v>
      </c>
      <c r="AC390" s="7">
        <v>0</v>
      </c>
      <c r="AD390" s="8" t="s">
        <v>173</v>
      </c>
      <c r="AE390" s="4">
        <v>4.6028283436136608</v>
      </c>
      <c r="AF390" s="4">
        <f t="shared" si="27"/>
        <v>0.476405395917959</v>
      </c>
      <c r="AG390" s="4"/>
      <c r="AH390" s="4"/>
    </row>
    <row r="391" spans="1:34" ht="15.6">
      <c r="A391" s="7" t="s">
        <v>34</v>
      </c>
      <c r="B391" s="4" t="s">
        <v>35</v>
      </c>
      <c r="C391" s="4" t="s">
        <v>591</v>
      </c>
      <c r="D391" s="4">
        <v>800</v>
      </c>
      <c r="E391" s="4">
        <v>2</v>
      </c>
      <c r="F391" s="4">
        <v>60</v>
      </c>
      <c r="G391" s="6">
        <v>81.12</v>
      </c>
      <c r="H391" s="4">
        <v>1.5</v>
      </c>
      <c r="I391" s="4">
        <v>4.4000000000000004</v>
      </c>
      <c r="J391" s="4">
        <v>2.09</v>
      </c>
      <c r="K391" s="4"/>
      <c r="L391" s="4"/>
      <c r="M391" s="6">
        <v>10.89</v>
      </c>
      <c r="N391" s="4">
        <v>0.22</v>
      </c>
      <c r="O391" s="4">
        <v>0.04</v>
      </c>
      <c r="P391" s="4">
        <f t="shared" si="24"/>
        <v>2.5764299802761337E-2</v>
      </c>
      <c r="Q391" s="6">
        <f t="shared" si="25"/>
        <v>8.000493096646942E-2</v>
      </c>
      <c r="R391" s="4">
        <v>1.6</v>
      </c>
      <c r="S391" s="4">
        <v>7.0000000000000001E-3</v>
      </c>
      <c r="T391" s="4">
        <v>6.0709999999999997</v>
      </c>
      <c r="U391" s="7">
        <v>1440</v>
      </c>
      <c r="V391" s="7">
        <v>9.717165638633972</v>
      </c>
      <c r="W391" s="7">
        <v>7</v>
      </c>
      <c r="X391" s="6">
        <v>150</v>
      </c>
      <c r="Y391" s="6">
        <v>0.05</v>
      </c>
      <c r="Z391" s="6">
        <f t="shared" si="26"/>
        <v>0.03</v>
      </c>
      <c r="AA391" s="7">
        <v>0.6</v>
      </c>
      <c r="AB391" s="6">
        <v>25</v>
      </c>
      <c r="AC391" s="7">
        <v>0</v>
      </c>
      <c r="AD391" s="8" t="s">
        <v>173</v>
      </c>
      <c r="AE391" s="4">
        <v>9.0100797352188966</v>
      </c>
      <c r="AF391" s="4">
        <f t="shared" si="27"/>
        <v>1.1784765056917923</v>
      </c>
      <c r="AG391" s="4"/>
      <c r="AH391" s="4"/>
    </row>
    <row r="392" spans="1:34" ht="15.6">
      <c r="A392" s="7" t="s">
        <v>34</v>
      </c>
      <c r="B392" s="4" t="s">
        <v>35</v>
      </c>
      <c r="C392" s="4" t="s">
        <v>591</v>
      </c>
      <c r="D392" s="4">
        <v>800</v>
      </c>
      <c r="E392" s="4">
        <v>2</v>
      </c>
      <c r="F392" s="4">
        <v>60</v>
      </c>
      <c r="G392" s="6">
        <v>81.12</v>
      </c>
      <c r="H392" s="4">
        <v>1.5</v>
      </c>
      <c r="I392" s="4">
        <v>4.4000000000000004</v>
      </c>
      <c r="J392" s="4">
        <v>2.09</v>
      </c>
      <c r="K392" s="4"/>
      <c r="L392" s="4"/>
      <c r="M392" s="6">
        <v>10.89</v>
      </c>
      <c r="N392" s="4">
        <v>0.22</v>
      </c>
      <c r="O392" s="4">
        <v>0.04</v>
      </c>
      <c r="P392" s="4">
        <f t="shared" si="24"/>
        <v>2.5764299802761337E-2</v>
      </c>
      <c r="Q392" s="6">
        <f t="shared" si="25"/>
        <v>8.000493096646942E-2</v>
      </c>
      <c r="R392" s="4">
        <v>1.6</v>
      </c>
      <c r="S392" s="4">
        <v>7.0000000000000001E-3</v>
      </c>
      <c r="T392" s="4">
        <v>6.0709999999999997</v>
      </c>
      <c r="U392" s="7">
        <v>1440</v>
      </c>
      <c r="V392" s="7">
        <v>0.47826086956521746</v>
      </c>
      <c r="W392" s="7">
        <v>7</v>
      </c>
      <c r="X392" s="6">
        <v>150</v>
      </c>
      <c r="Y392" s="6">
        <v>0.05</v>
      </c>
      <c r="Z392" s="6">
        <f t="shared" si="26"/>
        <v>0.03</v>
      </c>
      <c r="AA392" s="7">
        <v>0.6</v>
      </c>
      <c r="AB392" s="6">
        <v>25</v>
      </c>
      <c r="AC392" s="7">
        <v>0</v>
      </c>
      <c r="AD392" s="8" t="s">
        <v>173</v>
      </c>
      <c r="AE392" s="4">
        <v>0.44516323153302245</v>
      </c>
      <c r="AF392" s="4">
        <f t="shared" si="27"/>
        <v>5.5162730053658349E-2</v>
      </c>
      <c r="AG392" s="4"/>
      <c r="AH392" s="4"/>
    </row>
    <row r="393" spans="1:34" ht="15.6">
      <c r="A393" s="7" t="s">
        <v>34</v>
      </c>
      <c r="B393" s="4" t="s">
        <v>35</v>
      </c>
      <c r="C393" s="4" t="s">
        <v>591</v>
      </c>
      <c r="D393" s="4">
        <v>800</v>
      </c>
      <c r="E393" s="4">
        <v>2</v>
      </c>
      <c r="F393" s="4">
        <v>60</v>
      </c>
      <c r="G393" s="6">
        <v>81.12</v>
      </c>
      <c r="H393" s="4">
        <v>1.5</v>
      </c>
      <c r="I393" s="4">
        <v>4.4000000000000004</v>
      </c>
      <c r="J393" s="4">
        <v>2.09</v>
      </c>
      <c r="K393" s="4"/>
      <c r="L393" s="4"/>
      <c r="M393" s="6">
        <v>10.89</v>
      </c>
      <c r="N393" s="4">
        <v>0.22</v>
      </c>
      <c r="O393" s="4">
        <v>0.04</v>
      </c>
      <c r="P393" s="4">
        <f t="shared" si="24"/>
        <v>2.5764299802761337E-2</v>
      </c>
      <c r="Q393" s="6">
        <f t="shared" si="25"/>
        <v>8.000493096646942E-2</v>
      </c>
      <c r="R393" s="4">
        <v>1.6</v>
      </c>
      <c r="S393" s="4">
        <v>7.0000000000000001E-3</v>
      </c>
      <c r="T393" s="4">
        <v>6.0709999999999997</v>
      </c>
      <c r="U393" s="7">
        <v>1440</v>
      </c>
      <c r="V393" s="7">
        <v>0.98676094478712217</v>
      </c>
      <c r="W393" s="7">
        <v>7</v>
      </c>
      <c r="X393" s="6">
        <v>150</v>
      </c>
      <c r="Y393" s="6">
        <v>0.05</v>
      </c>
      <c r="Z393" s="6">
        <f t="shared" si="26"/>
        <v>0.03</v>
      </c>
      <c r="AA393" s="7">
        <v>0.6</v>
      </c>
      <c r="AB393" s="6">
        <v>25</v>
      </c>
      <c r="AC393" s="7">
        <v>0</v>
      </c>
      <c r="AD393" s="8" t="s">
        <v>173</v>
      </c>
      <c r="AE393" s="4">
        <v>0.89649465924477212</v>
      </c>
      <c r="AF393" s="4">
        <f t="shared" si="27"/>
        <v>0.15044380923725009</v>
      </c>
      <c r="AG393" s="4"/>
      <c r="AH393" s="4"/>
    </row>
    <row r="394" spans="1:34" ht="15.6">
      <c r="A394" s="7" t="s">
        <v>34</v>
      </c>
      <c r="B394" s="4" t="s">
        <v>35</v>
      </c>
      <c r="C394" s="4" t="s">
        <v>591</v>
      </c>
      <c r="D394" s="4">
        <v>800</v>
      </c>
      <c r="E394" s="4">
        <v>2</v>
      </c>
      <c r="F394" s="4">
        <v>60</v>
      </c>
      <c r="G394" s="6">
        <v>81.12</v>
      </c>
      <c r="H394" s="4">
        <v>1.5</v>
      </c>
      <c r="I394" s="4">
        <v>4.4000000000000004</v>
      </c>
      <c r="J394" s="4">
        <v>2.09</v>
      </c>
      <c r="K394" s="4"/>
      <c r="L394" s="4"/>
      <c r="M394" s="6">
        <v>10.89</v>
      </c>
      <c r="N394" s="4">
        <v>0.22</v>
      </c>
      <c r="O394" s="4">
        <v>0.04</v>
      </c>
      <c r="P394" s="4">
        <f t="shared" si="24"/>
        <v>2.5764299802761337E-2</v>
      </c>
      <c r="Q394" s="6">
        <f t="shared" si="25"/>
        <v>8.000493096646942E-2</v>
      </c>
      <c r="R394" s="4">
        <v>1.6</v>
      </c>
      <c r="S394" s="4">
        <v>7.0000000000000001E-3</v>
      </c>
      <c r="T394" s="4">
        <v>6.0709999999999997</v>
      </c>
      <c r="U394" s="7">
        <v>1440</v>
      </c>
      <c r="V394" s="7">
        <v>1.9644952610200093</v>
      </c>
      <c r="W394" s="7">
        <v>7</v>
      </c>
      <c r="X394" s="6">
        <v>150</v>
      </c>
      <c r="Y394" s="6">
        <v>0.05</v>
      </c>
      <c r="Z394" s="6">
        <f t="shared" si="26"/>
        <v>0.03</v>
      </c>
      <c r="AA394" s="7">
        <v>0.6</v>
      </c>
      <c r="AB394" s="6">
        <v>25</v>
      </c>
      <c r="AC394" s="7">
        <v>0</v>
      </c>
      <c r="AD394" s="8" t="s">
        <v>173</v>
      </c>
      <c r="AE394" s="4">
        <v>1.7990070708590342</v>
      </c>
      <c r="AF394" s="4">
        <f t="shared" si="27"/>
        <v>0.27581365026829174</v>
      </c>
      <c r="AG394" s="4"/>
      <c r="AH394" s="4"/>
    </row>
    <row r="395" spans="1:34" ht="15.6">
      <c r="A395" s="7" t="s">
        <v>34</v>
      </c>
      <c r="B395" s="4" t="s">
        <v>35</v>
      </c>
      <c r="C395" s="4" t="s">
        <v>591</v>
      </c>
      <c r="D395" s="4">
        <v>800</v>
      </c>
      <c r="E395" s="4">
        <v>2</v>
      </c>
      <c r="F395" s="4">
        <v>60</v>
      </c>
      <c r="G395" s="6">
        <v>81.12</v>
      </c>
      <c r="H395" s="4">
        <v>1.5</v>
      </c>
      <c r="I395" s="4">
        <v>4.4000000000000004</v>
      </c>
      <c r="J395" s="4">
        <v>2.09</v>
      </c>
      <c r="K395" s="4"/>
      <c r="L395" s="4"/>
      <c r="M395" s="6">
        <v>10.89</v>
      </c>
      <c r="N395" s="4">
        <v>0.22</v>
      </c>
      <c r="O395" s="4">
        <v>0.04</v>
      </c>
      <c r="P395" s="4">
        <f t="shared" si="24"/>
        <v>2.5764299802761337E-2</v>
      </c>
      <c r="Q395" s="6">
        <f t="shared" si="25"/>
        <v>8.000493096646942E-2</v>
      </c>
      <c r="R395" s="4">
        <v>1.6</v>
      </c>
      <c r="S395" s="4">
        <v>7.0000000000000001E-3</v>
      </c>
      <c r="T395" s="4">
        <v>6.0709999999999997</v>
      </c>
      <c r="U395" s="7">
        <v>1440</v>
      </c>
      <c r="V395" s="7">
        <v>2.9286896344215441</v>
      </c>
      <c r="W395" s="7">
        <v>7</v>
      </c>
      <c r="X395" s="6">
        <v>150</v>
      </c>
      <c r="Y395" s="6">
        <v>0.05</v>
      </c>
      <c r="Z395" s="6">
        <f t="shared" si="26"/>
        <v>0.03</v>
      </c>
      <c r="AA395" s="7">
        <v>0.6</v>
      </c>
      <c r="AB395" s="6">
        <v>25</v>
      </c>
      <c r="AC395" s="7">
        <v>0</v>
      </c>
      <c r="AD395" s="8" t="s">
        <v>173</v>
      </c>
      <c r="AE395" s="4">
        <v>2.7165638633970213</v>
      </c>
      <c r="AF395" s="4">
        <f t="shared" si="27"/>
        <v>0.35354295170753802</v>
      </c>
      <c r="AG395" s="4"/>
      <c r="AH395" s="4"/>
    </row>
    <row r="396" spans="1:34" ht="15.6">
      <c r="A396" s="7" t="s">
        <v>34</v>
      </c>
      <c r="B396" s="4" t="s">
        <v>35</v>
      </c>
      <c r="C396" s="4" t="s">
        <v>591</v>
      </c>
      <c r="D396" s="4">
        <v>800</v>
      </c>
      <c r="E396" s="4">
        <v>2</v>
      </c>
      <c r="F396" s="4">
        <v>60</v>
      </c>
      <c r="G396" s="6">
        <v>81.12</v>
      </c>
      <c r="H396" s="4">
        <v>1.5</v>
      </c>
      <c r="I396" s="4">
        <v>4.4000000000000004</v>
      </c>
      <c r="J396" s="4">
        <v>2.09</v>
      </c>
      <c r="K396" s="4"/>
      <c r="L396" s="4"/>
      <c r="M396" s="6">
        <v>10.89</v>
      </c>
      <c r="N396" s="4">
        <v>0.22</v>
      </c>
      <c r="O396" s="4">
        <v>0.04</v>
      </c>
      <c r="P396" s="4">
        <f t="shared" si="24"/>
        <v>2.5764299802761337E-2</v>
      </c>
      <c r="Q396" s="6">
        <f t="shared" si="25"/>
        <v>8.000493096646942E-2</v>
      </c>
      <c r="R396" s="4">
        <v>1.6</v>
      </c>
      <c r="S396" s="4">
        <v>7.0000000000000001E-3</v>
      </c>
      <c r="T396" s="4">
        <v>6.0709999999999997</v>
      </c>
      <c r="U396" s="7">
        <v>1440</v>
      </c>
      <c r="V396" s="7">
        <v>4.8886715811644361</v>
      </c>
      <c r="W396" s="7">
        <v>7</v>
      </c>
      <c r="X396" s="6">
        <v>150</v>
      </c>
      <c r="Y396" s="6">
        <v>0.05</v>
      </c>
      <c r="Z396" s="6">
        <f t="shared" si="26"/>
        <v>0.03</v>
      </c>
      <c r="AA396" s="7">
        <v>0.6</v>
      </c>
      <c r="AB396" s="6">
        <v>25</v>
      </c>
      <c r="AC396" s="7">
        <v>0</v>
      </c>
      <c r="AD396" s="8" t="s">
        <v>173</v>
      </c>
      <c r="AE396" s="4">
        <v>4.5125620580713104</v>
      </c>
      <c r="AF396" s="4">
        <f t="shared" si="27"/>
        <v>0.6268492051552097</v>
      </c>
      <c r="AG396" s="4"/>
      <c r="AH396" s="4"/>
    </row>
    <row r="397" spans="1:34" ht="15.6">
      <c r="A397" s="7" t="s">
        <v>34</v>
      </c>
      <c r="B397" s="4" t="s">
        <v>35</v>
      </c>
      <c r="C397" s="4" t="s">
        <v>591</v>
      </c>
      <c r="D397" s="4">
        <v>800</v>
      </c>
      <c r="E397" s="4">
        <v>2</v>
      </c>
      <c r="F397" s="4">
        <v>60</v>
      </c>
      <c r="G397" s="6">
        <v>81.12</v>
      </c>
      <c r="H397" s="4">
        <v>1.5</v>
      </c>
      <c r="I397" s="4">
        <v>4.4000000000000004</v>
      </c>
      <c r="J397" s="4">
        <v>2.09</v>
      </c>
      <c r="K397" s="4"/>
      <c r="L397" s="4"/>
      <c r="M397" s="6">
        <v>10.89</v>
      </c>
      <c r="N397" s="4">
        <v>0.22</v>
      </c>
      <c r="O397" s="4">
        <v>0.04</v>
      </c>
      <c r="P397" s="4">
        <f t="shared" si="24"/>
        <v>2.5764299802761337E-2</v>
      </c>
      <c r="Q397" s="6">
        <f t="shared" si="25"/>
        <v>8.000493096646942E-2</v>
      </c>
      <c r="R397" s="4">
        <v>1.6</v>
      </c>
      <c r="S397" s="4">
        <v>7.0000000000000001E-3</v>
      </c>
      <c r="T397" s="4">
        <v>6.0709999999999997</v>
      </c>
      <c r="U397" s="7">
        <v>1440</v>
      </c>
      <c r="V397" s="7">
        <v>9.717165638633972</v>
      </c>
      <c r="W397" s="7">
        <v>7</v>
      </c>
      <c r="X397" s="6">
        <v>150</v>
      </c>
      <c r="Y397" s="6">
        <v>0.05</v>
      </c>
      <c r="Z397" s="6">
        <f t="shared" si="26"/>
        <v>0.03</v>
      </c>
      <c r="AA397" s="7">
        <v>0.6</v>
      </c>
      <c r="AB397" s="6">
        <v>25</v>
      </c>
      <c r="AC397" s="7">
        <v>0</v>
      </c>
      <c r="AD397" s="8" t="s">
        <v>173</v>
      </c>
      <c r="AE397" s="4">
        <v>8.8295471641341958</v>
      </c>
      <c r="AF397" s="4">
        <f t="shared" si="27"/>
        <v>1.4793641241662936</v>
      </c>
      <c r="AG397" s="4"/>
      <c r="AH397" s="4"/>
    </row>
    <row r="398" spans="1:34" ht="15.6">
      <c r="A398" s="7" t="s">
        <v>36</v>
      </c>
      <c r="B398" s="4" t="s">
        <v>35</v>
      </c>
      <c r="C398" s="4" t="s">
        <v>591</v>
      </c>
      <c r="D398" s="4">
        <v>800</v>
      </c>
      <c r="E398" s="4">
        <v>2</v>
      </c>
      <c r="F398" s="4">
        <v>60</v>
      </c>
      <c r="G398" s="6">
        <v>69.42</v>
      </c>
      <c r="H398" s="4">
        <v>1.94</v>
      </c>
      <c r="I398" s="4">
        <v>7.61</v>
      </c>
      <c r="J398" s="4">
        <v>1.31</v>
      </c>
      <c r="K398" s="4"/>
      <c r="L398" s="4"/>
      <c r="M398" s="6">
        <v>19.72</v>
      </c>
      <c r="N398" s="4">
        <v>0.34</v>
      </c>
      <c r="O398" s="4">
        <v>0.08</v>
      </c>
      <c r="P398" s="4">
        <f t="shared" si="24"/>
        <v>1.8870642466148085E-2</v>
      </c>
      <c r="Q398" s="6">
        <f t="shared" si="25"/>
        <v>0.12849322961682511</v>
      </c>
      <c r="R398" s="4">
        <v>83.6</v>
      </c>
      <c r="S398" s="4">
        <v>0.35699999999999998</v>
      </c>
      <c r="T398" s="4">
        <v>3.6709999999999998</v>
      </c>
      <c r="U398" s="7">
        <v>1440</v>
      </c>
      <c r="V398" s="7">
        <v>0.47826086956521746</v>
      </c>
      <c r="W398" s="7">
        <v>7</v>
      </c>
      <c r="X398" s="6">
        <v>150</v>
      </c>
      <c r="Y398" s="6">
        <v>0.05</v>
      </c>
      <c r="Z398" s="6">
        <f t="shared" si="26"/>
        <v>0.03</v>
      </c>
      <c r="AA398" s="7">
        <v>0.6</v>
      </c>
      <c r="AB398" s="6">
        <v>25</v>
      </c>
      <c r="AC398" s="7">
        <v>0</v>
      </c>
      <c r="AD398" s="8" t="s">
        <v>173</v>
      </c>
      <c r="AE398" s="4">
        <v>0.31728599368136001</v>
      </c>
      <c r="AF398" s="4">
        <f t="shared" si="27"/>
        <v>0.2682914598064291</v>
      </c>
      <c r="AG398" s="4"/>
      <c r="AH398" s="4"/>
    </row>
    <row r="399" spans="1:34" ht="15.6">
      <c r="A399" s="7" t="s">
        <v>36</v>
      </c>
      <c r="B399" s="4" t="s">
        <v>35</v>
      </c>
      <c r="C399" s="4" t="s">
        <v>591</v>
      </c>
      <c r="D399" s="4">
        <v>800</v>
      </c>
      <c r="E399" s="4">
        <v>2</v>
      </c>
      <c r="F399" s="4">
        <v>60</v>
      </c>
      <c r="G399" s="6">
        <v>69.42</v>
      </c>
      <c r="H399" s="4">
        <v>1.94</v>
      </c>
      <c r="I399" s="4">
        <v>7.61</v>
      </c>
      <c r="J399" s="4">
        <v>1.31</v>
      </c>
      <c r="K399" s="4"/>
      <c r="L399" s="4"/>
      <c r="M399" s="6">
        <v>19.72</v>
      </c>
      <c r="N399" s="4">
        <v>0.34</v>
      </c>
      <c r="O399" s="4">
        <v>0.08</v>
      </c>
      <c r="P399" s="4">
        <f t="shared" si="24"/>
        <v>1.8870642466148085E-2</v>
      </c>
      <c r="Q399" s="6">
        <f t="shared" si="25"/>
        <v>0.12849322961682511</v>
      </c>
      <c r="R399" s="4">
        <v>83.6</v>
      </c>
      <c r="S399" s="4">
        <v>0.35699999999999998</v>
      </c>
      <c r="T399" s="4">
        <v>3.6709999999999998</v>
      </c>
      <c r="U399" s="7">
        <v>1440</v>
      </c>
      <c r="V399" s="7">
        <v>0.98676094478712217</v>
      </c>
      <c r="W399" s="7">
        <v>7</v>
      </c>
      <c r="X399" s="6">
        <v>150</v>
      </c>
      <c r="Y399" s="6">
        <v>0.05</v>
      </c>
      <c r="Z399" s="6">
        <f t="shared" si="26"/>
        <v>0.03</v>
      </c>
      <c r="AA399" s="7">
        <v>0.6</v>
      </c>
      <c r="AB399" s="6">
        <v>25</v>
      </c>
      <c r="AC399" s="7">
        <v>0</v>
      </c>
      <c r="AD399" s="8" t="s">
        <v>173</v>
      </c>
      <c r="AE399" s="4">
        <v>0.8002106213329323</v>
      </c>
      <c r="AF399" s="4">
        <f t="shared" si="27"/>
        <v>0.31091720575698312</v>
      </c>
      <c r="AG399" s="4"/>
      <c r="AH399" s="4"/>
    </row>
    <row r="400" spans="1:34" ht="15.6">
      <c r="A400" s="7" t="s">
        <v>36</v>
      </c>
      <c r="B400" s="4" t="s">
        <v>35</v>
      </c>
      <c r="C400" s="4" t="s">
        <v>591</v>
      </c>
      <c r="D400" s="4">
        <v>800</v>
      </c>
      <c r="E400" s="4">
        <v>2</v>
      </c>
      <c r="F400" s="4">
        <v>60</v>
      </c>
      <c r="G400" s="6">
        <v>69.42</v>
      </c>
      <c r="H400" s="4">
        <v>1.94</v>
      </c>
      <c r="I400" s="4">
        <v>7.61</v>
      </c>
      <c r="J400" s="4">
        <v>1.31</v>
      </c>
      <c r="K400" s="4"/>
      <c r="L400" s="4"/>
      <c r="M400" s="6">
        <v>19.72</v>
      </c>
      <c r="N400" s="4">
        <v>0.34</v>
      </c>
      <c r="O400" s="4">
        <v>0.08</v>
      </c>
      <c r="P400" s="4">
        <f t="shared" si="24"/>
        <v>1.8870642466148085E-2</v>
      </c>
      <c r="Q400" s="6">
        <f t="shared" si="25"/>
        <v>0.12849322961682511</v>
      </c>
      <c r="R400" s="4">
        <v>83.6</v>
      </c>
      <c r="S400" s="4">
        <v>0.35699999999999998</v>
      </c>
      <c r="T400" s="4">
        <v>3.6709999999999998</v>
      </c>
      <c r="U400" s="7">
        <v>1440</v>
      </c>
      <c r="V400" s="7">
        <v>1.9644952610200093</v>
      </c>
      <c r="W400" s="7">
        <v>7</v>
      </c>
      <c r="X400" s="6">
        <v>150</v>
      </c>
      <c r="Y400" s="6">
        <v>0.05</v>
      </c>
      <c r="Z400" s="6">
        <f t="shared" si="26"/>
        <v>0.03</v>
      </c>
      <c r="AA400" s="7">
        <v>0.6</v>
      </c>
      <c r="AB400" s="6">
        <v>25</v>
      </c>
      <c r="AC400" s="7">
        <v>0</v>
      </c>
      <c r="AD400" s="8" t="s">
        <v>173</v>
      </c>
      <c r="AE400" s="4">
        <v>1.5853768617421395</v>
      </c>
      <c r="AF400" s="4">
        <f t="shared" si="27"/>
        <v>0.63186399879644961</v>
      </c>
      <c r="AG400" s="4"/>
      <c r="AH400" s="4"/>
    </row>
    <row r="401" spans="1:34" ht="15.6">
      <c r="A401" s="7" t="s">
        <v>36</v>
      </c>
      <c r="B401" s="4" t="s">
        <v>35</v>
      </c>
      <c r="C401" s="4" t="s">
        <v>591</v>
      </c>
      <c r="D401" s="4">
        <v>800</v>
      </c>
      <c r="E401" s="4">
        <v>2</v>
      </c>
      <c r="F401" s="4">
        <v>60</v>
      </c>
      <c r="G401" s="6">
        <v>69.42</v>
      </c>
      <c r="H401" s="4">
        <v>1.94</v>
      </c>
      <c r="I401" s="4">
        <v>7.61</v>
      </c>
      <c r="J401" s="4">
        <v>1.31</v>
      </c>
      <c r="K401" s="4"/>
      <c r="L401" s="4"/>
      <c r="M401" s="6">
        <v>19.72</v>
      </c>
      <c r="N401" s="4">
        <v>0.34</v>
      </c>
      <c r="O401" s="4">
        <v>0.08</v>
      </c>
      <c r="P401" s="4">
        <f t="shared" si="24"/>
        <v>1.8870642466148085E-2</v>
      </c>
      <c r="Q401" s="6">
        <f t="shared" si="25"/>
        <v>0.12849322961682511</v>
      </c>
      <c r="R401" s="4">
        <v>83.6</v>
      </c>
      <c r="S401" s="4">
        <v>0.35699999999999998</v>
      </c>
      <c r="T401" s="4">
        <v>3.6709999999999998</v>
      </c>
      <c r="U401" s="7">
        <v>1440</v>
      </c>
      <c r="V401" s="7">
        <v>2.9286896344215441</v>
      </c>
      <c r="W401" s="7">
        <v>7</v>
      </c>
      <c r="X401" s="6">
        <v>150</v>
      </c>
      <c r="Y401" s="6">
        <v>0.05</v>
      </c>
      <c r="Z401" s="6">
        <f t="shared" si="26"/>
        <v>0.03</v>
      </c>
      <c r="AA401" s="7">
        <v>0.6</v>
      </c>
      <c r="AB401" s="6">
        <v>25</v>
      </c>
      <c r="AC401" s="7">
        <v>0</v>
      </c>
      <c r="AD401" s="8" t="s">
        <v>173</v>
      </c>
      <c r="AE401" s="4">
        <v>2.4547916353242067</v>
      </c>
      <c r="AF401" s="4">
        <f t="shared" si="27"/>
        <v>0.78982999849556235</v>
      </c>
      <c r="AG401" s="4"/>
      <c r="AH401" s="4"/>
    </row>
    <row r="402" spans="1:34" ht="15.6">
      <c r="A402" s="7" t="s">
        <v>36</v>
      </c>
      <c r="B402" s="4" t="s">
        <v>35</v>
      </c>
      <c r="C402" s="4" t="s">
        <v>591</v>
      </c>
      <c r="D402" s="4">
        <v>800</v>
      </c>
      <c r="E402" s="4">
        <v>2</v>
      </c>
      <c r="F402" s="4">
        <v>60</v>
      </c>
      <c r="G402" s="6">
        <v>69.42</v>
      </c>
      <c r="H402" s="4">
        <v>1.94</v>
      </c>
      <c r="I402" s="4">
        <v>7.61</v>
      </c>
      <c r="J402" s="4">
        <v>1.31</v>
      </c>
      <c r="K402" s="4"/>
      <c r="L402" s="4"/>
      <c r="M402" s="6">
        <v>19.72</v>
      </c>
      <c r="N402" s="4">
        <v>0.34</v>
      </c>
      <c r="O402" s="4">
        <v>0.08</v>
      </c>
      <c r="P402" s="4">
        <f t="shared" si="24"/>
        <v>1.8870642466148085E-2</v>
      </c>
      <c r="Q402" s="6">
        <f t="shared" si="25"/>
        <v>0.12849322961682511</v>
      </c>
      <c r="R402" s="4">
        <v>83.6</v>
      </c>
      <c r="S402" s="4">
        <v>0.35699999999999998</v>
      </c>
      <c r="T402" s="4">
        <v>3.6709999999999998</v>
      </c>
      <c r="U402" s="7">
        <v>1440</v>
      </c>
      <c r="V402" s="7">
        <v>4.8886715811644361</v>
      </c>
      <c r="W402" s="7">
        <v>7</v>
      </c>
      <c r="X402" s="6">
        <v>150</v>
      </c>
      <c r="Y402" s="6">
        <v>0.05</v>
      </c>
      <c r="Z402" s="6">
        <f t="shared" si="26"/>
        <v>0.03</v>
      </c>
      <c r="AA402" s="7">
        <v>0.6</v>
      </c>
      <c r="AB402" s="6">
        <v>25</v>
      </c>
      <c r="AC402" s="7">
        <v>0</v>
      </c>
      <c r="AD402" s="8" t="s">
        <v>173</v>
      </c>
      <c r="AE402" s="4">
        <v>4.2718519632917102</v>
      </c>
      <c r="AF402" s="4">
        <f t="shared" si="27"/>
        <v>1.0280326964545432</v>
      </c>
      <c r="AG402" s="4"/>
      <c r="AH402" s="4"/>
    </row>
    <row r="403" spans="1:34" ht="15.6">
      <c r="A403" s="7" t="s">
        <v>36</v>
      </c>
      <c r="B403" s="4" t="s">
        <v>35</v>
      </c>
      <c r="C403" s="4" t="s">
        <v>591</v>
      </c>
      <c r="D403" s="4">
        <v>800</v>
      </c>
      <c r="E403" s="4">
        <v>2</v>
      </c>
      <c r="F403" s="4">
        <v>60</v>
      </c>
      <c r="G403" s="6">
        <v>69.42</v>
      </c>
      <c r="H403" s="4">
        <v>1.94</v>
      </c>
      <c r="I403" s="4">
        <v>7.61</v>
      </c>
      <c r="J403" s="4">
        <v>1.31</v>
      </c>
      <c r="K403" s="4"/>
      <c r="L403" s="4"/>
      <c r="M403" s="6">
        <v>19.72</v>
      </c>
      <c r="N403" s="4">
        <v>0.34</v>
      </c>
      <c r="O403" s="4">
        <v>0.08</v>
      </c>
      <c r="P403" s="4">
        <f t="shared" si="24"/>
        <v>1.8870642466148085E-2</v>
      </c>
      <c r="Q403" s="6">
        <f t="shared" si="25"/>
        <v>0.12849322961682511</v>
      </c>
      <c r="R403" s="4">
        <v>83.6</v>
      </c>
      <c r="S403" s="4">
        <v>0.35699999999999998</v>
      </c>
      <c r="T403" s="4">
        <v>3.6709999999999998</v>
      </c>
      <c r="U403" s="7">
        <v>1440</v>
      </c>
      <c r="V403" s="7">
        <v>9.717165638633972</v>
      </c>
      <c r="W403" s="7">
        <v>7</v>
      </c>
      <c r="X403" s="6">
        <v>150</v>
      </c>
      <c r="Y403" s="6">
        <v>0.05</v>
      </c>
      <c r="Z403" s="6">
        <f t="shared" si="26"/>
        <v>0.03</v>
      </c>
      <c r="AA403" s="7">
        <v>0.6</v>
      </c>
      <c r="AB403" s="6">
        <v>25</v>
      </c>
      <c r="AC403" s="7">
        <v>0</v>
      </c>
      <c r="AD403" s="8" t="s">
        <v>173</v>
      </c>
      <c r="AE403" s="4">
        <v>8.859635925981646</v>
      </c>
      <c r="AF403" s="4">
        <f t="shared" si="27"/>
        <v>1.4292161877538767</v>
      </c>
      <c r="AG403" s="4"/>
      <c r="AH403" s="4"/>
    </row>
    <row r="404" spans="1:34" ht="15.6">
      <c r="A404" s="7" t="s">
        <v>36</v>
      </c>
      <c r="B404" s="4" t="s">
        <v>35</v>
      </c>
      <c r="C404" s="4" t="s">
        <v>591</v>
      </c>
      <c r="D404" s="4">
        <v>800</v>
      </c>
      <c r="E404" s="4">
        <v>2</v>
      </c>
      <c r="F404" s="4">
        <v>60</v>
      </c>
      <c r="G404" s="6">
        <v>69.42</v>
      </c>
      <c r="H404" s="4">
        <v>1.94</v>
      </c>
      <c r="I404" s="4">
        <v>7.61</v>
      </c>
      <c r="J404" s="4">
        <v>1.31</v>
      </c>
      <c r="K404" s="4"/>
      <c r="L404" s="4"/>
      <c r="M404" s="6">
        <v>19.72</v>
      </c>
      <c r="N404" s="4">
        <v>0.34</v>
      </c>
      <c r="O404" s="4">
        <v>0.08</v>
      </c>
      <c r="P404" s="4">
        <f t="shared" ref="P404:P467" si="28">J404/G404</f>
        <v>1.8870642466148085E-2</v>
      </c>
      <c r="Q404" s="6">
        <f t="shared" si="25"/>
        <v>0.12849322961682511</v>
      </c>
      <c r="R404" s="4">
        <v>83.6</v>
      </c>
      <c r="S404" s="4">
        <v>0.35699999999999998</v>
      </c>
      <c r="T404" s="4">
        <v>3.6709999999999998</v>
      </c>
      <c r="U404" s="7">
        <v>1440</v>
      </c>
      <c r="V404" s="7">
        <v>0.47826086956521746</v>
      </c>
      <c r="W404" s="7">
        <v>7</v>
      </c>
      <c r="X404" s="6">
        <v>150</v>
      </c>
      <c r="Y404" s="6">
        <v>0.05</v>
      </c>
      <c r="Z404" s="6">
        <f t="shared" si="26"/>
        <v>0.03</v>
      </c>
      <c r="AA404" s="7">
        <v>0.6</v>
      </c>
      <c r="AB404" s="6">
        <v>25</v>
      </c>
      <c r="AC404" s="7">
        <v>0</v>
      </c>
      <c r="AD404" s="8" t="s">
        <v>173</v>
      </c>
      <c r="AE404" s="7">
        <v>0.33985256506694755</v>
      </c>
      <c r="AF404" s="4">
        <f t="shared" si="27"/>
        <v>0.23068050749711652</v>
      </c>
      <c r="AG404" s="4"/>
      <c r="AH404" s="4"/>
    </row>
    <row r="405" spans="1:34" ht="15.6">
      <c r="A405" s="7" t="s">
        <v>36</v>
      </c>
      <c r="B405" s="4" t="s">
        <v>35</v>
      </c>
      <c r="C405" s="4" t="s">
        <v>591</v>
      </c>
      <c r="D405" s="4">
        <v>800</v>
      </c>
      <c r="E405" s="4">
        <v>2</v>
      </c>
      <c r="F405" s="4">
        <v>60</v>
      </c>
      <c r="G405" s="6">
        <v>69.42</v>
      </c>
      <c r="H405" s="4">
        <v>1.94</v>
      </c>
      <c r="I405" s="4">
        <v>7.61</v>
      </c>
      <c r="J405" s="4">
        <v>1.31</v>
      </c>
      <c r="K405" s="4"/>
      <c r="L405" s="4"/>
      <c r="M405" s="6">
        <v>19.72</v>
      </c>
      <c r="N405" s="4">
        <v>0.34</v>
      </c>
      <c r="O405" s="4">
        <v>0.08</v>
      </c>
      <c r="P405" s="4">
        <f t="shared" si="28"/>
        <v>1.8870642466148085E-2</v>
      </c>
      <c r="Q405" s="6">
        <f t="shared" si="25"/>
        <v>0.12849322961682511</v>
      </c>
      <c r="R405" s="4">
        <v>83.6</v>
      </c>
      <c r="S405" s="4">
        <v>0.35699999999999998</v>
      </c>
      <c r="T405" s="4">
        <v>3.6709999999999998</v>
      </c>
      <c r="U405" s="7">
        <v>1440</v>
      </c>
      <c r="V405" s="7">
        <v>0.98676094478712217</v>
      </c>
      <c r="W405" s="7">
        <v>7</v>
      </c>
      <c r="X405" s="6">
        <v>150</v>
      </c>
      <c r="Y405" s="6">
        <v>0.05</v>
      </c>
      <c r="Z405" s="6">
        <f t="shared" si="26"/>
        <v>0.03</v>
      </c>
      <c r="AA405" s="7">
        <v>0.6</v>
      </c>
      <c r="AB405" s="6">
        <v>25</v>
      </c>
      <c r="AC405" s="7">
        <v>0</v>
      </c>
      <c r="AD405" s="8" t="s">
        <v>173</v>
      </c>
      <c r="AE405" s="7">
        <v>0.74605085000752225</v>
      </c>
      <c r="AF405" s="4">
        <f t="shared" si="27"/>
        <v>0.40118349129933323</v>
      </c>
      <c r="AG405" s="4"/>
      <c r="AH405" s="4"/>
    </row>
    <row r="406" spans="1:34" ht="15.6">
      <c r="A406" s="7" t="s">
        <v>36</v>
      </c>
      <c r="B406" s="4" t="s">
        <v>35</v>
      </c>
      <c r="C406" s="4" t="s">
        <v>591</v>
      </c>
      <c r="D406" s="4">
        <v>800</v>
      </c>
      <c r="E406" s="4">
        <v>2</v>
      </c>
      <c r="F406" s="4">
        <v>60</v>
      </c>
      <c r="G406" s="6">
        <v>69.42</v>
      </c>
      <c r="H406" s="4">
        <v>1.94</v>
      </c>
      <c r="I406" s="4">
        <v>7.61</v>
      </c>
      <c r="J406" s="4">
        <v>1.31</v>
      </c>
      <c r="K406" s="4"/>
      <c r="L406" s="4"/>
      <c r="M406" s="6">
        <v>19.72</v>
      </c>
      <c r="N406" s="4">
        <v>0.34</v>
      </c>
      <c r="O406" s="4">
        <v>0.08</v>
      </c>
      <c r="P406" s="4">
        <f t="shared" si="28"/>
        <v>1.8870642466148085E-2</v>
      </c>
      <c r="Q406" s="6">
        <f t="shared" si="25"/>
        <v>0.12849322961682511</v>
      </c>
      <c r="R406" s="4">
        <v>83.6</v>
      </c>
      <c r="S406" s="4">
        <v>0.35699999999999998</v>
      </c>
      <c r="T406" s="4">
        <v>3.6709999999999998</v>
      </c>
      <c r="U406" s="7">
        <v>1440</v>
      </c>
      <c r="V406" s="7">
        <v>1.9644952610200093</v>
      </c>
      <c r="W406" s="7">
        <v>7</v>
      </c>
      <c r="X406" s="6">
        <v>150</v>
      </c>
      <c r="Y406" s="6">
        <v>0.05</v>
      </c>
      <c r="Z406" s="6">
        <f t="shared" si="26"/>
        <v>0.03</v>
      </c>
      <c r="AA406" s="7">
        <v>0.6</v>
      </c>
      <c r="AB406" s="6">
        <v>25</v>
      </c>
      <c r="AC406" s="7">
        <v>0</v>
      </c>
      <c r="AD406" s="8" t="s">
        <v>173</v>
      </c>
      <c r="AE406" s="7">
        <v>1.6305100045133145</v>
      </c>
      <c r="AF406" s="4">
        <f t="shared" si="27"/>
        <v>0.55664209417782462</v>
      </c>
      <c r="AG406" s="4"/>
      <c r="AH406" s="4"/>
    </row>
    <row r="407" spans="1:34" ht="15.6">
      <c r="A407" s="7" t="s">
        <v>36</v>
      </c>
      <c r="B407" s="4" t="s">
        <v>35</v>
      </c>
      <c r="C407" s="4" t="s">
        <v>591</v>
      </c>
      <c r="D407" s="4">
        <v>800</v>
      </c>
      <c r="E407" s="4">
        <v>2</v>
      </c>
      <c r="F407" s="4">
        <v>60</v>
      </c>
      <c r="G407" s="6">
        <v>69.42</v>
      </c>
      <c r="H407" s="4">
        <v>1.94</v>
      </c>
      <c r="I407" s="4">
        <v>7.61</v>
      </c>
      <c r="J407" s="4">
        <v>1.31</v>
      </c>
      <c r="K407" s="4"/>
      <c r="L407" s="4"/>
      <c r="M407" s="6">
        <v>19.72</v>
      </c>
      <c r="N407" s="4">
        <v>0.34</v>
      </c>
      <c r="O407" s="4">
        <v>0.08</v>
      </c>
      <c r="P407" s="4">
        <f t="shared" si="28"/>
        <v>1.8870642466148085E-2</v>
      </c>
      <c r="Q407" s="6">
        <f t="shared" si="25"/>
        <v>0.12849322961682511</v>
      </c>
      <c r="R407" s="4">
        <v>83.6</v>
      </c>
      <c r="S407" s="4">
        <v>0.35699999999999998</v>
      </c>
      <c r="T407" s="4">
        <v>3.6709999999999998</v>
      </c>
      <c r="U407" s="7">
        <v>1440</v>
      </c>
      <c r="V407" s="7">
        <v>2.9286896344215441</v>
      </c>
      <c r="W407" s="7">
        <v>7</v>
      </c>
      <c r="X407" s="6">
        <v>150</v>
      </c>
      <c r="Y407" s="6">
        <v>0.05</v>
      </c>
      <c r="Z407" s="6">
        <f t="shared" si="26"/>
        <v>0.03</v>
      </c>
      <c r="AA407" s="7">
        <v>0.6</v>
      </c>
      <c r="AB407" s="6">
        <v>25</v>
      </c>
      <c r="AC407" s="7">
        <v>0</v>
      </c>
      <c r="AD407" s="8" t="s">
        <v>173</v>
      </c>
      <c r="AE407" s="7">
        <v>2.5134647209267342</v>
      </c>
      <c r="AF407" s="4">
        <f t="shared" si="27"/>
        <v>0.69204152249134987</v>
      </c>
      <c r="AG407" s="4"/>
      <c r="AH407" s="4"/>
    </row>
    <row r="408" spans="1:34" ht="15.6">
      <c r="A408" s="7" t="s">
        <v>36</v>
      </c>
      <c r="B408" s="4" t="s">
        <v>35</v>
      </c>
      <c r="C408" s="4" t="s">
        <v>591</v>
      </c>
      <c r="D408" s="4">
        <v>800</v>
      </c>
      <c r="E408" s="4">
        <v>2</v>
      </c>
      <c r="F408" s="4">
        <v>60</v>
      </c>
      <c r="G408" s="6">
        <v>69.42</v>
      </c>
      <c r="H408" s="4">
        <v>1.94</v>
      </c>
      <c r="I408" s="4">
        <v>7.61</v>
      </c>
      <c r="J408" s="4">
        <v>1.31</v>
      </c>
      <c r="K408" s="4"/>
      <c r="L408" s="4"/>
      <c r="M408" s="6">
        <v>19.72</v>
      </c>
      <c r="N408" s="4">
        <v>0.34</v>
      </c>
      <c r="O408" s="4">
        <v>0.08</v>
      </c>
      <c r="P408" s="4">
        <f t="shared" si="28"/>
        <v>1.8870642466148085E-2</v>
      </c>
      <c r="Q408" s="6">
        <f t="shared" si="25"/>
        <v>0.12849322961682511</v>
      </c>
      <c r="R408" s="4">
        <v>83.6</v>
      </c>
      <c r="S408" s="4">
        <v>0.35699999999999998</v>
      </c>
      <c r="T408" s="4">
        <v>3.6709999999999998</v>
      </c>
      <c r="U408" s="7">
        <v>1440</v>
      </c>
      <c r="V408" s="7">
        <v>4.8886715811644361</v>
      </c>
      <c r="W408" s="7">
        <v>7</v>
      </c>
      <c r="X408" s="6">
        <v>150</v>
      </c>
      <c r="Y408" s="6">
        <v>0.05</v>
      </c>
      <c r="Z408" s="6">
        <f t="shared" si="26"/>
        <v>0.03</v>
      </c>
      <c r="AA408" s="7">
        <v>0.6</v>
      </c>
      <c r="AB408" s="6">
        <v>25</v>
      </c>
      <c r="AC408" s="7">
        <v>0</v>
      </c>
      <c r="AD408" s="8" t="s">
        <v>173</v>
      </c>
      <c r="AE408" s="7">
        <v>4.3094629156010225</v>
      </c>
      <c r="AF408" s="4">
        <f t="shared" si="27"/>
        <v>0.96534777593902277</v>
      </c>
      <c r="AG408" s="4"/>
      <c r="AH408" s="4"/>
    </row>
    <row r="409" spans="1:34" ht="15.6">
      <c r="A409" s="7" t="s">
        <v>36</v>
      </c>
      <c r="B409" s="4" t="s">
        <v>35</v>
      </c>
      <c r="C409" s="4" t="s">
        <v>591</v>
      </c>
      <c r="D409" s="4">
        <v>800</v>
      </c>
      <c r="E409" s="4">
        <v>2</v>
      </c>
      <c r="F409" s="4">
        <v>60</v>
      </c>
      <c r="G409" s="6">
        <v>69.42</v>
      </c>
      <c r="H409" s="4">
        <v>1.94</v>
      </c>
      <c r="I409" s="4">
        <v>7.61</v>
      </c>
      <c r="J409" s="4">
        <v>1.31</v>
      </c>
      <c r="K409" s="4"/>
      <c r="L409" s="4"/>
      <c r="M409" s="6">
        <v>19.72</v>
      </c>
      <c r="N409" s="4">
        <v>0.34</v>
      </c>
      <c r="O409" s="4">
        <v>0.08</v>
      </c>
      <c r="P409" s="4">
        <f t="shared" si="28"/>
        <v>1.8870642466148085E-2</v>
      </c>
      <c r="Q409" s="6">
        <f t="shared" si="25"/>
        <v>0.12849322961682511</v>
      </c>
      <c r="R409" s="4">
        <v>83.6</v>
      </c>
      <c r="S409" s="4">
        <v>0.35699999999999998</v>
      </c>
      <c r="T409" s="4">
        <v>3.6709999999999998</v>
      </c>
      <c r="U409" s="7">
        <v>1440</v>
      </c>
      <c r="V409" s="7">
        <v>9.717165638633972</v>
      </c>
      <c r="W409" s="7">
        <v>7</v>
      </c>
      <c r="X409" s="6">
        <v>150</v>
      </c>
      <c r="Y409" s="6">
        <v>0.05</v>
      </c>
      <c r="Z409" s="6">
        <f t="shared" si="26"/>
        <v>0.03</v>
      </c>
      <c r="AA409" s="7">
        <v>0.6</v>
      </c>
      <c r="AB409" s="6">
        <v>25</v>
      </c>
      <c r="AC409" s="7">
        <v>0</v>
      </c>
      <c r="AD409" s="8" t="s">
        <v>173</v>
      </c>
      <c r="AE409" s="7">
        <v>8.9047690687528203</v>
      </c>
      <c r="AF409" s="4">
        <f t="shared" si="27"/>
        <v>1.3539942831352532</v>
      </c>
      <c r="AG409" s="4"/>
      <c r="AH409" s="4"/>
    </row>
    <row r="410" spans="1:34" ht="15.6">
      <c r="A410" s="7" t="s">
        <v>36</v>
      </c>
      <c r="B410" s="4" t="s">
        <v>35</v>
      </c>
      <c r="C410" s="4" t="s">
        <v>591</v>
      </c>
      <c r="D410" s="4">
        <v>800</v>
      </c>
      <c r="E410" s="4">
        <v>2</v>
      </c>
      <c r="F410" s="4">
        <v>60</v>
      </c>
      <c r="G410" s="6">
        <v>69.42</v>
      </c>
      <c r="H410" s="4">
        <v>1.94</v>
      </c>
      <c r="I410" s="4">
        <v>7.61</v>
      </c>
      <c r="J410" s="4">
        <v>1.31</v>
      </c>
      <c r="K410" s="4"/>
      <c r="L410" s="4"/>
      <c r="M410" s="6">
        <v>19.72</v>
      </c>
      <c r="N410" s="4">
        <v>0.34</v>
      </c>
      <c r="O410" s="4">
        <v>0.08</v>
      </c>
      <c r="P410" s="4">
        <f t="shared" si="28"/>
        <v>1.8870642466148085E-2</v>
      </c>
      <c r="Q410" s="6">
        <f t="shared" si="25"/>
        <v>0.12849322961682511</v>
      </c>
      <c r="R410" s="4">
        <v>83.6</v>
      </c>
      <c r="S410" s="4">
        <v>0.35699999999999998</v>
      </c>
      <c r="T410" s="4">
        <v>3.6709999999999998</v>
      </c>
      <c r="U410" s="7">
        <v>1440</v>
      </c>
      <c r="V410" s="7">
        <v>0.47826086956521746</v>
      </c>
      <c r="W410" s="7">
        <v>7</v>
      </c>
      <c r="X410" s="6">
        <v>150</v>
      </c>
      <c r="Y410" s="6">
        <v>0.05</v>
      </c>
      <c r="Z410" s="6">
        <f t="shared" si="26"/>
        <v>0.03</v>
      </c>
      <c r="AA410" s="7">
        <v>0.6</v>
      </c>
      <c r="AB410" s="6">
        <v>25</v>
      </c>
      <c r="AC410" s="7">
        <v>0</v>
      </c>
      <c r="AD410" s="8" t="s">
        <v>173</v>
      </c>
      <c r="AE410" s="7">
        <v>0.33533925078983007</v>
      </c>
      <c r="AF410" s="4">
        <f t="shared" si="27"/>
        <v>0.238202697958979</v>
      </c>
      <c r="AG410" s="4"/>
      <c r="AH410" s="4"/>
    </row>
    <row r="411" spans="1:34" ht="15.6">
      <c r="A411" s="7" t="s">
        <v>36</v>
      </c>
      <c r="B411" s="4" t="s">
        <v>35</v>
      </c>
      <c r="C411" s="4" t="s">
        <v>591</v>
      </c>
      <c r="D411" s="4">
        <v>800</v>
      </c>
      <c r="E411" s="4">
        <v>2</v>
      </c>
      <c r="F411" s="4">
        <v>60</v>
      </c>
      <c r="G411" s="6">
        <v>69.42</v>
      </c>
      <c r="H411" s="4">
        <v>1.94</v>
      </c>
      <c r="I411" s="4">
        <v>7.61</v>
      </c>
      <c r="J411" s="4">
        <v>1.31</v>
      </c>
      <c r="K411" s="4"/>
      <c r="L411" s="4"/>
      <c r="M411" s="6">
        <v>19.72</v>
      </c>
      <c r="N411" s="4">
        <v>0.34</v>
      </c>
      <c r="O411" s="4">
        <v>0.08</v>
      </c>
      <c r="P411" s="4">
        <f t="shared" si="28"/>
        <v>1.8870642466148085E-2</v>
      </c>
      <c r="Q411" s="6">
        <f t="shared" si="25"/>
        <v>0.12849322961682511</v>
      </c>
      <c r="R411" s="4">
        <v>83.6</v>
      </c>
      <c r="S411" s="4">
        <v>0.35699999999999998</v>
      </c>
      <c r="T411" s="4">
        <v>3.6709999999999998</v>
      </c>
      <c r="U411" s="7">
        <v>1440</v>
      </c>
      <c r="V411" s="7">
        <v>0.98676094478712217</v>
      </c>
      <c r="W411" s="7">
        <v>7</v>
      </c>
      <c r="X411" s="6">
        <v>150</v>
      </c>
      <c r="Y411" s="6">
        <v>0.05</v>
      </c>
      <c r="Z411" s="6">
        <f t="shared" si="26"/>
        <v>0.03</v>
      </c>
      <c r="AA411" s="7">
        <v>0.6</v>
      </c>
      <c r="AB411" s="6">
        <v>25</v>
      </c>
      <c r="AC411" s="7">
        <v>0</v>
      </c>
      <c r="AD411" s="8" t="s">
        <v>173</v>
      </c>
      <c r="AE411" s="7">
        <v>0.75056416428463979</v>
      </c>
      <c r="AF411" s="4">
        <f t="shared" si="27"/>
        <v>0.3936613008374707</v>
      </c>
      <c r="AG411" s="4"/>
      <c r="AH411" s="4"/>
    </row>
    <row r="412" spans="1:34" ht="15.6">
      <c r="A412" s="7" t="s">
        <v>36</v>
      </c>
      <c r="B412" s="4" t="s">
        <v>35</v>
      </c>
      <c r="C412" s="4" t="s">
        <v>591</v>
      </c>
      <c r="D412" s="4">
        <v>800</v>
      </c>
      <c r="E412" s="4">
        <v>2</v>
      </c>
      <c r="F412" s="4">
        <v>60</v>
      </c>
      <c r="G412" s="6">
        <v>69.42</v>
      </c>
      <c r="H412" s="4">
        <v>1.94</v>
      </c>
      <c r="I412" s="4">
        <v>7.61</v>
      </c>
      <c r="J412" s="4">
        <v>1.31</v>
      </c>
      <c r="K412" s="4"/>
      <c r="L412" s="4"/>
      <c r="M412" s="6">
        <v>19.72</v>
      </c>
      <c r="N412" s="4">
        <v>0.34</v>
      </c>
      <c r="O412" s="4">
        <v>0.08</v>
      </c>
      <c r="P412" s="4">
        <f t="shared" si="28"/>
        <v>1.8870642466148085E-2</v>
      </c>
      <c r="Q412" s="6">
        <f t="shared" si="25"/>
        <v>0.12849322961682511</v>
      </c>
      <c r="R412" s="4">
        <v>83.6</v>
      </c>
      <c r="S412" s="4">
        <v>0.35699999999999998</v>
      </c>
      <c r="T412" s="4">
        <v>3.6709999999999998</v>
      </c>
      <c r="U412" s="7">
        <v>1440</v>
      </c>
      <c r="V412" s="7">
        <v>1.9644952610200093</v>
      </c>
      <c r="W412" s="7">
        <v>7</v>
      </c>
      <c r="X412" s="6">
        <v>150</v>
      </c>
      <c r="Y412" s="6">
        <v>0.05</v>
      </c>
      <c r="Z412" s="6">
        <f t="shared" si="26"/>
        <v>0.03</v>
      </c>
      <c r="AA412" s="7">
        <v>0.6</v>
      </c>
      <c r="AB412" s="6">
        <v>25</v>
      </c>
      <c r="AC412" s="7">
        <v>0</v>
      </c>
      <c r="AD412" s="8" t="s">
        <v>173</v>
      </c>
      <c r="AE412" s="7">
        <v>1.5944034902963746</v>
      </c>
      <c r="AF412" s="4">
        <f t="shared" si="27"/>
        <v>0.61681961787272455</v>
      </c>
      <c r="AG412" s="4"/>
      <c r="AH412" s="4"/>
    </row>
    <row r="413" spans="1:34" ht="15.6">
      <c r="A413" s="7" t="s">
        <v>36</v>
      </c>
      <c r="B413" s="4" t="s">
        <v>35</v>
      </c>
      <c r="C413" s="4" t="s">
        <v>591</v>
      </c>
      <c r="D413" s="4">
        <v>800</v>
      </c>
      <c r="E413" s="4">
        <v>2</v>
      </c>
      <c r="F413" s="4">
        <v>60</v>
      </c>
      <c r="G413" s="6">
        <v>69.42</v>
      </c>
      <c r="H413" s="4">
        <v>1.94</v>
      </c>
      <c r="I413" s="4">
        <v>7.61</v>
      </c>
      <c r="J413" s="4">
        <v>1.31</v>
      </c>
      <c r="K413" s="4"/>
      <c r="L413" s="4"/>
      <c r="M413" s="6">
        <v>19.72</v>
      </c>
      <c r="N413" s="4">
        <v>0.34</v>
      </c>
      <c r="O413" s="4">
        <v>0.08</v>
      </c>
      <c r="P413" s="4">
        <f t="shared" si="28"/>
        <v>1.8870642466148085E-2</v>
      </c>
      <c r="Q413" s="6">
        <f t="shared" si="25"/>
        <v>0.12849322961682511</v>
      </c>
      <c r="R413" s="4">
        <v>83.6</v>
      </c>
      <c r="S413" s="4">
        <v>0.35699999999999998</v>
      </c>
      <c r="T413" s="4">
        <v>3.6709999999999998</v>
      </c>
      <c r="U413" s="7">
        <v>1440</v>
      </c>
      <c r="V413" s="7">
        <v>2.9286896344215441</v>
      </c>
      <c r="W413" s="7">
        <v>7</v>
      </c>
      <c r="X413" s="6">
        <v>150</v>
      </c>
      <c r="Y413" s="6">
        <v>0.05</v>
      </c>
      <c r="Z413" s="6">
        <f t="shared" si="26"/>
        <v>0.03</v>
      </c>
      <c r="AA413" s="7">
        <v>0.6</v>
      </c>
      <c r="AB413" s="6">
        <v>25</v>
      </c>
      <c r="AC413" s="7">
        <v>0</v>
      </c>
      <c r="AD413" s="8" t="s">
        <v>173</v>
      </c>
      <c r="AE413" s="7">
        <v>2.4593049496013242</v>
      </c>
      <c r="AF413" s="4">
        <f t="shared" si="27"/>
        <v>0.78230780803369981</v>
      </c>
      <c r="AG413" s="4"/>
      <c r="AH413" s="4"/>
    </row>
    <row r="414" spans="1:34" ht="15.6">
      <c r="A414" s="7" t="s">
        <v>36</v>
      </c>
      <c r="B414" s="4" t="s">
        <v>35</v>
      </c>
      <c r="C414" s="4" t="s">
        <v>591</v>
      </c>
      <c r="D414" s="4">
        <v>800</v>
      </c>
      <c r="E414" s="4">
        <v>2</v>
      </c>
      <c r="F414" s="4">
        <v>60</v>
      </c>
      <c r="G414" s="6">
        <v>69.42</v>
      </c>
      <c r="H414" s="4">
        <v>1.94</v>
      </c>
      <c r="I414" s="4">
        <v>7.61</v>
      </c>
      <c r="J414" s="4">
        <v>1.31</v>
      </c>
      <c r="K414" s="4"/>
      <c r="L414" s="4"/>
      <c r="M414" s="6">
        <v>19.72</v>
      </c>
      <c r="N414" s="4">
        <v>0.34</v>
      </c>
      <c r="O414" s="4">
        <v>0.08</v>
      </c>
      <c r="P414" s="4">
        <f t="shared" si="28"/>
        <v>1.8870642466148085E-2</v>
      </c>
      <c r="Q414" s="6">
        <f t="shared" si="25"/>
        <v>0.12849322961682511</v>
      </c>
      <c r="R414" s="4">
        <v>83.6</v>
      </c>
      <c r="S414" s="4">
        <v>0.35699999999999998</v>
      </c>
      <c r="T414" s="4">
        <v>3.6709999999999998</v>
      </c>
      <c r="U414" s="7">
        <v>1440</v>
      </c>
      <c r="V414" s="7">
        <v>4.8886715811644361</v>
      </c>
      <c r="W414" s="7">
        <v>7</v>
      </c>
      <c r="X414" s="6">
        <v>150</v>
      </c>
      <c r="Y414" s="6">
        <v>0.05</v>
      </c>
      <c r="Z414" s="6">
        <f t="shared" si="26"/>
        <v>0.03</v>
      </c>
      <c r="AA414" s="7">
        <v>0.6</v>
      </c>
      <c r="AB414" s="6">
        <v>25</v>
      </c>
      <c r="AC414" s="7">
        <v>0</v>
      </c>
      <c r="AD414" s="8" t="s">
        <v>173</v>
      </c>
      <c r="AE414" s="7">
        <v>4.219196630058673</v>
      </c>
      <c r="AF414" s="4">
        <f t="shared" si="27"/>
        <v>1.1157915851762721</v>
      </c>
      <c r="AG414" s="4"/>
      <c r="AH414" s="4"/>
    </row>
    <row r="415" spans="1:34" ht="15.6">
      <c r="A415" s="7" t="s">
        <v>36</v>
      </c>
      <c r="B415" s="4" t="s">
        <v>35</v>
      </c>
      <c r="C415" s="4" t="s">
        <v>591</v>
      </c>
      <c r="D415" s="4">
        <v>800</v>
      </c>
      <c r="E415" s="4">
        <v>2</v>
      </c>
      <c r="F415" s="4">
        <v>60</v>
      </c>
      <c r="G415" s="6">
        <v>69.42</v>
      </c>
      <c r="H415" s="4">
        <v>1.94</v>
      </c>
      <c r="I415" s="4">
        <v>7.61</v>
      </c>
      <c r="J415" s="4">
        <v>1.31</v>
      </c>
      <c r="K415" s="4"/>
      <c r="L415" s="4"/>
      <c r="M415" s="6">
        <v>19.72</v>
      </c>
      <c r="N415" s="4">
        <v>0.34</v>
      </c>
      <c r="O415" s="4">
        <v>0.08</v>
      </c>
      <c r="P415" s="4">
        <f t="shared" si="28"/>
        <v>1.8870642466148085E-2</v>
      </c>
      <c r="Q415" s="6">
        <f t="shared" si="25"/>
        <v>0.12849322961682511</v>
      </c>
      <c r="R415" s="4">
        <v>83.6</v>
      </c>
      <c r="S415" s="4">
        <v>0.35699999999999998</v>
      </c>
      <c r="T415" s="4">
        <v>3.6709999999999998</v>
      </c>
      <c r="U415" s="7">
        <v>1440</v>
      </c>
      <c r="V415" s="7">
        <v>9.717165638633972</v>
      </c>
      <c r="W415" s="7">
        <v>7</v>
      </c>
      <c r="X415" s="6">
        <v>150</v>
      </c>
      <c r="Y415" s="6">
        <v>0.05</v>
      </c>
      <c r="Z415" s="6">
        <f t="shared" si="26"/>
        <v>0.03</v>
      </c>
      <c r="AA415" s="7">
        <v>0.6</v>
      </c>
      <c r="AB415" s="6">
        <v>25</v>
      </c>
      <c r="AC415" s="7">
        <v>0</v>
      </c>
      <c r="AD415" s="8" t="s">
        <v>173</v>
      </c>
      <c r="AE415" s="7">
        <v>8.7242364976681213</v>
      </c>
      <c r="AF415" s="4">
        <f t="shared" si="27"/>
        <v>1.6548819016097516</v>
      </c>
      <c r="AG415" s="4"/>
      <c r="AH415" s="4"/>
    </row>
    <row r="416" spans="1:34" ht="15.6">
      <c r="A416" s="7" t="s">
        <v>37</v>
      </c>
      <c r="B416" s="4" t="s">
        <v>35</v>
      </c>
      <c r="C416" s="4" t="s">
        <v>591</v>
      </c>
      <c r="D416" s="4">
        <v>800</v>
      </c>
      <c r="E416" s="4">
        <v>2</v>
      </c>
      <c r="F416" s="4">
        <v>60</v>
      </c>
      <c r="G416" s="6">
        <v>53.81</v>
      </c>
      <c r="H416" s="4">
        <v>1.63</v>
      </c>
      <c r="I416" s="4">
        <v>8.39</v>
      </c>
      <c r="J416" s="4">
        <v>1.05</v>
      </c>
      <c r="K416" s="4"/>
      <c r="L416" s="4"/>
      <c r="M416" s="6">
        <v>35.119999999999997</v>
      </c>
      <c r="N416" s="4">
        <v>0.36</v>
      </c>
      <c r="O416" s="4">
        <v>0.12</v>
      </c>
      <c r="P416" s="4">
        <f t="shared" si="28"/>
        <v>1.9513101653967663E-2</v>
      </c>
      <c r="Q416" s="6">
        <f t="shared" si="25"/>
        <v>0.17543207582233789</v>
      </c>
      <c r="R416" s="4">
        <v>39.1</v>
      </c>
      <c r="S416" s="4">
        <v>0.18</v>
      </c>
      <c r="T416" s="4">
        <v>3.64</v>
      </c>
      <c r="U416" s="7">
        <v>1440</v>
      </c>
      <c r="V416" s="7">
        <v>0.47826086956521746</v>
      </c>
      <c r="W416" s="7">
        <v>7</v>
      </c>
      <c r="X416" s="6">
        <v>150</v>
      </c>
      <c r="Y416" s="6">
        <v>0.05</v>
      </c>
      <c r="Z416" s="6">
        <f t="shared" si="26"/>
        <v>0.03</v>
      </c>
      <c r="AA416" s="7">
        <v>0.6</v>
      </c>
      <c r="AB416" s="6">
        <v>25</v>
      </c>
      <c r="AC416" s="7">
        <v>0</v>
      </c>
      <c r="AD416" s="8" t="s">
        <v>173</v>
      </c>
      <c r="AE416" s="7">
        <v>-4.6637580863547502E-3</v>
      </c>
      <c r="AF416" s="4">
        <f t="shared" si="27"/>
        <v>0.80487437941928719</v>
      </c>
      <c r="AG416" s="4"/>
      <c r="AH416" s="4"/>
    </row>
    <row r="417" spans="1:34" ht="15.6">
      <c r="A417" s="7" t="s">
        <v>37</v>
      </c>
      <c r="B417" s="4" t="s">
        <v>35</v>
      </c>
      <c r="C417" s="4" t="s">
        <v>591</v>
      </c>
      <c r="D417" s="4">
        <v>800</v>
      </c>
      <c r="E417" s="4">
        <v>2</v>
      </c>
      <c r="F417" s="4">
        <v>60</v>
      </c>
      <c r="G417" s="6">
        <v>53.81</v>
      </c>
      <c r="H417" s="4">
        <v>1.63</v>
      </c>
      <c r="I417" s="4">
        <v>8.39</v>
      </c>
      <c r="J417" s="4">
        <v>1.05</v>
      </c>
      <c r="K417" s="4"/>
      <c r="L417" s="4"/>
      <c r="M417" s="6">
        <v>35.119999999999997</v>
      </c>
      <c r="N417" s="4">
        <v>0.36</v>
      </c>
      <c r="O417" s="4">
        <v>0.12</v>
      </c>
      <c r="P417" s="4">
        <f t="shared" si="28"/>
        <v>1.9513101653967663E-2</v>
      </c>
      <c r="Q417" s="6">
        <f t="shared" si="25"/>
        <v>0.17543207582233789</v>
      </c>
      <c r="R417" s="4">
        <v>39.1</v>
      </c>
      <c r="S417" s="4">
        <v>0.18</v>
      </c>
      <c r="T417" s="4">
        <v>3.64</v>
      </c>
      <c r="U417" s="7">
        <v>1440</v>
      </c>
      <c r="V417" s="7">
        <v>0.98676094478712217</v>
      </c>
      <c r="W417" s="7">
        <v>7</v>
      </c>
      <c r="X417" s="6">
        <v>150</v>
      </c>
      <c r="Y417" s="6">
        <v>0.05</v>
      </c>
      <c r="Z417" s="6">
        <f t="shared" si="26"/>
        <v>0.03</v>
      </c>
      <c r="AA417" s="7">
        <v>0.6</v>
      </c>
      <c r="AB417" s="6">
        <v>25</v>
      </c>
      <c r="AC417" s="7">
        <v>0</v>
      </c>
      <c r="AD417" s="8" t="s">
        <v>173</v>
      </c>
      <c r="AE417" s="7">
        <v>4.3628704678802463E-3</v>
      </c>
      <c r="AF417" s="4">
        <f t="shared" si="27"/>
        <v>1.6373301238654034</v>
      </c>
      <c r="AG417" s="4"/>
      <c r="AH417" s="4"/>
    </row>
    <row r="418" spans="1:34" ht="15.6">
      <c r="A418" s="7" t="s">
        <v>37</v>
      </c>
      <c r="B418" s="4" t="s">
        <v>35</v>
      </c>
      <c r="C418" s="4" t="s">
        <v>591</v>
      </c>
      <c r="D418" s="4">
        <v>800</v>
      </c>
      <c r="E418" s="4">
        <v>2</v>
      </c>
      <c r="F418" s="4">
        <v>60</v>
      </c>
      <c r="G418" s="6">
        <v>53.81</v>
      </c>
      <c r="H418" s="4">
        <v>1.63</v>
      </c>
      <c r="I418" s="4">
        <v>8.39</v>
      </c>
      <c r="J418" s="4">
        <v>1.05</v>
      </c>
      <c r="K418" s="4"/>
      <c r="L418" s="4"/>
      <c r="M418" s="6">
        <v>35.119999999999997</v>
      </c>
      <c r="N418" s="4">
        <v>0.36</v>
      </c>
      <c r="O418" s="4">
        <v>0.12</v>
      </c>
      <c r="P418" s="4">
        <f t="shared" si="28"/>
        <v>1.9513101653967663E-2</v>
      </c>
      <c r="Q418" s="6">
        <f t="shared" si="25"/>
        <v>0.17543207582233789</v>
      </c>
      <c r="R418" s="4">
        <v>39.1</v>
      </c>
      <c r="S418" s="4">
        <v>0.18</v>
      </c>
      <c r="T418" s="4">
        <v>3.64</v>
      </c>
      <c r="U418" s="7">
        <v>1440</v>
      </c>
      <c r="V418" s="7">
        <v>1.9644952610200093</v>
      </c>
      <c r="W418" s="7">
        <v>7</v>
      </c>
      <c r="X418" s="6">
        <v>150</v>
      </c>
      <c r="Y418" s="6">
        <v>0.05</v>
      </c>
      <c r="Z418" s="6">
        <f t="shared" si="26"/>
        <v>0.03</v>
      </c>
      <c r="AA418" s="7">
        <v>0.6</v>
      </c>
      <c r="AB418" s="6">
        <v>25</v>
      </c>
      <c r="AC418" s="7">
        <v>0</v>
      </c>
      <c r="AD418" s="8" t="s">
        <v>173</v>
      </c>
      <c r="AE418" s="7">
        <v>0.45704829246276518</v>
      </c>
      <c r="AF418" s="4">
        <f t="shared" si="27"/>
        <v>2.5124116142620738</v>
      </c>
      <c r="AG418" s="4"/>
      <c r="AH418" s="4"/>
    </row>
    <row r="419" spans="1:34" ht="15.6">
      <c r="A419" s="7" t="s">
        <v>37</v>
      </c>
      <c r="B419" s="4" t="s">
        <v>35</v>
      </c>
      <c r="C419" s="4" t="s">
        <v>591</v>
      </c>
      <c r="D419" s="4">
        <v>800</v>
      </c>
      <c r="E419" s="4">
        <v>2</v>
      </c>
      <c r="F419" s="4">
        <v>60</v>
      </c>
      <c r="G419" s="6">
        <v>53.81</v>
      </c>
      <c r="H419" s="4">
        <v>1.63</v>
      </c>
      <c r="I419" s="4">
        <v>8.39</v>
      </c>
      <c r="J419" s="4">
        <v>1.05</v>
      </c>
      <c r="K419" s="4"/>
      <c r="L419" s="4"/>
      <c r="M419" s="6">
        <v>35.119999999999997</v>
      </c>
      <c r="N419" s="4">
        <v>0.36</v>
      </c>
      <c r="O419" s="4">
        <v>0.12</v>
      </c>
      <c r="P419" s="4">
        <f t="shared" si="28"/>
        <v>1.9513101653967663E-2</v>
      </c>
      <c r="Q419" s="6">
        <f t="shared" si="25"/>
        <v>0.17543207582233789</v>
      </c>
      <c r="R419" s="4">
        <v>39.1</v>
      </c>
      <c r="S419" s="4">
        <v>0.18</v>
      </c>
      <c r="T419" s="4">
        <v>3.64</v>
      </c>
      <c r="U419" s="7">
        <v>1440</v>
      </c>
      <c r="V419" s="7">
        <v>2.9286896344215441</v>
      </c>
      <c r="W419" s="7">
        <v>7</v>
      </c>
      <c r="X419" s="6">
        <v>150</v>
      </c>
      <c r="Y419" s="6">
        <v>0.05</v>
      </c>
      <c r="Z419" s="6">
        <f t="shared" si="26"/>
        <v>0.03</v>
      </c>
      <c r="AA419" s="7">
        <v>0.6</v>
      </c>
      <c r="AB419" s="6">
        <v>25</v>
      </c>
      <c r="AC419" s="7">
        <v>0</v>
      </c>
      <c r="AD419" s="8" t="s">
        <v>173</v>
      </c>
      <c r="AE419" s="7">
        <v>0.75778546712802775</v>
      </c>
      <c r="AF419" s="4">
        <f t="shared" si="27"/>
        <v>3.6181736121558603</v>
      </c>
      <c r="AG419" s="4"/>
      <c r="AH419" s="4"/>
    </row>
    <row r="420" spans="1:34" ht="15.6">
      <c r="A420" s="7" t="s">
        <v>37</v>
      </c>
      <c r="B420" s="4" t="s">
        <v>35</v>
      </c>
      <c r="C420" s="4" t="s">
        <v>591</v>
      </c>
      <c r="D420" s="4">
        <v>800</v>
      </c>
      <c r="E420" s="4">
        <v>2</v>
      </c>
      <c r="F420" s="4">
        <v>60</v>
      </c>
      <c r="G420" s="6">
        <v>53.81</v>
      </c>
      <c r="H420" s="4">
        <v>1.63</v>
      </c>
      <c r="I420" s="4">
        <v>8.39</v>
      </c>
      <c r="J420" s="4">
        <v>1.05</v>
      </c>
      <c r="K420" s="4"/>
      <c r="L420" s="4"/>
      <c r="M420" s="6">
        <v>35.119999999999997</v>
      </c>
      <c r="N420" s="4">
        <v>0.36</v>
      </c>
      <c r="O420" s="4">
        <v>0.12</v>
      </c>
      <c r="P420" s="4">
        <f t="shared" si="28"/>
        <v>1.9513101653967663E-2</v>
      </c>
      <c r="Q420" s="6">
        <f t="shared" si="25"/>
        <v>0.17543207582233789</v>
      </c>
      <c r="R420" s="4">
        <v>39.1</v>
      </c>
      <c r="S420" s="4">
        <v>0.18</v>
      </c>
      <c r="T420" s="4">
        <v>3.64</v>
      </c>
      <c r="U420" s="7">
        <v>1440</v>
      </c>
      <c r="V420" s="7">
        <v>4.8886715811644361</v>
      </c>
      <c r="W420" s="7">
        <v>7</v>
      </c>
      <c r="X420" s="6">
        <v>150</v>
      </c>
      <c r="Y420" s="6">
        <v>0.05</v>
      </c>
      <c r="Z420" s="6">
        <f t="shared" si="26"/>
        <v>0.03</v>
      </c>
      <c r="AA420" s="7">
        <v>0.6</v>
      </c>
      <c r="AB420" s="6">
        <v>25</v>
      </c>
      <c r="AC420" s="7">
        <v>0</v>
      </c>
      <c r="AD420" s="8" t="s">
        <v>173</v>
      </c>
      <c r="AE420" s="7">
        <v>2.2709493004362873</v>
      </c>
      <c r="AF420" s="4">
        <f t="shared" si="27"/>
        <v>4.3628704678802483</v>
      </c>
      <c r="AG420" s="4"/>
      <c r="AH420" s="4"/>
    </row>
    <row r="421" spans="1:34" ht="15.6">
      <c r="A421" s="7" t="s">
        <v>37</v>
      </c>
      <c r="B421" s="4" t="s">
        <v>35</v>
      </c>
      <c r="C421" s="4" t="s">
        <v>591</v>
      </c>
      <c r="D421" s="4">
        <v>800</v>
      </c>
      <c r="E421" s="4">
        <v>2</v>
      </c>
      <c r="F421" s="4">
        <v>60</v>
      </c>
      <c r="G421" s="6">
        <v>53.81</v>
      </c>
      <c r="H421" s="4">
        <v>1.63</v>
      </c>
      <c r="I421" s="4">
        <v>8.39</v>
      </c>
      <c r="J421" s="4">
        <v>1.05</v>
      </c>
      <c r="K421" s="4"/>
      <c r="L421" s="4"/>
      <c r="M421" s="6">
        <v>35.119999999999997</v>
      </c>
      <c r="N421" s="4">
        <v>0.36</v>
      </c>
      <c r="O421" s="4">
        <v>0.12</v>
      </c>
      <c r="P421" s="4">
        <f t="shared" si="28"/>
        <v>1.9513101653967663E-2</v>
      </c>
      <c r="Q421" s="6">
        <f t="shared" si="25"/>
        <v>0.17543207582233789</v>
      </c>
      <c r="R421" s="4">
        <v>39.1</v>
      </c>
      <c r="S421" s="4">
        <v>0.18</v>
      </c>
      <c r="T421" s="4">
        <v>3.64</v>
      </c>
      <c r="U421" s="7">
        <v>1440</v>
      </c>
      <c r="V421" s="7">
        <v>9.717165638633972</v>
      </c>
      <c r="W421" s="7">
        <v>7</v>
      </c>
      <c r="X421" s="6">
        <v>150</v>
      </c>
      <c r="Y421" s="6">
        <v>0.05</v>
      </c>
      <c r="Z421" s="6">
        <f t="shared" si="26"/>
        <v>0.03</v>
      </c>
      <c r="AA421" s="7">
        <v>0.6</v>
      </c>
      <c r="AB421" s="6">
        <v>25</v>
      </c>
      <c r="AC421" s="7">
        <v>0</v>
      </c>
      <c r="AD421" s="8" t="s">
        <v>173</v>
      </c>
      <c r="AE421" s="7">
        <v>6.4224462163381979</v>
      </c>
      <c r="AF421" s="4">
        <f t="shared" si="27"/>
        <v>5.4911990371596247</v>
      </c>
      <c r="AG421" s="4"/>
      <c r="AH421" s="4"/>
    </row>
    <row r="422" spans="1:34" ht="15.6">
      <c r="A422" s="7" t="s">
        <v>37</v>
      </c>
      <c r="B422" s="4" t="s">
        <v>35</v>
      </c>
      <c r="C422" s="4" t="s">
        <v>591</v>
      </c>
      <c r="D422" s="4">
        <v>800</v>
      </c>
      <c r="E422" s="4">
        <v>2</v>
      </c>
      <c r="F422" s="4">
        <v>60</v>
      </c>
      <c r="G422" s="6">
        <v>53.81</v>
      </c>
      <c r="H422" s="4">
        <v>1.63</v>
      </c>
      <c r="I422" s="4">
        <v>8.39</v>
      </c>
      <c r="J422" s="4">
        <v>1.05</v>
      </c>
      <c r="K422" s="4"/>
      <c r="L422" s="4"/>
      <c r="M422" s="6">
        <v>35.119999999999997</v>
      </c>
      <c r="N422" s="4">
        <v>0.36</v>
      </c>
      <c r="O422" s="4">
        <v>0.12</v>
      </c>
      <c r="P422" s="4">
        <f t="shared" si="28"/>
        <v>1.9513101653967663E-2</v>
      </c>
      <c r="Q422" s="6">
        <f t="shared" si="25"/>
        <v>0.17543207582233789</v>
      </c>
      <c r="R422" s="4">
        <v>39.1</v>
      </c>
      <c r="S422" s="4">
        <v>0.18</v>
      </c>
      <c r="T422" s="4">
        <v>3.64</v>
      </c>
      <c r="U422" s="7">
        <v>1440</v>
      </c>
      <c r="V422" s="7">
        <v>0.47826086956521746</v>
      </c>
      <c r="W422" s="7">
        <v>7</v>
      </c>
      <c r="X422" s="6">
        <v>150</v>
      </c>
      <c r="Y422" s="6">
        <v>0.05</v>
      </c>
      <c r="Z422" s="6">
        <f t="shared" si="26"/>
        <v>0.03</v>
      </c>
      <c r="AA422" s="7">
        <v>0.6</v>
      </c>
      <c r="AB422" s="6">
        <v>25</v>
      </c>
      <c r="AC422" s="7">
        <v>0</v>
      </c>
      <c r="AD422" s="8" t="s">
        <v>173</v>
      </c>
      <c r="AE422" s="7">
        <v>-4.6637580863547468E-3</v>
      </c>
      <c r="AF422" s="4">
        <f t="shared" si="27"/>
        <v>0.80487437941928697</v>
      </c>
      <c r="AG422" s="4"/>
      <c r="AH422" s="4"/>
    </row>
    <row r="423" spans="1:34" ht="15.6">
      <c r="A423" s="7" t="s">
        <v>37</v>
      </c>
      <c r="B423" s="4" t="s">
        <v>35</v>
      </c>
      <c r="C423" s="4" t="s">
        <v>591</v>
      </c>
      <c r="D423" s="4">
        <v>800</v>
      </c>
      <c r="E423" s="4">
        <v>2</v>
      </c>
      <c r="F423" s="4">
        <v>60</v>
      </c>
      <c r="G423" s="6">
        <v>53.81</v>
      </c>
      <c r="H423" s="4">
        <v>1.63</v>
      </c>
      <c r="I423" s="4">
        <v>8.39</v>
      </c>
      <c r="J423" s="4">
        <v>1.05</v>
      </c>
      <c r="K423" s="4"/>
      <c r="L423" s="4"/>
      <c r="M423" s="6">
        <v>35.119999999999997</v>
      </c>
      <c r="N423" s="4">
        <v>0.36</v>
      </c>
      <c r="O423" s="4">
        <v>0.12</v>
      </c>
      <c r="P423" s="4">
        <f t="shared" si="28"/>
        <v>1.9513101653967663E-2</v>
      </c>
      <c r="Q423" s="6">
        <f t="shared" si="25"/>
        <v>0.17543207582233789</v>
      </c>
      <c r="R423" s="4">
        <v>39.1</v>
      </c>
      <c r="S423" s="4">
        <v>0.18</v>
      </c>
      <c r="T423" s="4">
        <v>3.64</v>
      </c>
      <c r="U423" s="7">
        <v>1440</v>
      </c>
      <c r="V423" s="7">
        <v>0.98676094478712217</v>
      </c>
      <c r="W423" s="7">
        <v>7</v>
      </c>
      <c r="X423" s="6">
        <v>150</v>
      </c>
      <c r="Y423" s="6">
        <v>0.05</v>
      </c>
      <c r="Z423" s="6">
        <f t="shared" si="26"/>
        <v>0.03</v>
      </c>
      <c r="AA423" s="7">
        <v>0.6</v>
      </c>
      <c r="AB423" s="6">
        <v>25</v>
      </c>
      <c r="AC423" s="7">
        <v>0</v>
      </c>
      <c r="AD423" s="8" t="s">
        <v>173</v>
      </c>
      <c r="AE423" s="7">
        <v>6.1531517978035209E-2</v>
      </c>
      <c r="AF423" s="4">
        <f t="shared" si="27"/>
        <v>1.5420490446818116</v>
      </c>
      <c r="AG423" s="4"/>
      <c r="AH423" s="4"/>
    </row>
    <row r="424" spans="1:34" ht="15.6">
      <c r="A424" s="7" t="s">
        <v>37</v>
      </c>
      <c r="B424" s="4" t="s">
        <v>35</v>
      </c>
      <c r="C424" s="4" t="s">
        <v>591</v>
      </c>
      <c r="D424" s="4">
        <v>800</v>
      </c>
      <c r="E424" s="4">
        <v>2</v>
      </c>
      <c r="F424" s="4">
        <v>60</v>
      </c>
      <c r="G424" s="6">
        <v>53.81</v>
      </c>
      <c r="H424" s="4">
        <v>1.63</v>
      </c>
      <c r="I424" s="4">
        <v>8.39</v>
      </c>
      <c r="J424" s="4">
        <v>1.05</v>
      </c>
      <c r="K424" s="4"/>
      <c r="L424" s="4"/>
      <c r="M424" s="6">
        <v>35.119999999999997</v>
      </c>
      <c r="N424" s="4">
        <v>0.36</v>
      </c>
      <c r="O424" s="4">
        <v>0.12</v>
      </c>
      <c r="P424" s="4">
        <f t="shared" si="28"/>
        <v>1.9513101653967663E-2</v>
      </c>
      <c r="Q424" s="6">
        <f t="shared" si="25"/>
        <v>0.17543207582233789</v>
      </c>
      <c r="R424" s="4">
        <v>39.1</v>
      </c>
      <c r="S424" s="4">
        <v>0.18</v>
      </c>
      <c r="T424" s="4">
        <v>3.64</v>
      </c>
      <c r="U424" s="7">
        <v>1440</v>
      </c>
      <c r="V424" s="7">
        <v>1.9644952610200093</v>
      </c>
      <c r="W424" s="7">
        <v>7</v>
      </c>
      <c r="X424" s="6">
        <v>150</v>
      </c>
      <c r="Y424" s="6">
        <v>0.05</v>
      </c>
      <c r="Z424" s="6">
        <f t="shared" si="26"/>
        <v>0.03</v>
      </c>
      <c r="AA424" s="7">
        <v>0.6</v>
      </c>
      <c r="AB424" s="6">
        <v>25</v>
      </c>
      <c r="AC424" s="7">
        <v>0</v>
      </c>
      <c r="AD424" s="8" t="s">
        <v>173</v>
      </c>
      <c r="AE424" s="7">
        <v>0.41191514969159027</v>
      </c>
      <c r="AF424" s="4">
        <f t="shared" si="27"/>
        <v>2.5876335188806987</v>
      </c>
      <c r="AG424" s="4"/>
      <c r="AH424" s="4"/>
    </row>
    <row r="425" spans="1:34" ht="15.6">
      <c r="A425" s="7" t="s">
        <v>37</v>
      </c>
      <c r="B425" s="4" t="s">
        <v>35</v>
      </c>
      <c r="C425" s="4" t="s">
        <v>591</v>
      </c>
      <c r="D425" s="4">
        <v>800</v>
      </c>
      <c r="E425" s="4">
        <v>2</v>
      </c>
      <c r="F425" s="4">
        <v>60</v>
      </c>
      <c r="G425" s="6">
        <v>53.81</v>
      </c>
      <c r="H425" s="4">
        <v>1.63</v>
      </c>
      <c r="I425" s="4">
        <v>8.39</v>
      </c>
      <c r="J425" s="4">
        <v>1.05</v>
      </c>
      <c r="K425" s="4"/>
      <c r="L425" s="4"/>
      <c r="M425" s="6">
        <v>35.119999999999997</v>
      </c>
      <c r="N425" s="4">
        <v>0.36</v>
      </c>
      <c r="O425" s="4">
        <v>0.12</v>
      </c>
      <c r="P425" s="4">
        <f t="shared" si="28"/>
        <v>1.9513101653967663E-2</v>
      </c>
      <c r="Q425" s="6">
        <f t="shared" si="25"/>
        <v>0.17543207582233789</v>
      </c>
      <c r="R425" s="4">
        <v>39.1</v>
      </c>
      <c r="S425" s="4">
        <v>0.18</v>
      </c>
      <c r="T425" s="4">
        <v>3.64</v>
      </c>
      <c r="U425" s="7">
        <v>1440</v>
      </c>
      <c r="V425" s="7">
        <v>2.9286896344215441</v>
      </c>
      <c r="W425" s="7">
        <v>7</v>
      </c>
      <c r="X425" s="6">
        <v>150</v>
      </c>
      <c r="Y425" s="6">
        <v>0.05</v>
      </c>
      <c r="Z425" s="6">
        <f t="shared" si="26"/>
        <v>0.03</v>
      </c>
      <c r="AA425" s="7">
        <v>0.6</v>
      </c>
      <c r="AB425" s="6">
        <v>25</v>
      </c>
      <c r="AC425" s="7">
        <v>0</v>
      </c>
      <c r="AD425" s="8" t="s">
        <v>173</v>
      </c>
      <c r="AE425" s="7">
        <v>0.78937866706785009</v>
      </c>
      <c r="AF425" s="4">
        <f t="shared" si="27"/>
        <v>3.5655182789228235</v>
      </c>
      <c r="AG425" s="4"/>
      <c r="AH425" s="4"/>
    </row>
    <row r="426" spans="1:34" ht="15.6">
      <c r="A426" s="7" t="s">
        <v>37</v>
      </c>
      <c r="B426" s="4" t="s">
        <v>35</v>
      </c>
      <c r="C426" s="4" t="s">
        <v>591</v>
      </c>
      <c r="D426" s="4">
        <v>800</v>
      </c>
      <c r="E426" s="4">
        <v>2</v>
      </c>
      <c r="F426" s="4">
        <v>60</v>
      </c>
      <c r="G426" s="6">
        <v>53.81</v>
      </c>
      <c r="H426" s="4">
        <v>1.63</v>
      </c>
      <c r="I426" s="4">
        <v>8.39</v>
      </c>
      <c r="J426" s="4">
        <v>1.05</v>
      </c>
      <c r="K426" s="4"/>
      <c r="L426" s="4"/>
      <c r="M426" s="6">
        <v>35.119999999999997</v>
      </c>
      <c r="N426" s="4">
        <v>0.36</v>
      </c>
      <c r="O426" s="4">
        <v>0.12</v>
      </c>
      <c r="P426" s="4">
        <f t="shared" si="28"/>
        <v>1.9513101653967663E-2</v>
      </c>
      <c r="Q426" s="6">
        <f t="shared" si="25"/>
        <v>0.17543207582233789</v>
      </c>
      <c r="R426" s="4">
        <v>39.1</v>
      </c>
      <c r="S426" s="4">
        <v>0.18</v>
      </c>
      <c r="T426" s="4">
        <v>3.64</v>
      </c>
      <c r="U426" s="7">
        <v>1440</v>
      </c>
      <c r="V426" s="7">
        <v>4.8886715811644361</v>
      </c>
      <c r="W426" s="7">
        <v>7</v>
      </c>
      <c r="X426" s="6">
        <v>150</v>
      </c>
      <c r="Y426" s="6">
        <v>0.05</v>
      </c>
      <c r="Z426" s="6">
        <f t="shared" si="26"/>
        <v>0.03</v>
      </c>
      <c r="AA426" s="7">
        <v>0.6</v>
      </c>
      <c r="AB426" s="6">
        <v>25</v>
      </c>
      <c r="AC426" s="7">
        <v>0</v>
      </c>
      <c r="AD426" s="8" t="s">
        <v>173</v>
      </c>
      <c r="AE426" s="7">
        <v>2.3762599669023623</v>
      </c>
      <c r="AF426" s="4">
        <f t="shared" si="27"/>
        <v>4.1873526904367901</v>
      </c>
      <c r="AG426" s="4"/>
      <c r="AH426" s="4"/>
    </row>
    <row r="427" spans="1:34" ht="15.6">
      <c r="A427" s="7" t="s">
        <v>37</v>
      </c>
      <c r="B427" s="4" t="s">
        <v>35</v>
      </c>
      <c r="C427" s="4" t="s">
        <v>591</v>
      </c>
      <c r="D427" s="4">
        <v>800</v>
      </c>
      <c r="E427" s="4">
        <v>2</v>
      </c>
      <c r="F427" s="4">
        <v>60</v>
      </c>
      <c r="G427" s="6">
        <v>53.81</v>
      </c>
      <c r="H427" s="4">
        <v>1.63</v>
      </c>
      <c r="I427" s="4">
        <v>8.39</v>
      </c>
      <c r="J427" s="4">
        <v>1.05</v>
      </c>
      <c r="K427" s="4"/>
      <c r="L427" s="4"/>
      <c r="M427" s="6">
        <v>35.119999999999997</v>
      </c>
      <c r="N427" s="4">
        <v>0.36</v>
      </c>
      <c r="O427" s="4">
        <v>0.12</v>
      </c>
      <c r="P427" s="4">
        <f t="shared" si="28"/>
        <v>1.9513101653967663E-2</v>
      </c>
      <c r="Q427" s="6">
        <f t="shared" si="25"/>
        <v>0.17543207582233789</v>
      </c>
      <c r="R427" s="4">
        <v>39.1</v>
      </c>
      <c r="S427" s="4">
        <v>0.18</v>
      </c>
      <c r="T427" s="4">
        <v>3.64</v>
      </c>
      <c r="U427" s="7">
        <v>1440</v>
      </c>
      <c r="V427" s="7">
        <v>9.717165638633972</v>
      </c>
      <c r="W427" s="7">
        <v>7</v>
      </c>
      <c r="X427" s="6">
        <v>150</v>
      </c>
      <c r="Y427" s="6">
        <v>0.05</v>
      </c>
      <c r="Z427" s="6">
        <f t="shared" si="26"/>
        <v>0.03</v>
      </c>
      <c r="AA427" s="7">
        <v>0.6</v>
      </c>
      <c r="AB427" s="6">
        <v>25</v>
      </c>
      <c r="AC427" s="7">
        <v>0</v>
      </c>
      <c r="AD427" s="8" t="s">
        <v>173</v>
      </c>
      <c r="AE427" s="7">
        <v>6.5277568828042734</v>
      </c>
      <c r="AF427" s="4">
        <f t="shared" si="27"/>
        <v>5.3156812597161647</v>
      </c>
      <c r="AG427" s="4"/>
      <c r="AH427" s="4"/>
    </row>
    <row r="428" spans="1:34" ht="15.6">
      <c r="A428" s="7" t="s">
        <v>37</v>
      </c>
      <c r="B428" s="4" t="s">
        <v>35</v>
      </c>
      <c r="C428" s="4" t="s">
        <v>591</v>
      </c>
      <c r="D428" s="4">
        <v>800</v>
      </c>
      <c r="E428" s="4">
        <v>2</v>
      </c>
      <c r="F428" s="4">
        <v>60</v>
      </c>
      <c r="G428" s="6">
        <v>53.81</v>
      </c>
      <c r="H428" s="4">
        <v>1.63</v>
      </c>
      <c r="I428" s="4">
        <v>8.39</v>
      </c>
      <c r="J428" s="4">
        <v>1.05</v>
      </c>
      <c r="K428" s="4"/>
      <c r="L428" s="4"/>
      <c r="M428" s="6">
        <v>35.119999999999997</v>
      </c>
      <c r="N428" s="4">
        <v>0.36</v>
      </c>
      <c r="O428" s="4">
        <v>0.12</v>
      </c>
      <c r="P428" s="4">
        <f t="shared" si="28"/>
        <v>1.9513101653967663E-2</v>
      </c>
      <c r="Q428" s="6">
        <f t="shared" si="25"/>
        <v>0.17543207582233789</v>
      </c>
      <c r="R428" s="4">
        <v>39.1</v>
      </c>
      <c r="S428" s="4">
        <v>0.18</v>
      </c>
      <c r="T428" s="4">
        <v>3.64</v>
      </c>
      <c r="U428" s="7">
        <v>1440</v>
      </c>
      <c r="V428" s="7">
        <v>0.47826086956521746</v>
      </c>
      <c r="W428" s="7">
        <v>7</v>
      </c>
      <c r="X428" s="6">
        <v>150</v>
      </c>
      <c r="Y428" s="6">
        <v>0.05</v>
      </c>
      <c r="Z428" s="6">
        <f t="shared" si="26"/>
        <v>0.03</v>
      </c>
      <c r="AA428" s="7">
        <v>0.6</v>
      </c>
      <c r="AB428" s="6">
        <v>25</v>
      </c>
      <c r="AC428" s="7">
        <v>0</v>
      </c>
      <c r="AD428" s="8" t="s">
        <v>173</v>
      </c>
      <c r="AE428" s="7">
        <v>-7.6726342710997453E-3</v>
      </c>
      <c r="AF428" s="4">
        <f t="shared" si="27"/>
        <v>0.80988917306052866</v>
      </c>
      <c r="AG428" s="4"/>
      <c r="AH428" s="4"/>
    </row>
    <row r="429" spans="1:34" ht="15.6">
      <c r="A429" s="7" t="s">
        <v>37</v>
      </c>
      <c r="B429" s="4" t="s">
        <v>35</v>
      </c>
      <c r="C429" s="4" t="s">
        <v>591</v>
      </c>
      <c r="D429" s="4">
        <v>800</v>
      </c>
      <c r="E429" s="4">
        <v>2</v>
      </c>
      <c r="F429" s="4">
        <v>60</v>
      </c>
      <c r="G429" s="6">
        <v>53.81</v>
      </c>
      <c r="H429" s="4">
        <v>1.63</v>
      </c>
      <c r="I429" s="4">
        <v>8.39</v>
      </c>
      <c r="J429" s="4">
        <v>1.05</v>
      </c>
      <c r="K429" s="4"/>
      <c r="L429" s="4"/>
      <c r="M429" s="6">
        <v>35.119999999999997</v>
      </c>
      <c r="N429" s="4">
        <v>0.36</v>
      </c>
      <c r="O429" s="4">
        <v>0.12</v>
      </c>
      <c r="P429" s="4">
        <f t="shared" si="28"/>
        <v>1.9513101653967663E-2</v>
      </c>
      <c r="Q429" s="6">
        <f t="shared" si="25"/>
        <v>0.17543207582233789</v>
      </c>
      <c r="R429" s="4">
        <v>39.1</v>
      </c>
      <c r="S429" s="4">
        <v>0.18</v>
      </c>
      <c r="T429" s="4">
        <v>3.64</v>
      </c>
      <c r="U429" s="7">
        <v>1440</v>
      </c>
      <c r="V429" s="7">
        <v>0.98676094478712217</v>
      </c>
      <c r="W429" s="7">
        <v>7</v>
      </c>
      <c r="X429" s="6">
        <v>150</v>
      </c>
      <c r="Y429" s="6">
        <v>0.05</v>
      </c>
      <c r="Z429" s="6">
        <f t="shared" si="26"/>
        <v>0.03</v>
      </c>
      <c r="AA429" s="7">
        <v>0.6</v>
      </c>
      <c r="AB429" s="6">
        <v>25</v>
      </c>
      <c r="AC429" s="7">
        <v>0</v>
      </c>
      <c r="AD429" s="8" t="s">
        <v>173</v>
      </c>
      <c r="AE429" s="7">
        <v>-1.6548819016097486E-3</v>
      </c>
      <c r="AF429" s="4">
        <f t="shared" si="27"/>
        <v>1.6473597111478868</v>
      </c>
      <c r="AG429" s="4"/>
      <c r="AH429" s="4"/>
    </row>
    <row r="430" spans="1:34" ht="15.6">
      <c r="A430" s="7" t="s">
        <v>37</v>
      </c>
      <c r="B430" s="4" t="s">
        <v>35</v>
      </c>
      <c r="C430" s="4" t="s">
        <v>591</v>
      </c>
      <c r="D430" s="4">
        <v>800</v>
      </c>
      <c r="E430" s="4">
        <v>2</v>
      </c>
      <c r="F430" s="4">
        <v>60</v>
      </c>
      <c r="G430" s="6">
        <v>53.81</v>
      </c>
      <c r="H430" s="4">
        <v>1.63</v>
      </c>
      <c r="I430" s="4">
        <v>8.39</v>
      </c>
      <c r="J430" s="4">
        <v>1.05</v>
      </c>
      <c r="K430" s="4"/>
      <c r="L430" s="4"/>
      <c r="M430" s="6">
        <v>35.119999999999997</v>
      </c>
      <c r="N430" s="4">
        <v>0.36</v>
      </c>
      <c r="O430" s="4">
        <v>0.12</v>
      </c>
      <c r="P430" s="4">
        <f t="shared" si="28"/>
        <v>1.9513101653967663E-2</v>
      </c>
      <c r="Q430" s="6">
        <f t="shared" si="25"/>
        <v>0.17543207582233789</v>
      </c>
      <c r="R430" s="4">
        <v>39.1</v>
      </c>
      <c r="S430" s="4">
        <v>0.18</v>
      </c>
      <c r="T430" s="4">
        <v>3.64</v>
      </c>
      <c r="U430" s="7">
        <v>1440</v>
      </c>
      <c r="V430" s="7">
        <v>1.9644952610200093</v>
      </c>
      <c r="W430" s="7">
        <v>7</v>
      </c>
      <c r="X430" s="6">
        <v>150</v>
      </c>
      <c r="Y430" s="6">
        <v>0.05</v>
      </c>
      <c r="Z430" s="6">
        <f t="shared" si="26"/>
        <v>0.03</v>
      </c>
      <c r="AA430" s="7">
        <v>0.6</v>
      </c>
      <c r="AB430" s="6">
        <v>25</v>
      </c>
      <c r="AC430" s="7">
        <v>0</v>
      </c>
      <c r="AD430" s="8" t="s">
        <v>173</v>
      </c>
      <c r="AE430" s="7">
        <v>0.3998796449526103</v>
      </c>
      <c r="AF430" s="4">
        <f t="shared" si="27"/>
        <v>2.6076926934456655</v>
      </c>
      <c r="AG430" s="4"/>
      <c r="AH430" s="4"/>
    </row>
    <row r="431" spans="1:34" ht="15.6">
      <c r="A431" s="7" t="s">
        <v>37</v>
      </c>
      <c r="B431" s="4" t="s">
        <v>35</v>
      </c>
      <c r="C431" s="4" t="s">
        <v>591</v>
      </c>
      <c r="D431" s="4">
        <v>800</v>
      </c>
      <c r="E431" s="4">
        <v>2</v>
      </c>
      <c r="F431" s="4">
        <v>60</v>
      </c>
      <c r="G431" s="6">
        <v>53.81</v>
      </c>
      <c r="H431" s="4">
        <v>1.63</v>
      </c>
      <c r="I431" s="4">
        <v>8.39</v>
      </c>
      <c r="J431" s="4">
        <v>1.05</v>
      </c>
      <c r="K431" s="4"/>
      <c r="L431" s="4"/>
      <c r="M431" s="6">
        <v>35.119999999999997</v>
      </c>
      <c r="N431" s="4">
        <v>0.36</v>
      </c>
      <c r="O431" s="4">
        <v>0.12</v>
      </c>
      <c r="P431" s="4">
        <f t="shared" si="28"/>
        <v>1.9513101653967663E-2</v>
      </c>
      <c r="Q431" s="6">
        <f t="shared" si="25"/>
        <v>0.17543207582233789</v>
      </c>
      <c r="R431" s="4">
        <v>39.1</v>
      </c>
      <c r="S431" s="4">
        <v>0.18</v>
      </c>
      <c r="T431" s="4">
        <v>3.64</v>
      </c>
      <c r="U431" s="7">
        <v>1440</v>
      </c>
      <c r="V431" s="7">
        <v>2.9286896344215441</v>
      </c>
      <c r="W431" s="7">
        <v>7</v>
      </c>
      <c r="X431" s="6">
        <v>150</v>
      </c>
      <c r="Y431" s="6">
        <v>0.05</v>
      </c>
      <c r="Z431" s="6">
        <f t="shared" si="26"/>
        <v>0.03</v>
      </c>
      <c r="AA431" s="7">
        <v>0.6</v>
      </c>
      <c r="AB431" s="6">
        <v>25</v>
      </c>
      <c r="AC431" s="7">
        <v>0</v>
      </c>
      <c r="AD431" s="8" t="s">
        <v>173</v>
      </c>
      <c r="AE431" s="7">
        <v>0.77132540995938015</v>
      </c>
      <c r="AF431" s="4">
        <f t="shared" si="27"/>
        <v>3.5956070407702736</v>
      </c>
      <c r="AG431" s="4"/>
      <c r="AH431" s="4"/>
    </row>
    <row r="432" spans="1:34" ht="15.6">
      <c r="A432" s="7" t="s">
        <v>37</v>
      </c>
      <c r="B432" s="4" t="s">
        <v>35</v>
      </c>
      <c r="C432" s="4" t="s">
        <v>591</v>
      </c>
      <c r="D432" s="4">
        <v>800</v>
      </c>
      <c r="E432" s="4">
        <v>2</v>
      </c>
      <c r="F432" s="4">
        <v>60</v>
      </c>
      <c r="G432" s="6">
        <v>53.81</v>
      </c>
      <c r="H432" s="4">
        <v>1.63</v>
      </c>
      <c r="I432" s="4">
        <v>8.39</v>
      </c>
      <c r="J432" s="4">
        <v>1.05</v>
      </c>
      <c r="K432" s="4"/>
      <c r="L432" s="4"/>
      <c r="M432" s="6">
        <v>35.119999999999997</v>
      </c>
      <c r="N432" s="4">
        <v>0.36</v>
      </c>
      <c r="O432" s="4">
        <v>0.12</v>
      </c>
      <c r="P432" s="4">
        <f t="shared" si="28"/>
        <v>1.9513101653967663E-2</v>
      </c>
      <c r="Q432" s="6">
        <f t="shared" si="25"/>
        <v>0.17543207582233789</v>
      </c>
      <c r="R432" s="4">
        <v>39.1</v>
      </c>
      <c r="S432" s="4">
        <v>0.18</v>
      </c>
      <c r="T432" s="4">
        <v>3.64</v>
      </c>
      <c r="U432" s="7">
        <v>1440</v>
      </c>
      <c r="V432" s="7">
        <v>4.8886715811644361</v>
      </c>
      <c r="W432" s="7">
        <v>7</v>
      </c>
      <c r="X432" s="6">
        <v>150</v>
      </c>
      <c r="Y432" s="6">
        <v>0.05</v>
      </c>
      <c r="Z432" s="6">
        <f t="shared" si="26"/>
        <v>0.03</v>
      </c>
      <c r="AA432" s="7">
        <v>0.6</v>
      </c>
      <c r="AB432" s="6">
        <v>25</v>
      </c>
      <c r="AC432" s="7">
        <v>0</v>
      </c>
      <c r="AD432" s="8" t="s">
        <v>173</v>
      </c>
      <c r="AE432" s="7">
        <v>2.3461712050549122</v>
      </c>
      <c r="AF432" s="4">
        <f t="shared" si="27"/>
        <v>4.237500626849207</v>
      </c>
      <c r="AG432" s="4"/>
      <c r="AH432" s="4"/>
    </row>
    <row r="433" spans="1:34" ht="15.6">
      <c r="A433" s="7" t="s">
        <v>37</v>
      </c>
      <c r="B433" s="4" t="s">
        <v>35</v>
      </c>
      <c r="C433" s="4" t="s">
        <v>591</v>
      </c>
      <c r="D433" s="4">
        <v>800</v>
      </c>
      <c r="E433" s="4">
        <v>2</v>
      </c>
      <c r="F433" s="4">
        <v>60</v>
      </c>
      <c r="G433" s="6">
        <v>53.81</v>
      </c>
      <c r="H433" s="4">
        <v>1.63</v>
      </c>
      <c r="I433" s="4">
        <v>8.39</v>
      </c>
      <c r="J433" s="4">
        <v>1.05</v>
      </c>
      <c r="K433" s="4"/>
      <c r="L433" s="4"/>
      <c r="M433" s="6">
        <v>35.119999999999997</v>
      </c>
      <c r="N433" s="4">
        <v>0.36</v>
      </c>
      <c r="O433" s="4">
        <v>0.12</v>
      </c>
      <c r="P433" s="4">
        <f t="shared" si="28"/>
        <v>1.9513101653967663E-2</v>
      </c>
      <c r="Q433" s="6">
        <f t="shared" si="25"/>
        <v>0.17543207582233789</v>
      </c>
      <c r="R433" s="4">
        <v>39.1</v>
      </c>
      <c r="S433" s="4">
        <v>0.18</v>
      </c>
      <c r="T433" s="4">
        <v>3.64</v>
      </c>
      <c r="U433" s="7">
        <v>1440</v>
      </c>
      <c r="V433" s="7">
        <v>9.717165638633972</v>
      </c>
      <c r="W433" s="7">
        <v>7</v>
      </c>
      <c r="X433" s="6">
        <v>150</v>
      </c>
      <c r="Y433" s="6">
        <v>0.05</v>
      </c>
      <c r="Z433" s="6">
        <f t="shared" si="26"/>
        <v>0.03</v>
      </c>
      <c r="AA433" s="7">
        <v>0.6</v>
      </c>
      <c r="AB433" s="6">
        <v>25</v>
      </c>
      <c r="AC433" s="7">
        <v>0</v>
      </c>
      <c r="AD433" s="8" t="s">
        <v>173</v>
      </c>
      <c r="AE433" s="7">
        <v>6.467579359109374</v>
      </c>
      <c r="AF433" s="4">
        <f t="shared" si="27"/>
        <v>5.4159771325409976</v>
      </c>
      <c r="AG433" s="4"/>
      <c r="AH433" s="4"/>
    </row>
    <row r="434" spans="1:34" ht="15.6">
      <c r="A434" s="7" t="s">
        <v>34</v>
      </c>
      <c r="B434" s="4" t="s">
        <v>35</v>
      </c>
      <c r="C434" s="4" t="s">
        <v>591</v>
      </c>
      <c r="D434" s="4">
        <v>800</v>
      </c>
      <c r="E434" s="4">
        <v>2</v>
      </c>
      <c r="F434" s="4">
        <v>60</v>
      </c>
      <c r="G434" s="6">
        <v>81.12</v>
      </c>
      <c r="H434" s="4">
        <v>1.5</v>
      </c>
      <c r="I434" s="4">
        <v>4.4000000000000004</v>
      </c>
      <c r="J434" s="4">
        <v>2.09</v>
      </c>
      <c r="K434" s="4"/>
      <c r="L434" s="4"/>
      <c r="M434" s="6">
        <v>10.89</v>
      </c>
      <c r="N434" s="4">
        <v>0.22</v>
      </c>
      <c r="O434" s="4">
        <v>0.04</v>
      </c>
      <c r="P434" s="4">
        <f t="shared" si="28"/>
        <v>2.5764299802761337E-2</v>
      </c>
      <c r="Q434" s="6">
        <f t="shared" si="25"/>
        <v>8.000493096646942E-2</v>
      </c>
      <c r="R434" s="4">
        <v>1.6</v>
      </c>
      <c r="S434" s="4">
        <v>7.0000000000000001E-3</v>
      </c>
      <c r="T434" s="4">
        <v>6.0709999999999997</v>
      </c>
      <c r="U434" s="7">
        <v>1440</v>
      </c>
      <c r="V434" s="7">
        <v>1.0009999999999999</v>
      </c>
      <c r="W434" s="7">
        <v>3</v>
      </c>
      <c r="X434" s="6">
        <v>150</v>
      </c>
      <c r="Y434" s="6">
        <v>0.05</v>
      </c>
      <c r="Z434" s="6">
        <f t="shared" si="26"/>
        <v>0.03</v>
      </c>
      <c r="AA434" s="7">
        <v>0.6</v>
      </c>
      <c r="AB434" s="6">
        <v>25</v>
      </c>
      <c r="AC434" s="7">
        <v>0</v>
      </c>
      <c r="AD434" s="8" t="s">
        <v>173</v>
      </c>
      <c r="AE434" s="7">
        <v>0.9013099136647813</v>
      </c>
      <c r="AF434" s="4">
        <f t="shared" si="27"/>
        <v>0.16615014389203098</v>
      </c>
      <c r="AG434" s="4"/>
      <c r="AH434" s="4"/>
    </row>
    <row r="435" spans="1:34" ht="15.6">
      <c r="A435" s="7" t="s">
        <v>34</v>
      </c>
      <c r="B435" s="4" t="s">
        <v>35</v>
      </c>
      <c r="C435" s="4" t="s">
        <v>591</v>
      </c>
      <c r="D435" s="4">
        <v>800</v>
      </c>
      <c r="E435" s="4">
        <v>2</v>
      </c>
      <c r="F435" s="4">
        <v>60</v>
      </c>
      <c r="G435" s="6">
        <v>81.12</v>
      </c>
      <c r="H435" s="4">
        <v>1.5</v>
      </c>
      <c r="I435" s="4">
        <v>4.4000000000000004</v>
      </c>
      <c r="J435" s="4">
        <v>2.09</v>
      </c>
      <c r="K435" s="4"/>
      <c r="L435" s="4"/>
      <c r="M435" s="6">
        <v>10.89</v>
      </c>
      <c r="N435" s="4">
        <v>0.22</v>
      </c>
      <c r="O435" s="4">
        <v>0.04</v>
      </c>
      <c r="P435" s="4">
        <f t="shared" si="28"/>
        <v>2.5764299802761337E-2</v>
      </c>
      <c r="Q435" s="6">
        <f t="shared" si="25"/>
        <v>8.000493096646942E-2</v>
      </c>
      <c r="R435" s="4">
        <v>1.6</v>
      </c>
      <c r="S435" s="4">
        <v>7.0000000000000001E-3</v>
      </c>
      <c r="T435" s="4">
        <v>6.0709999999999997</v>
      </c>
      <c r="U435" s="7">
        <v>1440</v>
      </c>
      <c r="V435" s="7">
        <v>1.0009999999999999</v>
      </c>
      <c r="W435" s="7">
        <v>5</v>
      </c>
      <c r="X435" s="6">
        <v>150</v>
      </c>
      <c r="Y435" s="6">
        <v>0.05</v>
      </c>
      <c r="Z435" s="6">
        <f t="shared" si="26"/>
        <v>0.03</v>
      </c>
      <c r="AA435" s="7">
        <v>0.6</v>
      </c>
      <c r="AB435" s="6">
        <v>25</v>
      </c>
      <c r="AC435" s="7">
        <v>0</v>
      </c>
      <c r="AD435" s="8" t="s">
        <v>173</v>
      </c>
      <c r="AE435" s="7">
        <v>0.87153914855611803</v>
      </c>
      <c r="AF435" s="4">
        <f t="shared" si="27"/>
        <v>0.21576808573980313</v>
      </c>
      <c r="AG435" s="4"/>
      <c r="AH435" s="4"/>
    </row>
    <row r="436" spans="1:34" ht="15.6">
      <c r="A436" s="7" t="s">
        <v>34</v>
      </c>
      <c r="B436" s="4" t="s">
        <v>35</v>
      </c>
      <c r="C436" s="4" t="s">
        <v>591</v>
      </c>
      <c r="D436" s="4">
        <v>800</v>
      </c>
      <c r="E436" s="4">
        <v>2</v>
      </c>
      <c r="F436" s="4">
        <v>60</v>
      </c>
      <c r="G436" s="6">
        <v>81.12</v>
      </c>
      <c r="H436" s="4">
        <v>1.5</v>
      </c>
      <c r="I436" s="4">
        <v>4.4000000000000004</v>
      </c>
      <c r="J436" s="4">
        <v>2.09</v>
      </c>
      <c r="K436" s="4"/>
      <c r="L436" s="4"/>
      <c r="M436" s="6">
        <v>10.89</v>
      </c>
      <c r="N436" s="4">
        <v>0.22</v>
      </c>
      <c r="O436" s="4">
        <v>0.04</v>
      </c>
      <c r="P436" s="4">
        <f t="shared" si="28"/>
        <v>2.5764299802761337E-2</v>
      </c>
      <c r="Q436" s="6">
        <f t="shared" si="25"/>
        <v>8.000493096646942E-2</v>
      </c>
      <c r="R436" s="4">
        <v>1.6</v>
      </c>
      <c r="S436" s="4">
        <v>7.0000000000000001E-3</v>
      </c>
      <c r="T436" s="4">
        <v>6.0709999999999997</v>
      </c>
      <c r="U436" s="7">
        <v>1440</v>
      </c>
      <c r="V436" s="7">
        <v>1.0009999999999999</v>
      </c>
      <c r="W436" s="7">
        <v>7</v>
      </c>
      <c r="X436" s="6">
        <v>150</v>
      </c>
      <c r="Y436" s="6">
        <v>0.05</v>
      </c>
      <c r="Z436" s="6">
        <f t="shared" si="26"/>
        <v>0.03</v>
      </c>
      <c r="AA436" s="7">
        <v>0.6</v>
      </c>
      <c r="AB436" s="6">
        <v>25</v>
      </c>
      <c r="AC436" s="7">
        <v>0</v>
      </c>
      <c r="AD436" s="8" t="s">
        <v>173</v>
      </c>
      <c r="AE436" s="7">
        <v>0.88791306936588277</v>
      </c>
      <c r="AF436" s="4">
        <f t="shared" si="27"/>
        <v>0.18847821772352857</v>
      </c>
      <c r="AG436" s="4"/>
      <c r="AH436" s="4"/>
    </row>
    <row r="437" spans="1:34" ht="15.6">
      <c r="A437" s="7" t="s">
        <v>34</v>
      </c>
      <c r="B437" s="4" t="s">
        <v>35</v>
      </c>
      <c r="C437" s="4" t="s">
        <v>591</v>
      </c>
      <c r="D437" s="4">
        <v>800</v>
      </c>
      <c r="E437" s="4">
        <v>2</v>
      </c>
      <c r="F437" s="4">
        <v>60</v>
      </c>
      <c r="G437" s="6">
        <v>81.12</v>
      </c>
      <c r="H437" s="4">
        <v>1.5</v>
      </c>
      <c r="I437" s="4">
        <v>4.4000000000000004</v>
      </c>
      <c r="J437" s="4">
        <v>2.09</v>
      </c>
      <c r="K437" s="4"/>
      <c r="L437" s="4"/>
      <c r="M437" s="6">
        <v>10.89</v>
      </c>
      <c r="N437" s="4">
        <v>0.22</v>
      </c>
      <c r="O437" s="4">
        <v>0.04</v>
      </c>
      <c r="P437" s="4">
        <f t="shared" si="28"/>
        <v>2.5764299802761337E-2</v>
      </c>
      <c r="Q437" s="6">
        <f t="shared" si="25"/>
        <v>8.000493096646942E-2</v>
      </c>
      <c r="R437" s="4">
        <v>1.6</v>
      </c>
      <c r="S437" s="4">
        <v>7.0000000000000001E-3</v>
      </c>
      <c r="T437" s="4">
        <v>6.0709999999999997</v>
      </c>
      <c r="U437" s="7">
        <v>1440</v>
      </c>
      <c r="V437" s="7">
        <v>1.0009999999999999</v>
      </c>
      <c r="W437" s="7">
        <v>9</v>
      </c>
      <c r="X437" s="6">
        <v>150</v>
      </c>
      <c r="Y437" s="6">
        <v>0.05</v>
      </c>
      <c r="Z437" s="6">
        <f t="shared" si="26"/>
        <v>0.03</v>
      </c>
      <c r="AA437" s="7">
        <v>0.6</v>
      </c>
      <c r="AB437" s="6">
        <v>25</v>
      </c>
      <c r="AC437" s="7">
        <v>0</v>
      </c>
      <c r="AD437" s="8" t="s">
        <v>173</v>
      </c>
      <c r="AE437" s="7">
        <v>0.89237868413218235</v>
      </c>
      <c r="AF437" s="4">
        <f t="shared" si="27"/>
        <v>0.18103552644636256</v>
      </c>
      <c r="AG437" s="4"/>
      <c r="AH437" s="4"/>
    </row>
    <row r="438" spans="1:34" ht="15.6">
      <c r="A438" s="7" t="s">
        <v>34</v>
      </c>
      <c r="B438" s="4" t="s">
        <v>35</v>
      </c>
      <c r="C438" s="4" t="s">
        <v>591</v>
      </c>
      <c r="D438" s="4">
        <v>800</v>
      </c>
      <c r="E438" s="4">
        <v>2</v>
      </c>
      <c r="F438" s="4">
        <v>60</v>
      </c>
      <c r="G438" s="6">
        <v>81.12</v>
      </c>
      <c r="H438" s="4">
        <v>1.5</v>
      </c>
      <c r="I438" s="4">
        <v>4.4000000000000004</v>
      </c>
      <c r="J438" s="4">
        <v>2.09</v>
      </c>
      <c r="K438" s="4"/>
      <c r="L438" s="4"/>
      <c r="M438" s="6">
        <v>10.89</v>
      </c>
      <c r="N438" s="4">
        <v>0.22</v>
      </c>
      <c r="O438" s="4">
        <v>0.04</v>
      </c>
      <c r="P438" s="4">
        <f t="shared" si="28"/>
        <v>2.5764299802761337E-2</v>
      </c>
      <c r="Q438" s="6">
        <f t="shared" si="25"/>
        <v>8.000493096646942E-2</v>
      </c>
      <c r="R438" s="4">
        <v>1.6</v>
      </c>
      <c r="S438" s="4">
        <v>7.0000000000000001E-3</v>
      </c>
      <c r="T438" s="4">
        <v>6.0709999999999997</v>
      </c>
      <c r="U438" s="7">
        <v>1440</v>
      </c>
      <c r="V438" s="7">
        <v>1.0009999999999999</v>
      </c>
      <c r="W438" s="7">
        <v>3</v>
      </c>
      <c r="X438" s="6">
        <v>150</v>
      </c>
      <c r="Y438" s="6">
        <v>0.05</v>
      </c>
      <c r="Z438" s="6">
        <f t="shared" si="26"/>
        <v>0.03</v>
      </c>
      <c r="AA438" s="7">
        <v>0.6</v>
      </c>
      <c r="AB438" s="6">
        <v>25</v>
      </c>
      <c r="AC438" s="7">
        <v>0</v>
      </c>
      <c r="AD438" s="8" t="s">
        <v>173</v>
      </c>
      <c r="AE438" s="7">
        <v>0.87749330157785066</v>
      </c>
      <c r="AF438" s="4">
        <f t="shared" si="27"/>
        <v>0.20584449737024874</v>
      </c>
      <c r="AG438" s="4"/>
      <c r="AH438" s="4"/>
    </row>
    <row r="439" spans="1:34" ht="15.6">
      <c r="A439" s="7" t="s">
        <v>34</v>
      </c>
      <c r="B439" s="4" t="s">
        <v>35</v>
      </c>
      <c r="C439" s="4" t="s">
        <v>591</v>
      </c>
      <c r="D439" s="4">
        <v>800</v>
      </c>
      <c r="E439" s="4">
        <v>2</v>
      </c>
      <c r="F439" s="4">
        <v>60</v>
      </c>
      <c r="G439" s="6">
        <v>81.12</v>
      </c>
      <c r="H439" s="4">
        <v>1.5</v>
      </c>
      <c r="I439" s="4">
        <v>4.4000000000000004</v>
      </c>
      <c r="J439" s="4">
        <v>2.09</v>
      </c>
      <c r="K439" s="4"/>
      <c r="L439" s="4"/>
      <c r="M439" s="6">
        <v>10.89</v>
      </c>
      <c r="N439" s="4">
        <v>0.22</v>
      </c>
      <c r="O439" s="4">
        <v>0.04</v>
      </c>
      <c r="P439" s="4">
        <f t="shared" si="28"/>
        <v>2.5764299802761337E-2</v>
      </c>
      <c r="Q439" s="6">
        <f t="shared" si="25"/>
        <v>8.000493096646942E-2</v>
      </c>
      <c r="R439" s="4">
        <v>1.6</v>
      </c>
      <c r="S439" s="4">
        <v>7.0000000000000001E-3</v>
      </c>
      <c r="T439" s="4">
        <v>6.0709999999999997</v>
      </c>
      <c r="U439" s="7">
        <v>1440</v>
      </c>
      <c r="V439" s="7">
        <v>1.0009999999999999</v>
      </c>
      <c r="W439" s="7">
        <v>5</v>
      </c>
      <c r="X439" s="6">
        <v>150</v>
      </c>
      <c r="Y439" s="6">
        <v>0.05</v>
      </c>
      <c r="Z439" s="6">
        <f t="shared" si="26"/>
        <v>0.03</v>
      </c>
      <c r="AA439" s="7">
        <v>0.6</v>
      </c>
      <c r="AB439" s="6">
        <v>25</v>
      </c>
      <c r="AC439" s="7">
        <v>0</v>
      </c>
      <c r="AD439" s="8" t="s">
        <v>173</v>
      </c>
      <c r="AE439" s="7">
        <v>0.86707353378981844</v>
      </c>
      <c r="AF439" s="4">
        <f t="shared" si="27"/>
        <v>0.22321077701696909</v>
      </c>
      <c r="AG439" s="4"/>
      <c r="AH439" s="4"/>
    </row>
    <row r="440" spans="1:34" ht="15.6">
      <c r="A440" s="7" t="s">
        <v>34</v>
      </c>
      <c r="B440" s="4" t="s">
        <v>35</v>
      </c>
      <c r="C440" s="4" t="s">
        <v>591</v>
      </c>
      <c r="D440" s="4">
        <v>800</v>
      </c>
      <c r="E440" s="4">
        <v>2</v>
      </c>
      <c r="F440" s="4">
        <v>60</v>
      </c>
      <c r="G440" s="6">
        <v>81.12</v>
      </c>
      <c r="H440" s="4">
        <v>1.5</v>
      </c>
      <c r="I440" s="4">
        <v>4.4000000000000004</v>
      </c>
      <c r="J440" s="4">
        <v>2.09</v>
      </c>
      <c r="K440" s="4"/>
      <c r="L440" s="4"/>
      <c r="M440" s="6">
        <v>10.89</v>
      </c>
      <c r="N440" s="4">
        <v>0.22</v>
      </c>
      <c r="O440" s="4">
        <v>0.04</v>
      </c>
      <c r="P440" s="4">
        <f t="shared" si="28"/>
        <v>2.5764299802761337E-2</v>
      </c>
      <c r="Q440" s="6">
        <f t="shared" si="25"/>
        <v>8.000493096646942E-2</v>
      </c>
      <c r="R440" s="4">
        <v>1.6</v>
      </c>
      <c r="S440" s="4">
        <v>7.0000000000000001E-3</v>
      </c>
      <c r="T440" s="4">
        <v>6.0709999999999997</v>
      </c>
      <c r="U440" s="7">
        <v>1440</v>
      </c>
      <c r="V440" s="7">
        <v>1.0009999999999999</v>
      </c>
      <c r="W440" s="7">
        <v>7</v>
      </c>
      <c r="X440" s="6">
        <v>150</v>
      </c>
      <c r="Y440" s="6">
        <v>0.05</v>
      </c>
      <c r="Z440" s="6">
        <f t="shared" si="26"/>
        <v>0.03</v>
      </c>
      <c r="AA440" s="7">
        <v>0.6</v>
      </c>
      <c r="AB440" s="6">
        <v>25</v>
      </c>
      <c r="AC440" s="7">
        <v>0</v>
      </c>
      <c r="AD440" s="8" t="s">
        <v>173</v>
      </c>
      <c r="AE440" s="7">
        <v>0.88344745459958329</v>
      </c>
      <c r="AF440" s="4">
        <f t="shared" si="27"/>
        <v>0.19592090900069437</v>
      </c>
      <c r="AG440" s="4"/>
      <c r="AH440" s="4"/>
    </row>
    <row r="441" spans="1:34" ht="15.6">
      <c r="A441" s="7" t="s">
        <v>34</v>
      </c>
      <c r="B441" s="4" t="s">
        <v>35</v>
      </c>
      <c r="C441" s="4" t="s">
        <v>591</v>
      </c>
      <c r="D441" s="4">
        <v>800</v>
      </c>
      <c r="E441" s="4">
        <v>2</v>
      </c>
      <c r="F441" s="4">
        <v>60</v>
      </c>
      <c r="G441" s="6">
        <v>81.12</v>
      </c>
      <c r="H441" s="4">
        <v>1.5</v>
      </c>
      <c r="I441" s="4">
        <v>4.4000000000000004</v>
      </c>
      <c r="J441" s="4">
        <v>2.09</v>
      </c>
      <c r="K441" s="4"/>
      <c r="L441" s="4"/>
      <c r="M441" s="6">
        <v>10.89</v>
      </c>
      <c r="N441" s="4">
        <v>0.22</v>
      </c>
      <c r="O441" s="4">
        <v>0.04</v>
      </c>
      <c r="P441" s="4">
        <f t="shared" si="28"/>
        <v>2.5764299802761337E-2</v>
      </c>
      <c r="Q441" s="6">
        <f t="shared" si="25"/>
        <v>8.000493096646942E-2</v>
      </c>
      <c r="R441" s="4">
        <v>1.6</v>
      </c>
      <c r="S441" s="4">
        <v>7.0000000000000001E-3</v>
      </c>
      <c r="T441" s="4">
        <v>6.0709999999999997</v>
      </c>
      <c r="U441" s="7">
        <v>1440</v>
      </c>
      <c r="V441" s="7">
        <v>1.0009999999999999</v>
      </c>
      <c r="W441" s="7">
        <v>9</v>
      </c>
      <c r="X441" s="6">
        <v>150</v>
      </c>
      <c r="Y441" s="6">
        <v>0.05</v>
      </c>
      <c r="Z441" s="6">
        <f t="shared" si="26"/>
        <v>0.03</v>
      </c>
      <c r="AA441" s="7">
        <v>0.6</v>
      </c>
      <c r="AB441" s="6">
        <v>25</v>
      </c>
      <c r="AC441" s="7">
        <v>0</v>
      </c>
      <c r="AD441" s="8" t="s">
        <v>173</v>
      </c>
      <c r="AE441" s="7">
        <v>0.89237868413218235</v>
      </c>
      <c r="AF441" s="4">
        <f t="shared" si="27"/>
        <v>0.18103552644636256</v>
      </c>
      <c r="AG441" s="4"/>
      <c r="AH441" s="4"/>
    </row>
    <row r="442" spans="1:34" ht="15.6">
      <c r="A442" s="7" t="s">
        <v>34</v>
      </c>
      <c r="B442" s="4" t="s">
        <v>35</v>
      </c>
      <c r="C442" s="4" t="s">
        <v>591</v>
      </c>
      <c r="D442" s="4">
        <v>800</v>
      </c>
      <c r="E442" s="4">
        <v>2</v>
      </c>
      <c r="F442" s="4">
        <v>60</v>
      </c>
      <c r="G442" s="6">
        <v>81.12</v>
      </c>
      <c r="H442" s="4">
        <v>1.5</v>
      </c>
      <c r="I442" s="4">
        <v>4.4000000000000004</v>
      </c>
      <c r="J442" s="4">
        <v>2.09</v>
      </c>
      <c r="K442" s="4"/>
      <c r="L442" s="4"/>
      <c r="M442" s="6">
        <v>10.89</v>
      </c>
      <c r="N442" s="4">
        <v>0.22</v>
      </c>
      <c r="O442" s="4">
        <v>0.04</v>
      </c>
      <c r="P442" s="4">
        <f t="shared" si="28"/>
        <v>2.5764299802761337E-2</v>
      </c>
      <c r="Q442" s="6">
        <f t="shared" si="25"/>
        <v>8.000493096646942E-2</v>
      </c>
      <c r="R442" s="4">
        <v>1.6</v>
      </c>
      <c r="S442" s="4">
        <v>7.0000000000000001E-3</v>
      </c>
      <c r="T442" s="4">
        <v>6.0709999999999997</v>
      </c>
      <c r="U442" s="7">
        <v>1440</v>
      </c>
      <c r="V442" s="7">
        <v>1.0009999999999999</v>
      </c>
      <c r="W442" s="7">
        <v>3</v>
      </c>
      <c r="X442" s="6">
        <v>150</v>
      </c>
      <c r="Y442" s="6">
        <v>0.05</v>
      </c>
      <c r="Z442" s="6">
        <f t="shared" si="26"/>
        <v>0.03</v>
      </c>
      <c r="AA442" s="7">
        <v>0.6</v>
      </c>
      <c r="AB442" s="6">
        <v>25</v>
      </c>
      <c r="AC442" s="7">
        <v>0</v>
      </c>
      <c r="AD442" s="8" t="s">
        <v>173</v>
      </c>
      <c r="AE442" s="7">
        <v>0.90279845192021446</v>
      </c>
      <c r="AF442" s="4">
        <f t="shared" si="27"/>
        <v>0.1636692467996424</v>
      </c>
      <c r="AG442" s="4"/>
      <c r="AH442" s="4"/>
    </row>
    <row r="443" spans="1:34" ht="15.6">
      <c r="A443" s="7" t="s">
        <v>34</v>
      </c>
      <c r="B443" s="4" t="s">
        <v>35</v>
      </c>
      <c r="C443" s="4" t="s">
        <v>591</v>
      </c>
      <c r="D443" s="4">
        <v>800</v>
      </c>
      <c r="E443" s="4">
        <v>2</v>
      </c>
      <c r="F443" s="4">
        <v>60</v>
      </c>
      <c r="G443" s="6">
        <v>81.12</v>
      </c>
      <c r="H443" s="4">
        <v>1.5</v>
      </c>
      <c r="I443" s="4">
        <v>4.4000000000000004</v>
      </c>
      <c r="J443" s="4">
        <v>2.09</v>
      </c>
      <c r="K443" s="4"/>
      <c r="L443" s="4"/>
      <c r="M443" s="6">
        <v>10.89</v>
      </c>
      <c r="N443" s="4">
        <v>0.22</v>
      </c>
      <c r="O443" s="4">
        <v>0.04</v>
      </c>
      <c r="P443" s="4">
        <f t="shared" si="28"/>
        <v>2.5764299802761337E-2</v>
      </c>
      <c r="Q443" s="6">
        <f t="shared" si="25"/>
        <v>8.000493096646942E-2</v>
      </c>
      <c r="R443" s="4">
        <v>1.6</v>
      </c>
      <c r="S443" s="4">
        <v>7.0000000000000001E-3</v>
      </c>
      <c r="T443" s="4">
        <v>6.0709999999999997</v>
      </c>
      <c r="U443" s="7">
        <v>1440</v>
      </c>
      <c r="V443" s="7">
        <v>1.0009999999999999</v>
      </c>
      <c r="W443" s="7">
        <v>5</v>
      </c>
      <c r="X443" s="6">
        <v>150</v>
      </c>
      <c r="Y443" s="6">
        <v>0.05</v>
      </c>
      <c r="Z443" s="6">
        <f t="shared" si="26"/>
        <v>0.03</v>
      </c>
      <c r="AA443" s="7">
        <v>0.6</v>
      </c>
      <c r="AB443" s="6">
        <v>25</v>
      </c>
      <c r="AC443" s="7">
        <v>0</v>
      </c>
      <c r="AD443" s="8" t="s">
        <v>173</v>
      </c>
      <c r="AE443" s="7">
        <v>0.9013099136647813</v>
      </c>
      <c r="AF443" s="4">
        <f t="shared" si="27"/>
        <v>0.16615014389203098</v>
      </c>
      <c r="AG443" s="4"/>
      <c r="AH443" s="4"/>
    </row>
    <row r="444" spans="1:34" ht="15.6">
      <c r="A444" s="7" t="s">
        <v>34</v>
      </c>
      <c r="B444" s="4" t="s">
        <v>35</v>
      </c>
      <c r="C444" s="4" t="s">
        <v>591</v>
      </c>
      <c r="D444" s="4">
        <v>800</v>
      </c>
      <c r="E444" s="4">
        <v>2</v>
      </c>
      <c r="F444" s="4">
        <v>60</v>
      </c>
      <c r="G444" s="6">
        <v>81.12</v>
      </c>
      <c r="H444" s="4">
        <v>1.5</v>
      </c>
      <c r="I444" s="4">
        <v>4.4000000000000004</v>
      </c>
      <c r="J444" s="4">
        <v>2.09</v>
      </c>
      <c r="K444" s="4"/>
      <c r="L444" s="4"/>
      <c r="M444" s="6">
        <v>10.89</v>
      </c>
      <c r="N444" s="4">
        <v>0.22</v>
      </c>
      <c r="O444" s="4">
        <v>0.04</v>
      </c>
      <c r="P444" s="4">
        <f t="shared" si="28"/>
        <v>2.5764299802761337E-2</v>
      </c>
      <c r="Q444" s="6">
        <f t="shared" si="25"/>
        <v>8.000493096646942E-2</v>
      </c>
      <c r="R444" s="4">
        <v>1.6</v>
      </c>
      <c r="S444" s="4">
        <v>7.0000000000000001E-3</v>
      </c>
      <c r="T444" s="4">
        <v>6.0709999999999997</v>
      </c>
      <c r="U444" s="7">
        <v>1440</v>
      </c>
      <c r="V444" s="7">
        <v>1.0009999999999999</v>
      </c>
      <c r="W444" s="7">
        <v>7</v>
      </c>
      <c r="X444" s="6">
        <v>150</v>
      </c>
      <c r="Y444" s="6">
        <v>0.05</v>
      </c>
      <c r="Z444" s="6">
        <f t="shared" si="26"/>
        <v>0.03</v>
      </c>
      <c r="AA444" s="7">
        <v>0.6</v>
      </c>
      <c r="AB444" s="6">
        <v>25</v>
      </c>
      <c r="AC444" s="7">
        <v>0</v>
      </c>
      <c r="AD444" s="8" t="s">
        <v>173</v>
      </c>
      <c r="AE444" s="7">
        <v>0.87153914855611803</v>
      </c>
      <c r="AF444" s="4">
        <f t="shared" si="27"/>
        <v>0.21576808573980313</v>
      </c>
      <c r="AG444" s="4"/>
      <c r="AH444" s="4"/>
    </row>
    <row r="445" spans="1:34" ht="15.6">
      <c r="A445" s="7" t="s">
        <v>34</v>
      </c>
      <c r="B445" s="4" t="s">
        <v>35</v>
      </c>
      <c r="C445" s="4" t="s">
        <v>591</v>
      </c>
      <c r="D445" s="4">
        <v>800</v>
      </c>
      <c r="E445" s="4">
        <v>2</v>
      </c>
      <c r="F445" s="4">
        <v>60</v>
      </c>
      <c r="G445" s="6">
        <v>81.12</v>
      </c>
      <c r="H445" s="4">
        <v>1.5</v>
      </c>
      <c r="I445" s="4">
        <v>4.4000000000000004</v>
      </c>
      <c r="J445" s="4">
        <v>2.09</v>
      </c>
      <c r="K445" s="4"/>
      <c r="L445" s="4"/>
      <c r="M445" s="6">
        <v>10.89</v>
      </c>
      <c r="N445" s="4">
        <v>0.22</v>
      </c>
      <c r="O445" s="4">
        <v>0.04</v>
      </c>
      <c r="P445" s="4">
        <f t="shared" si="28"/>
        <v>2.5764299802761337E-2</v>
      </c>
      <c r="Q445" s="6">
        <f t="shared" si="25"/>
        <v>8.000493096646942E-2</v>
      </c>
      <c r="R445" s="4">
        <v>1.6</v>
      </c>
      <c r="S445" s="4">
        <v>7.0000000000000001E-3</v>
      </c>
      <c r="T445" s="4">
        <v>6.0709999999999997</v>
      </c>
      <c r="U445" s="7">
        <v>1440</v>
      </c>
      <c r="V445" s="7">
        <v>1.0009999999999999</v>
      </c>
      <c r="W445" s="7">
        <v>9</v>
      </c>
      <c r="X445" s="6">
        <v>150</v>
      </c>
      <c r="Y445" s="6">
        <v>0.05</v>
      </c>
      <c r="Z445" s="6">
        <f t="shared" si="26"/>
        <v>0.03</v>
      </c>
      <c r="AA445" s="7">
        <v>0.6</v>
      </c>
      <c r="AB445" s="6">
        <v>25</v>
      </c>
      <c r="AC445" s="7">
        <v>0</v>
      </c>
      <c r="AD445" s="8" t="s">
        <v>173</v>
      </c>
      <c r="AE445" s="7">
        <v>0.88344745459958329</v>
      </c>
      <c r="AF445" s="4">
        <f t="shared" si="27"/>
        <v>0.19592090900069437</v>
      </c>
      <c r="AG445" s="4"/>
      <c r="AH445" s="4"/>
    </row>
    <row r="446" spans="1:34" ht="15.6">
      <c r="A446" s="7" t="s">
        <v>36</v>
      </c>
      <c r="B446" s="4" t="s">
        <v>35</v>
      </c>
      <c r="C446" s="4" t="s">
        <v>591</v>
      </c>
      <c r="D446" s="4">
        <v>800</v>
      </c>
      <c r="E446" s="4">
        <v>2</v>
      </c>
      <c r="F446" s="4">
        <v>60</v>
      </c>
      <c r="G446" s="6">
        <v>69.42</v>
      </c>
      <c r="H446" s="4">
        <v>1.94</v>
      </c>
      <c r="I446" s="4">
        <v>7.61</v>
      </c>
      <c r="J446" s="4">
        <v>1.31</v>
      </c>
      <c r="K446" s="4"/>
      <c r="L446" s="4"/>
      <c r="M446" s="6">
        <v>19.72</v>
      </c>
      <c r="N446" s="4">
        <v>0.34</v>
      </c>
      <c r="O446" s="4">
        <v>0.08</v>
      </c>
      <c r="P446" s="4">
        <f t="shared" si="28"/>
        <v>1.8870642466148085E-2</v>
      </c>
      <c r="Q446" s="6">
        <f t="shared" si="25"/>
        <v>0.12849322961682511</v>
      </c>
      <c r="R446" s="4">
        <v>83.6</v>
      </c>
      <c r="S446" s="4">
        <v>0.35699999999999998</v>
      </c>
      <c r="T446" s="4">
        <v>3.6709999999999998</v>
      </c>
      <c r="U446" s="7">
        <v>1440</v>
      </c>
      <c r="V446" s="7">
        <v>1.0009999999999999</v>
      </c>
      <c r="W446" s="7">
        <v>3</v>
      </c>
      <c r="X446" s="6">
        <v>150</v>
      </c>
      <c r="Y446" s="6">
        <v>0.05</v>
      </c>
      <c r="Z446" s="6">
        <f t="shared" si="26"/>
        <v>0.03</v>
      </c>
      <c r="AA446" s="7">
        <v>0.6</v>
      </c>
      <c r="AB446" s="6">
        <v>25</v>
      </c>
      <c r="AC446" s="7">
        <v>0</v>
      </c>
      <c r="AD446" s="8" t="s">
        <v>173</v>
      </c>
      <c r="AE446" s="7">
        <v>0.71077701696933615</v>
      </c>
      <c r="AF446" s="4">
        <f t="shared" si="27"/>
        <v>0.48370497171777294</v>
      </c>
      <c r="AG446" s="4"/>
      <c r="AH446" s="4"/>
    </row>
    <row r="447" spans="1:34" ht="15.6">
      <c r="A447" s="7" t="s">
        <v>36</v>
      </c>
      <c r="B447" s="4" t="s">
        <v>35</v>
      </c>
      <c r="C447" s="4" t="s">
        <v>591</v>
      </c>
      <c r="D447" s="4">
        <v>800</v>
      </c>
      <c r="E447" s="4">
        <v>2</v>
      </c>
      <c r="F447" s="4">
        <v>60</v>
      </c>
      <c r="G447" s="6">
        <v>69.42</v>
      </c>
      <c r="H447" s="4">
        <v>1.94</v>
      </c>
      <c r="I447" s="4">
        <v>7.61</v>
      </c>
      <c r="J447" s="4">
        <v>1.31</v>
      </c>
      <c r="K447" s="4"/>
      <c r="L447" s="4"/>
      <c r="M447" s="6">
        <v>19.72</v>
      </c>
      <c r="N447" s="4">
        <v>0.34</v>
      </c>
      <c r="O447" s="4">
        <v>0.08</v>
      </c>
      <c r="P447" s="4">
        <f t="shared" si="28"/>
        <v>1.8870642466148085E-2</v>
      </c>
      <c r="Q447" s="6">
        <f t="shared" si="25"/>
        <v>0.12849322961682511</v>
      </c>
      <c r="R447" s="4">
        <v>83.6</v>
      </c>
      <c r="S447" s="4">
        <v>0.35699999999999998</v>
      </c>
      <c r="T447" s="4">
        <v>3.6709999999999998</v>
      </c>
      <c r="U447" s="7">
        <v>1440</v>
      </c>
      <c r="V447" s="7">
        <v>1.0009999999999999</v>
      </c>
      <c r="W447" s="7">
        <v>5</v>
      </c>
      <c r="X447" s="6">
        <v>150</v>
      </c>
      <c r="Y447" s="6">
        <v>0.05</v>
      </c>
      <c r="Z447" s="6">
        <f t="shared" si="26"/>
        <v>0.03</v>
      </c>
      <c r="AA447" s="7">
        <v>0.6</v>
      </c>
      <c r="AB447" s="6">
        <v>25</v>
      </c>
      <c r="AC447" s="7">
        <v>0</v>
      </c>
      <c r="AD447" s="8" t="s">
        <v>173</v>
      </c>
      <c r="AE447" s="7">
        <v>0.73459362905626679</v>
      </c>
      <c r="AF447" s="4">
        <f t="shared" si="27"/>
        <v>0.44401061823955523</v>
      </c>
      <c r="AG447" s="4"/>
      <c r="AH447" s="4"/>
    </row>
    <row r="448" spans="1:34" ht="15.6">
      <c r="A448" s="7" t="s">
        <v>36</v>
      </c>
      <c r="B448" s="4" t="s">
        <v>35</v>
      </c>
      <c r="C448" s="4" t="s">
        <v>591</v>
      </c>
      <c r="D448" s="4">
        <v>800</v>
      </c>
      <c r="E448" s="4">
        <v>2</v>
      </c>
      <c r="F448" s="4">
        <v>60</v>
      </c>
      <c r="G448" s="6">
        <v>69.42</v>
      </c>
      <c r="H448" s="4">
        <v>1.94</v>
      </c>
      <c r="I448" s="4">
        <v>7.61</v>
      </c>
      <c r="J448" s="4">
        <v>1.31</v>
      </c>
      <c r="K448" s="4"/>
      <c r="L448" s="4"/>
      <c r="M448" s="6">
        <v>19.72</v>
      </c>
      <c r="N448" s="4">
        <v>0.34</v>
      </c>
      <c r="O448" s="4">
        <v>0.08</v>
      </c>
      <c r="P448" s="4">
        <f t="shared" si="28"/>
        <v>1.8870642466148085E-2</v>
      </c>
      <c r="Q448" s="6">
        <f t="shared" si="25"/>
        <v>0.12849322961682511</v>
      </c>
      <c r="R448" s="4">
        <v>83.6</v>
      </c>
      <c r="S448" s="4">
        <v>0.35699999999999998</v>
      </c>
      <c r="T448" s="4">
        <v>3.6709999999999998</v>
      </c>
      <c r="U448" s="7">
        <v>1440</v>
      </c>
      <c r="V448" s="7">
        <v>1.0009999999999999</v>
      </c>
      <c r="W448" s="7">
        <v>7</v>
      </c>
      <c r="X448" s="6">
        <v>150</v>
      </c>
      <c r="Y448" s="6">
        <v>0.05</v>
      </c>
      <c r="Z448" s="6">
        <f t="shared" si="26"/>
        <v>0.03</v>
      </c>
      <c r="AA448" s="7">
        <v>0.6</v>
      </c>
      <c r="AB448" s="6">
        <v>25</v>
      </c>
      <c r="AC448" s="7">
        <v>0</v>
      </c>
      <c r="AD448" s="8" t="s">
        <v>173</v>
      </c>
      <c r="AE448" s="7">
        <v>0.727150937779101</v>
      </c>
      <c r="AF448" s="4">
        <f t="shared" si="27"/>
        <v>0.45641510370149824</v>
      </c>
      <c r="AG448" s="4"/>
      <c r="AH448" s="4"/>
    </row>
    <row r="449" spans="1:34" ht="15.6">
      <c r="A449" s="7" t="s">
        <v>36</v>
      </c>
      <c r="B449" s="4" t="s">
        <v>35</v>
      </c>
      <c r="C449" s="4" t="s">
        <v>591</v>
      </c>
      <c r="D449" s="4">
        <v>800</v>
      </c>
      <c r="E449" s="4">
        <v>2</v>
      </c>
      <c r="F449" s="4">
        <v>60</v>
      </c>
      <c r="G449" s="6">
        <v>69.42</v>
      </c>
      <c r="H449" s="4">
        <v>1.94</v>
      </c>
      <c r="I449" s="4">
        <v>7.61</v>
      </c>
      <c r="J449" s="4">
        <v>1.31</v>
      </c>
      <c r="K449" s="4"/>
      <c r="L449" s="4"/>
      <c r="M449" s="6">
        <v>19.72</v>
      </c>
      <c r="N449" s="4">
        <v>0.34</v>
      </c>
      <c r="O449" s="4">
        <v>0.08</v>
      </c>
      <c r="P449" s="4">
        <f t="shared" si="28"/>
        <v>1.8870642466148085E-2</v>
      </c>
      <c r="Q449" s="6">
        <f t="shared" si="25"/>
        <v>0.12849322961682511</v>
      </c>
      <c r="R449" s="4">
        <v>83.6</v>
      </c>
      <c r="S449" s="4">
        <v>0.35699999999999998</v>
      </c>
      <c r="T449" s="4">
        <v>3.6709999999999998</v>
      </c>
      <c r="U449" s="7">
        <v>1440</v>
      </c>
      <c r="V449" s="7">
        <v>1.0009999999999999</v>
      </c>
      <c r="W449" s="7">
        <v>9</v>
      </c>
      <c r="X449" s="6">
        <v>150</v>
      </c>
      <c r="Y449" s="6">
        <v>0.05</v>
      </c>
      <c r="Z449" s="6">
        <f t="shared" si="26"/>
        <v>0.03</v>
      </c>
      <c r="AA449" s="7">
        <v>0.6</v>
      </c>
      <c r="AB449" s="6">
        <v>25</v>
      </c>
      <c r="AC449" s="7">
        <v>0</v>
      </c>
      <c r="AD449" s="8" t="s">
        <v>173</v>
      </c>
      <c r="AE449" s="7">
        <v>0.69886871092587077</v>
      </c>
      <c r="AF449" s="4">
        <f t="shared" si="27"/>
        <v>0.5035521484568819</v>
      </c>
      <c r="AG449" s="4"/>
      <c r="AH449" s="4"/>
    </row>
    <row r="450" spans="1:34" ht="15.6">
      <c r="A450" s="7" t="s">
        <v>36</v>
      </c>
      <c r="B450" s="4" t="s">
        <v>35</v>
      </c>
      <c r="C450" s="4" t="s">
        <v>591</v>
      </c>
      <c r="D450" s="4">
        <v>800</v>
      </c>
      <c r="E450" s="4">
        <v>2</v>
      </c>
      <c r="F450" s="4">
        <v>60</v>
      </c>
      <c r="G450" s="6">
        <v>69.42</v>
      </c>
      <c r="H450" s="4">
        <v>1.94</v>
      </c>
      <c r="I450" s="4">
        <v>7.61</v>
      </c>
      <c r="J450" s="4">
        <v>1.31</v>
      </c>
      <c r="K450" s="4"/>
      <c r="L450" s="4"/>
      <c r="M450" s="6">
        <v>19.72</v>
      </c>
      <c r="N450" s="4">
        <v>0.34</v>
      </c>
      <c r="O450" s="4">
        <v>0.08</v>
      </c>
      <c r="P450" s="4">
        <f t="shared" si="28"/>
        <v>1.8870642466148085E-2</v>
      </c>
      <c r="Q450" s="6">
        <f t="shared" ref="Q450:Q513" si="29">((I450+J450)/G450)</f>
        <v>0.12849322961682511</v>
      </c>
      <c r="R450" s="4">
        <v>83.6</v>
      </c>
      <c r="S450" s="4">
        <v>0.35699999999999998</v>
      </c>
      <c r="T450" s="4">
        <v>3.6709999999999998</v>
      </c>
      <c r="U450" s="7">
        <v>1440</v>
      </c>
      <c r="V450" s="7">
        <v>1.0009999999999999</v>
      </c>
      <c r="W450" s="7">
        <v>3</v>
      </c>
      <c r="X450" s="6">
        <v>150</v>
      </c>
      <c r="Y450" s="6">
        <v>0.05</v>
      </c>
      <c r="Z450" s="6">
        <f t="shared" ref="Z450:Z513" si="30">(Y450*AA450)</f>
        <v>0.03</v>
      </c>
      <c r="AA450" s="7">
        <v>0.6</v>
      </c>
      <c r="AB450" s="6">
        <v>25</v>
      </c>
      <c r="AC450" s="7">
        <v>0</v>
      </c>
      <c r="AD450" s="8" t="s">
        <v>173</v>
      </c>
      <c r="AE450" s="7">
        <v>0.73905924382256627</v>
      </c>
      <c r="AF450" s="4">
        <f t="shared" ref="AF450:AF513" si="31">(((V450-AE450)/Z450)*Y450)</f>
        <v>0.43656792696238944</v>
      </c>
      <c r="AG450" s="4"/>
      <c r="AH450" s="4"/>
    </row>
    <row r="451" spans="1:34" ht="15.6">
      <c r="A451" s="7" t="s">
        <v>36</v>
      </c>
      <c r="B451" s="4" t="s">
        <v>35</v>
      </c>
      <c r="C451" s="4" t="s">
        <v>591</v>
      </c>
      <c r="D451" s="4">
        <v>800</v>
      </c>
      <c r="E451" s="4">
        <v>2</v>
      </c>
      <c r="F451" s="4">
        <v>60</v>
      </c>
      <c r="G451" s="6">
        <v>69.42</v>
      </c>
      <c r="H451" s="4">
        <v>1.94</v>
      </c>
      <c r="I451" s="4">
        <v>7.61</v>
      </c>
      <c r="J451" s="4">
        <v>1.31</v>
      </c>
      <c r="K451" s="4"/>
      <c r="L451" s="4"/>
      <c r="M451" s="6">
        <v>19.72</v>
      </c>
      <c r="N451" s="4">
        <v>0.34</v>
      </c>
      <c r="O451" s="4">
        <v>0.08</v>
      </c>
      <c r="P451" s="4">
        <f t="shared" si="28"/>
        <v>1.8870642466148085E-2</v>
      </c>
      <c r="Q451" s="6">
        <f t="shared" si="29"/>
        <v>0.12849322961682511</v>
      </c>
      <c r="R451" s="4">
        <v>83.6</v>
      </c>
      <c r="S451" s="4">
        <v>0.35699999999999998</v>
      </c>
      <c r="T451" s="4">
        <v>3.6709999999999998</v>
      </c>
      <c r="U451" s="7">
        <v>1440</v>
      </c>
      <c r="V451" s="7">
        <v>1.0009999999999999</v>
      </c>
      <c r="W451" s="7">
        <v>5</v>
      </c>
      <c r="X451" s="6">
        <v>150</v>
      </c>
      <c r="Y451" s="6">
        <v>0.05</v>
      </c>
      <c r="Z451" s="6">
        <f t="shared" si="30"/>
        <v>0.03</v>
      </c>
      <c r="AA451" s="7">
        <v>0.6</v>
      </c>
      <c r="AB451" s="6">
        <v>25</v>
      </c>
      <c r="AC451" s="7">
        <v>0</v>
      </c>
      <c r="AD451" s="8" t="s">
        <v>173</v>
      </c>
      <c r="AE451" s="7">
        <v>0.74650193509973217</v>
      </c>
      <c r="AF451" s="4">
        <f t="shared" si="31"/>
        <v>0.42416344150044627</v>
      </c>
      <c r="AG451" s="4"/>
      <c r="AH451" s="4"/>
    </row>
    <row r="452" spans="1:34" ht="15.6">
      <c r="A452" s="7" t="s">
        <v>36</v>
      </c>
      <c r="B452" s="4" t="s">
        <v>35</v>
      </c>
      <c r="C452" s="4" t="s">
        <v>591</v>
      </c>
      <c r="D452" s="4">
        <v>800</v>
      </c>
      <c r="E452" s="4">
        <v>2</v>
      </c>
      <c r="F452" s="4">
        <v>60</v>
      </c>
      <c r="G452" s="6">
        <v>69.42</v>
      </c>
      <c r="H452" s="4">
        <v>1.94</v>
      </c>
      <c r="I452" s="4">
        <v>7.61</v>
      </c>
      <c r="J452" s="4">
        <v>1.31</v>
      </c>
      <c r="K452" s="4"/>
      <c r="L452" s="4"/>
      <c r="M452" s="6">
        <v>19.72</v>
      </c>
      <c r="N452" s="4">
        <v>0.34</v>
      </c>
      <c r="O452" s="4">
        <v>0.08</v>
      </c>
      <c r="P452" s="4">
        <f t="shared" si="28"/>
        <v>1.8870642466148085E-2</v>
      </c>
      <c r="Q452" s="6">
        <f t="shared" si="29"/>
        <v>0.12849322961682511</v>
      </c>
      <c r="R452" s="4">
        <v>83.6</v>
      </c>
      <c r="S452" s="4">
        <v>0.35699999999999998</v>
      </c>
      <c r="T452" s="4">
        <v>3.6709999999999998</v>
      </c>
      <c r="U452" s="7">
        <v>1440</v>
      </c>
      <c r="V452" s="7">
        <v>1.0009999999999999</v>
      </c>
      <c r="W452" s="7">
        <v>7</v>
      </c>
      <c r="X452" s="6">
        <v>150</v>
      </c>
      <c r="Y452" s="6">
        <v>0.05</v>
      </c>
      <c r="Z452" s="6">
        <f t="shared" si="30"/>
        <v>0.03</v>
      </c>
      <c r="AA452" s="7">
        <v>0.6</v>
      </c>
      <c r="AB452" s="6">
        <v>25</v>
      </c>
      <c r="AC452" s="7">
        <v>0</v>
      </c>
      <c r="AD452" s="8" t="s">
        <v>173</v>
      </c>
      <c r="AE452" s="7">
        <v>0.69589163441500446</v>
      </c>
      <c r="AF452" s="4">
        <f t="shared" si="31"/>
        <v>0.50851394264165906</v>
      </c>
      <c r="AG452" s="4"/>
      <c r="AH452" s="4"/>
    </row>
    <row r="453" spans="1:34" ht="15.6">
      <c r="A453" s="7" t="s">
        <v>36</v>
      </c>
      <c r="B453" s="4" t="s">
        <v>35</v>
      </c>
      <c r="C453" s="4" t="s">
        <v>591</v>
      </c>
      <c r="D453" s="4">
        <v>800</v>
      </c>
      <c r="E453" s="4">
        <v>2</v>
      </c>
      <c r="F453" s="4">
        <v>60</v>
      </c>
      <c r="G453" s="6">
        <v>69.42</v>
      </c>
      <c r="H453" s="4">
        <v>1.94</v>
      </c>
      <c r="I453" s="4">
        <v>7.61</v>
      </c>
      <c r="J453" s="4">
        <v>1.31</v>
      </c>
      <c r="K453" s="4"/>
      <c r="L453" s="4"/>
      <c r="M453" s="6">
        <v>19.72</v>
      </c>
      <c r="N453" s="4">
        <v>0.34</v>
      </c>
      <c r="O453" s="4">
        <v>0.08</v>
      </c>
      <c r="P453" s="4">
        <f t="shared" si="28"/>
        <v>1.8870642466148085E-2</v>
      </c>
      <c r="Q453" s="6">
        <f t="shared" si="29"/>
        <v>0.12849322961682511</v>
      </c>
      <c r="R453" s="4">
        <v>83.6</v>
      </c>
      <c r="S453" s="4">
        <v>0.35699999999999998</v>
      </c>
      <c r="T453" s="4">
        <v>3.6709999999999998</v>
      </c>
      <c r="U453" s="7">
        <v>1440</v>
      </c>
      <c r="V453" s="7">
        <v>1.0009999999999999</v>
      </c>
      <c r="W453" s="7">
        <v>9</v>
      </c>
      <c r="X453" s="6">
        <v>150</v>
      </c>
      <c r="Y453" s="6">
        <v>0.05</v>
      </c>
      <c r="Z453" s="6">
        <f t="shared" si="30"/>
        <v>0.03</v>
      </c>
      <c r="AA453" s="7">
        <v>0.6</v>
      </c>
      <c r="AB453" s="6">
        <v>25</v>
      </c>
      <c r="AC453" s="7">
        <v>0</v>
      </c>
      <c r="AD453" s="8" t="s">
        <v>173</v>
      </c>
      <c r="AE453" s="7">
        <v>0.72566239952366784</v>
      </c>
      <c r="AF453" s="4">
        <f t="shared" si="31"/>
        <v>0.45889600079388676</v>
      </c>
      <c r="AG453" s="4"/>
      <c r="AH453" s="4"/>
    </row>
    <row r="454" spans="1:34" ht="15.6">
      <c r="A454" s="7" t="s">
        <v>36</v>
      </c>
      <c r="B454" s="4" t="s">
        <v>35</v>
      </c>
      <c r="C454" s="4" t="s">
        <v>591</v>
      </c>
      <c r="D454" s="4">
        <v>800</v>
      </c>
      <c r="E454" s="4">
        <v>2</v>
      </c>
      <c r="F454" s="4">
        <v>60</v>
      </c>
      <c r="G454" s="6">
        <v>69.42</v>
      </c>
      <c r="H454" s="4">
        <v>1.94</v>
      </c>
      <c r="I454" s="4">
        <v>7.61</v>
      </c>
      <c r="J454" s="4">
        <v>1.31</v>
      </c>
      <c r="K454" s="4"/>
      <c r="L454" s="4"/>
      <c r="M454" s="6">
        <v>19.72</v>
      </c>
      <c r="N454" s="4">
        <v>0.34</v>
      </c>
      <c r="O454" s="4">
        <v>0.08</v>
      </c>
      <c r="P454" s="4">
        <f t="shared" si="28"/>
        <v>1.8870642466148085E-2</v>
      </c>
      <c r="Q454" s="6">
        <f t="shared" si="29"/>
        <v>0.12849322961682511</v>
      </c>
      <c r="R454" s="4">
        <v>83.6</v>
      </c>
      <c r="S454" s="4">
        <v>0.35699999999999998</v>
      </c>
      <c r="T454" s="4">
        <v>3.6709999999999998</v>
      </c>
      <c r="U454" s="7">
        <v>1440</v>
      </c>
      <c r="V454" s="7">
        <v>1.0009999999999999</v>
      </c>
      <c r="W454" s="7">
        <v>3</v>
      </c>
      <c r="X454" s="6">
        <v>150</v>
      </c>
      <c r="Y454" s="6">
        <v>0.05</v>
      </c>
      <c r="Z454" s="6">
        <f t="shared" si="30"/>
        <v>0.03</v>
      </c>
      <c r="AA454" s="7">
        <v>0.6</v>
      </c>
      <c r="AB454" s="6">
        <v>25</v>
      </c>
      <c r="AC454" s="7">
        <v>0</v>
      </c>
      <c r="AD454" s="8" t="s">
        <v>173</v>
      </c>
      <c r="AE454" s="7">
        <v>0.75989877939863071</v>
      </c>
      <c r="AF454" s="4">
        <f t="shared" si="31"/>
        <v>0.40183536766894873</v>
      </c>
      <c r="AG454" s="4"/>
      <c r="AH454" s="4"/>
    </row>
    <row r="455" spans="1:34" ht="15.6">
      <c r="A455" s="7" t="s">
        <v>36</v>
      </c>
      <c r="B455" s="4" t="s">
        <v>35</v>
      </c>
      <c r="C455" s="4" t="s">
        <v>591</v>
      </c>
      <c r="D455" s="4">
        <v>800</v>
      </c>
      <c r="E455" s="4">
        <v>2</v>
      </c>
      <c r="F455" s="4">
        <v>60</v>
      </c>
      <c r="G455" s="6">
        <v>69.42</v>
      </c>
      <c r="H455" s="4">
        <v>1.94</v>
      </c>
      <c r="I455" s="4">
        <v>7.61</v>
      </c>
      <c r="J455" s="4">
        <v>1.31</v>
      </c>
      <c r="K455" s="4"/>
      <c r="L455" s="4"/>
      <c r="M455" s="6">
        <v>19.72</v>
      </c>
      <c r="N455" s="4">
        <v>0.34</v>
      </c>
      <c r="O455" s="4">
        <v>0.08</v>
      </c>
      <c r="P455" s="4">
        <f t="shared" si="28"/>
        <v>1.8870642466148085E-2</v>
      </c>
      <c r="Q455" s="6">
        <f t="shared" si="29"/>
        <v>0.12849322961682511</v>
      </c>
      <c r="R455" s="4">
        <v>83.6</v>
      </c>
      <c r="S455" s="4">
        <v>0.35699999999999998</v>
      </c>
      <c r="T455" s="4">
        <v>3.6709999999999998</v>
      </c>
      <c r="U455" s="7">
        <v>1440</v>
      </c>
      <c r="V455" s="7">
        <v>1.0009999999999999</v>
      </c>
      <c r="W455" s="7">
        <v>5</v>
      </c>
      <c r="X455" s="6">
        <v>150</v>
      </c>
      <c r="Y455" s="6">
        <v>0.05</v>
      </c>
      <c r="Z455" s="6">
        <f t="shared" si="30"/>
        <v>0.03</v>
      </c>
      <c r="AA455" s="7">
        <v>0.6</v>
      </c>
      <c r="AB455" s="6">
        <v>25</v>
      </c>
      <c r="AC455" s="7">
        <v>0</v>
      </c>
      <c r="AD455" s="8" t="s">
        <v>173</v>
      </c>
      <c r="AE455" s="7">
        <v>0.72268532301280142</v>
      </c>
      <c r="AF455" s="4">
        <f t="shared" si="31"/>
        <v>0.46385779497866414</v>
      </c>
      <c r="AG455" s="4"/>
      <c r="AH455" s="4"/>
    </row>
    <row r="456" spans="1:34" ht="15.6">
      <c r="A456" s="7" t="s">
        <v>36</v>
      </c>
      <c r="B456" s="4" t="s">
        <v>35</v>
      </c>
      <c r="C456" s="4" t="s">
        <v>591</v>
      </c>
      <c r="D456" s="4">
        <v>800</v>
      </c>
      <c r="E456" s="4">
        <v>2</v>
      </c>
      <c r="F456" s="4">
        <v>60</v>
      </c>
      <c r="G456" s="6">
        <v>69.42</v>
      </c>
      <c r="H456" s="4">
        <v>1.94</v>
      </c>
      <c r="I456" s="4">
        <v>7.61</v>
      </c>
      <c r="J456" s="4">
        <v>1.31</v>
      </c>
      <c r="K456" s="4"/>
      <c r="L456" s="4"/>
      <c r="M456" s="6">
        <v>19.72</v>
      </c>
      <c r="N456" s="4">
        <v>0.34</v>
      </c>
      <c r="O456" s="4">
        <v>0.08</v>
      </c>
      <c r="P456" s="4">
        <f t="shared" si="28"/>
        <v>1.8870642466148085E-2</v>
      </c>
      <c r="Q456" s="6">
        <f t="shared" si="29"/>
        <v>0.12849322961682511</v>
      </c>
      <c r="R456" s="4">
        <v>83.6</v>
      </c>
      <c r="S456" s="4">
        <v>0.35699999999999998</v>
      </c>
      <c r="T456" s="4">
        <v>3.6709999999999998</v>
      </c>
      <c r="U456" s="7">
        <v>1440</v>
      </c>
      <c r="V456" s="7">
        <v>1.0009999999999999</v>
      </c>
      <c r="W456" s="7">
        <v>7</v>
      </c>
      <c r="X456" s="6">
        <v>150</v>
      </c>
      <c r="Y456" s="6">
        <v>0.05</v>
      </c>
      <c r="Z456" s="6">
        <f t="shared" si="30"/>
        <v>0.03</v>
      </c>
      <c r="AA456" s="7">
        <v>0.6</v>
      </c>
      <c r="AB456" s="6">
        <v>25</v>
      </c>
      <c r="AC456" s="7">
        <v>0</v>
      </c>
      <c r="AD456" s="8" t="s">
        <v>173</v>
      </c>
      <c r="AE456" s="7">
        <v>0.70928847871390299</v>
      </c>
      <c r="AF456" s="4">
        <f t="shared" si="31"/>
        <v>0.48618586881016157</v>
      </c>
      <c r="AG456" s="4"/>
      <c r="AH456" s="4"/>
    </row>
    <row r="457" spans="1:34" ht="15.6">
      <c r="A457" s="7" t="s">
        <v>36</v>
      </c>
      <c r="B457" s="4" t="s">
        <v>35</v>
      </c>
      <c r="C457" s="4" t="s">
        <v>591</v>
      </c>
      <c r="D457" s="4">
        <v>800</v>
      </c>
      <c r="E457" s="4">
        <v>2</v>
      </c>
      <c r="F457" s="4">
        <v>60</v>
      </c>
      <c r="G457" s="6">
        <v>69.42</v>
      </c>
      <c r="H457" s="4">
        <v>1.94</v>
      </c>
      <c r="I457" s="4">
        <v>7.61</v>
      </c>
      <c r="J457" s="4">
        <v>1.31</v>
      </c>
      <c r="K457" s="4"/>
      <c r="L457" s="4"/>
      <c r="M457" s="6">
        <v>19.72</v>
      </c>
      <c r="N457" s="4">
        <v>0.34</v>
      </c>
      <c r="O457" s="4">
        <v>0.08</v>
      </c>
      <c r="P457" s="4">
        <f t="shared" si="28"/>
        <v>1.8870642466148085E-2</v>
      </c>
      <c r="Q457" s="6">
        <f t="shared" si="29"/>
        <v>0.12849322961682511</v>
      </c>
      <c r="R457" s="4">
        <v>83.6</v>
      </c>
      <c r="S457" s="4">
        <v>0.35699999999999998</v>
      </c>
      <c r="T457" s="4">
        <v>3.6709999999999998</v>
      </c>
      <c r="U457" s="7">
        <v>1440</v>
      </c>
      <c r="V457" s="7">
        <v>1.0009999999999999</v>
      </c>
      <c r="W457" s="7">
        <v>9</v>
      </c>
      <c r="X457" s="6">
        <v>150</v>
      </c>
      <c r="Y457" s="6">
        <v>0.05</v>
      </c>
      <c r="Z457" s="6">
        <f t="shared" si="30"/>
        <v>0.03</v>
      </c>
      <c r="AA457" s="7">
        <v>0.6</v>
      </c>
      <c r="AB457" s="6">
        <v>25</v>
      </c>
      <c r="AC457" s="7">
        <v>0</v>
      </c>
      <c r="AD457" s="8" t="s">
        <v>173</v>
      </c>
      <c r="AE457" s="7">
        <v>0.72119678475736826</v>
      </c>
      <c r="AF457" s="4">
        <f t="shared" si="31"/>
        <v>0.46633869207105277</v>
      </c>
      <c r="AG457" s="4"/>
      <c r="AH457" s="4"/>
    </row>
    <row r="458" spans="1:34" ht="15.6">
      <c r="A458" s="7" t="s">
        <v>37</v>
      </c>
      <c r="B458" s="4" t="s">
        <v>35</v>
      </c>
      <c r="C458" s="4" t="s">
        <v>591</v>
      </c>
      <c r="D458" s="4">
        <v>800</v>
      </c>
      <c r="E458" s="4">
        <v>2</v>
      </c>
      <c r="F458" s="4">
        <v>60</v>
      </c>
      <c r="G458" s="6">
        <v>53.81</v>
      </c>
      <c r="H458" s="4">
        <v>1.63</v>
      </c>
      <c r="I458" s="4">
        <v>8.39</v>
      </c>
      <c r="J458" s="4">
        <v>1.05</v>
      </c>
      <c r="K458" s="4"/>
      <c r="L458" s="4"/>
      <c r="M458" s="6">
        <v>35.119999999999997</v>
      </c>
      <c r="N458" s="4">
        <v>0.36</v>
      </c>
      <c r="O458" s="4">
        <v>0.12</v>
      </c>
      <c r="P458" s="4">
        <f t="shared" si="28"/>
        <v>1.9513101653967663E-2</v>
      </c>
      <c r="Q458" s="6">
        <f t="shared" si="29"/>
        <v>0.17543207582233789</v>
      </c>
      <c r="R458" s="4">
        <v>39.1</v>
      </c>
      <c r="S458" s="4">
        <v>0.18</v>
      </c>
      <c r="T458" s="4">
        <v>3.64</v>
      </c>
      <c r="U458" s="7">
        <v>1440</v>
      </c>
      <c r="V458" s="7">
        <v>1.0009999999999999</v>
      </c>
      <c r="W458" s="7">
        <v>3</v>
      </c>
      <c r="X458" s="6">
        <v>150</v>
      </c>
      <c r="Y458" s="6">
        <v>0.05</v>
      </c>
      <c r="Z458" s="6">
        <f t="shared" si="30"/>
        <v>0.03</v>
      </c>
      <c r="AA458" s="7">
        <v>0.6</v>
      </c>
      <c r="AB458" s="6">
        <v>25</v>
      </c>
      <c r="AC458" s="7">
        <v>0</v>
      </c>
      <c r="AD458" s="8" t="s">
        <v>173</v>
      </c>
      <c r="AE458" s="7">
        <v>6.3262875855909492E-2</v>
      </c>
      <c r="AF458" s="4">
        <f t="shared" si="31"/>
        <v>1.5628952069068174</v>
      </c>
      <c r="AG458" s="4"/>
      <c r="AH458" s="4"/>
    </row>
    <row r="459" spans="1:34" ht="15.6">
      <c r="A459" s="7" t="s">
        <v>37</v>
      </c>
      <c r="B459" s="4" t="s">
        <v>35</v>
      </c>
      <c r="C459" s="4" t="s">
        <v>591</v>
      </c>
      <c r="D459" s="4">
        <v>800</v>
      </c>
      <c r="E459" s="4">
        <v>2</v>
      </c>
      <c r="F459" s="4">
        <v>60</v>
      </c>
      <c r="G459" s="6">
        <v>53.81</v>
      </c>
      <c r="H459" s="4">
        <v>1.63</v>
      </c>
      <c r="I459" s="4">
        <v>8.39</v>
      </c>
      <c r="J459" s="4">
        <v>1.05</v>
      </c>
      <c r="K459" s="4"/>
      <c r="L459" s="4"/>
      <c r="M459" s="6">
        <v>35.119999999999997</v>
      </c>
      <c r="N459" s="4">
        <v>0.36</v>
      </c>
      <c r="O459" s="4">
        <v>0.12</v>
      </c>
      <c r="P459" s="4">
        <f t="shared" si="28"/>
        <v>1.9513101653967663E-2</v>
      </c>
      <c r="Q459" s="6">
        <f t="shared" si="29"/>
        <v>0.17543207582233789</v>
      </c>
      <c r="R459" s="4">
        <v>39.1</v>
      </c>
      <c r="S459" s="4">
        <v>0.18</v>
      </c>
      <c r="T459" s="4">
        <v>3.64</v>
      </c>
      <c r="U459" s="7">
        <v>1440</v>
      </c>
      <c r="V459" s="7">
        <v>1.0009999999999999</v>
      </c>
      <c r="W459" s="7">
        <v>5</v>
      </c>
      <c r="X459" s="6">
        <v>150</v>
      </c>
      <c r="Y459" s="6">
        <v>0.05</v>
      </c>
      <c r="Z459" s="6">
        <f t="shared" si="30"/>
        <v>0.03</v>
      </c>
      <c r="AA459" s="7">
        <v>0.6</v>
      </c>
      <c r="AB459" s="6">
        <v>25</v>
      </c>
      <c r="AC459" s="7">
        <v>0</v>
      </c>
      <c r="AD459" s="8" t="s">
        <v>173</v>
      </c>
      <c r="AE459" s="7">
        <v>1.8606728192914559E-2</v>
      </c>
      <c r="AF459" s="4">
        <f t="shared" si="31"/>
        <v>1.637322119678476</v>
      </c>
      <c r="AG459" s="4"/>
      <c r="AH459" s="4"/>
    </row>
    <row r="460" spans="1:34" ht="15.6">
      <c r="A460" s="7" t="s">
        <v>37</v>
      </c>
      <c r="B460" s="4" t="s">
        <v>35</v>
      </c>
      <c r="C460" s="4" t="s">
        <v>591</v>
      </c>
      <c r="D460" s="4">
        <v>800</v>
      </c>
      <c r="E460" s="4">
        <v>2</v>
      </c>
      <c r="F460" s="4">
        <v>60</v>
      </c>
      <c r="G460" s="6">
        <v>53.81</v>
      </c>
      <c r="H460" s="4">
        <v>1.63</v>
      </c>
      <c r="I460" s="4">
        <v>8.39</v>
      </c>
      <c r="J460" s="4">
        <v>1.05</v>
      </c>
      <c r="K460" s="4"/>
      <c r="L460" s="4"/>
      <c r="M460" s="6">
        <v>35.119999999999997</v>
      </c>
      <c r="N460" s="4">
        <v>0.36</v>
      </c>
      <c r="O460" s="4">
        <v>0.12</v>
      </c>
      <c r="P460" s="4">
        <f t="shared" si="28"/>
        <v>1.9513101653967663E-2</v>
      </c>
      <c r="Q460" s="6">
        <f t="shared" si="29"/>
        <v>0.17543207582233789</v>
      </c>
      <c r="R460" s="4">
        <v>39.1</v>
      </c>
      <c r="S460" s="4">
        <v>0.18</v>
      </c>
      <c r="T460" s="4">
        <v>3.64</v>
      </c>
      <c r="U460" s="7">
        <v>1440</v>
      </c>
      <c r="V460" s="7">
        <v>1.0009999999999999</v>
      </c>
      <c r="W460" s="7">
        <v>7</v>
      </c>
      <c r="X460" s="6">
        <v>150</v>
      </c>
      <c r="Y460" s="6">
        <v>0.05</v>
      </c>
      <c r="Z460" s="6">
        <f t="shared" si="30"/>
        <v>0.03</v>
      </c>
      <c r="AA460" s="7">
        <v>0.6</v>
      </c>
      <c r="AB460" s="6">
        <v>25</v>
      </c>
      <c r="AC460" s="7">
        <v>0</v>
      </c>
      <c r="AD460" s="8" t="s">
        <v>173</v>
      </c>
      <c r="AE460" s="7">
        <v>8.1869604048824055E-3</v>
      </c>
      <c r="AF460" s="4">
        <f t="shared" si="31"/>
        <v>1.6546883993251962</v>
      </c>
      <c r="AG460" s="4"/>
      <c r="AH460" s="4"/>
    </row>
    <row r="461" spans="1:34" ht="15.6">
      <c r="A461" s="7" t="s">
        <v>37</v>
      </c>
      <c r="B461" s="4" t="s">
        <v>35</v>
      </c>
      <c r="C461" s="4" t="s">
        <v>591</v>
      </c>
      <c r="D461" s="4">
        <v>800</v>
      </c>
      <c r="E461" s="4">
        <v>2</v>
      </c>
      <c r="F461" s="4">
        <v>60</v>
      </c>
      <c r="G461" s="6">
        <v>53.81</v>
      </c>
      <c r="H461" s="4">
        <v>1.63</v>
      </c>
      <c r="I461" s="4">
        <v>8.39</v>
      </c>
      <c r="J461" s="4">
        <v>1.05</v>
      </c>
      <c r="K461" s="4"/>
      <c r="L461" s="4"/>
      <c r="M461" s="6">
        <v>35.119999999999997</v>
      </c>
      <c r="N461" s="4">
        <v>0.36</v>
      </c>
      <c r="O461" s="4">
        <v>0.12</v>
      </c>
      <c r="P461" s="4">
        <f t="shared" si="28"/>
        <v>1.9513101653967663E-2</v>
      </c>
      <c r="Q461" s="6">
        <f t="shared" si="29"/>
        <v>0.17543207582233789</v>
      </c>
      <c r="R461" s="4">
        <v>39.1</v>
      </c>
      <c r="S461" s="4">
        <v>0.18</v>
      </c>
      <c r="T461" s="4">
        <v>3.64</v>
      </c>
      <c r="U461" s="7">
        <v>1440</v>
      </c>
      <c r="V461" s="7">
        <v>1.0009999999999999</v>
      </c>
      <c r="W461" s="7">
        <v>9</v>
      </c>
      <c r="X461" s="6">
        <v>150</v>
      </c>
      <c r="Y461" s="6">
        <v>0.05</v>
      </c>
      <c r="Z461" s="6">
        <f t="shared" si="30"/>
        <v>0.03</v>
      </c>
      <c r="AA461" s="7">
        <v>0.6</v>
      </c>
      <c r="AB461" s="6">
        <v>25</v>
      </c>
      <c r="AC461" s="7">
        <v>0</v>
      </c>
      <c r="AD461" s="8" t="s">
        <v>173</v>
      </c>
      <c r="AE461" s="7">
        <v>2.0095266448347724E-2</v>
      </c>
      <c r="AF461" s="4">
        <f t="shared" si="31"/>
        <v>1.6348412225860871</v>
      </c>
      <c r="AG461" s="4"/>
      <c r="AH461" s="4"/>
    </row>
    <row r="462" spans="1:34" ht="15.6">
      <c r="A462" s="7" t="s">
        <v>37</v>
      </c>
      <c r="B462" s="4" t="s">
        <v>35</v>
      </c>
      <c r="C462" s="4" t="s">
        <v>591</v>
      </c>
      <c r="D462" s="4">
        <v>800</v>
      </c>
      <c r="E462" s="4">
        <v>2</v>
      </c>
      <c r="F462" s="4">
        <v>60</v>
      </c>
      <c r="G462" s="6">
        <v>53.81</v>
      </c>
      <c r="H462" s="4">
        <v>1.63</v>
      </c>
      <c r="I462" s="4">
        <v>8.39</v>
      </c>
      <c r="J462" s="4">
        <v>1.05</v>
      </c>
      <c r="K462" s="4"/>
      <c r="L462" s="4"/>
      <c r="M462" s="6">
        <v>35.119999999999997</v>
      </c>
      <c r="N462" s="4">
        <v>0.36</v>
      </c>
      <c r="O462" s="4">
        <v>0.12</v>
      </c>
      <c r="P462" s="4">
        <f t="shared" si="28"/>
        <v>1.9513101653967663E-2</v>
      </c>
      <c r="Q462" s="6">
        <f t="shared" si="29"/>
        <v>0.17543207582233789</v>
      </c>
      <c r="R462" s="4">
        <v>39.1</v>
      </c>
      <c r="S462" s="4">
        <v>0.18</v>
      </c>
      <c r="T462" s="4">
        <v>3.64</v>
      </c>
      <c r="U462" s="7">
        <v>1440</v>
      </c>
      <c r="V462" s="7">
        <v>1.0009999999999999</v>
      </c>
      <c r="W462" s="7">
        <v>3</v>
      </c>
      <c r="X462" s="6">
        <v>150</v>
      </c>
      <c r="Y462" s="6">
        <v>0.05</v>
      </c>
      <c r="Z462" s="6">
        <f t="shared" si="30"/>
        <v>0.03</v>
      </c>
      <c r="AA462" s="7">
        <v>0.6</v>
      </c>
      <c r="AB462" s="6">
        <v>25</v>
      </c>
      <c r="AC462" s="7">
        <v>0</v>
      </c>
      <c r="AD462" s="8" t="s">
        <v>173</v>
      </c>
      <c r="AE462" s="7">
        <v>7.0705567133075325E-2</v>
      </c>
      <c r="AF462" s="4">
        <f t="shared" si="31"/>
        <v>1.5504907214448744</v>
      </c>
      <c r="AG462" s="4"/>
      <c r="AH462" s="4"/>
    </row>
    <row r="463" spans="1:34" ht="15.6">
      <c r="A463" s="7" t="s">
        <v>37</v>
      </c>
      <c r="B463" s="4" t="s">
        <v>35</v>
      </c>
      <c r="C463" s="4" t="s">
        <v>591</v>
      </c>
      <c r="D463" s="4">
        <v>800</v>
      </c>
      <c r="E463" s="4">
        <v>2</v>
      </c>
      <c r="F463" s="4">
        <v>60</v>
      </c>
      <c r="G463" s="6">
        <v>53.81</v>
      </c>
      <c r="H463" s="4">
        <v>1.63</v>
      </c>
      <c r="I463" s="4">
        <v>8.39</v>
      </c>
      <c r="J463" s="4">
        <v>1.05</v>
      </c>
      <c r="K463" s="4"/>
      <c r="L463" s="4"/>
      <c r="M463" s="6">
        <v>35.119999999999997</v>
      </c>
      <c r="N463" s="4">
        <v>0.36</v>
      </c>
      <c r="O463" s="4">
        <v>0.12</v>
      </c>
      <c r="P463" s="4">
        <f t="shared" si="28"/>
        <v>1.9513101653967663E-2</v>
      </c>
      <c r="Q463" s="6">
        <f t="shared" si="29"/>
        <v>0.17543207582233789</v>
      </c>
      <c r="R463" s="4">
        <v>39.1</v>
      </c>
      <c r="S463" s="4">
        <v>0.18</v>
      </c>
      <c r="T463" s="4">
        <v>3.64</v>
      </c>
      <c r="U463" s="7">
        <v>1440</v>
      </c>
      <c r="V463" s="7">
        <v>1.0009999999999999</v>
      </c>
      <c r="W463" s="7">
        <v>5</v>
      </c>
      <c r="X463" s="6">
        <v>150</v>
      </c>
      <c r="Y463" s="6">
        <v>0.05</v>
      </c>
      <c r="Z463" s="6">
        <f t="shared" si="30"/>
        <v>0.03</v>
      </c>
      <c r="AA463" s="7">
        <v>0.6</v>
      </c>
      <c r="AB463" s="6">
        <v>25</v>
      </c>
      <c r="AC463" s="7">
        <v>0</v>
      </c>
      <c r="AD463" s="8" t="s">
        <v>173</v>
      </c>
      <c r="AE463" s="7">
        <v>9.675498660315569E-3</v>
      </c>
      <c r="AF463" s="4">
        <f t="shared" si="31"/>
        <v>1.6522075022328071</v>
      </c>
      <c r="AG463" s="4"/>
      <c r="AH463" s="4"/>
    </row>
    <row r="464" spans="1:34" ht="15.6">
      <c r="A464" s="7" t="s">
        <v>37</v>
      </c>
      <c r="B464" s="4" t="s">
        <v>35</v>
      </c>
      <c r="C464" s="4" t="s">
        <v>591</v>
      </c>
      <c r="D464" s="4">
        <v>800</v>
      </c>
      <c r="E464" s="4">
        <v>2</v>
      </c>
      <c r="F464" s="4">
        <v>60</v>
      </c>
      <c r="G464" s="6">
        <v>53.81</v>
      </c>
      <c r="H464" s="4">
        <v>1.63</v>
      </c>
      <c r="I464" s="4">
        <v>8.39</v>
      </c>
      <c r="J464" s="4">
        <v>1.05</v>
      </c>
      <c r="K464" s="4"/>
      <c r="L464" s="4"/>
      <c r="M464" s="6">
        <v>35.119999999999997</v>
      </c>
      <c r="N464" s="4">
        <v>0.36</v>
      </c>
      <c r="O464" s="4">
        <v>0.12</v>
      </c>
      <c r="P464" s="4">
        <f t="shared" si="28"/>
        <v>1.9513101653967663E-2</v>
      </c>
      <c r="Q464" s="6">
        <f t="shared" si="29"/>
        <v>0.17543207582233789</v>
      </c>
      <c r="R464" s="4">
        <v>39.1</v>
      </c>
      <c r="S464" s="4">
        <v>0.18</v>
      </c>
      <c r="T464" s="4">
        <v>3.64</v>
      </c>
      <c r="U464" s="7">
        <v>1440</v>
      </c>
      <c r="V464" s="7">
        <v>1.0009999999999999</v>
      </c>
      <c r="W464" s="7">
        <v>7</v>
      </c>
      <c r="X464" s="6">
        <v>150</v>
      </c>
      <c r="Y464" s="6">
        <v>0.05</v>
      </c>
      <c r="Z464" s="6">
        <f t="shared" si="30"/>
        <v>0.03</v>
      </c>
      <c r="AA464" s="7">
        <v>0.6</v>
      </c>
      <c r="AB464" s="6">
        <v>25</v>
      </c>
      <c r="AC464" s="7">
        <v>0</v>
      </c>
      <c r="AD464" s="8" t="s">
        <v>173</v>
      </c>
      <c r="AE464" s="7">
        <v>3.3492110747246208E-2</v>
      </c>
      <c r="AF464" s="4">
        <f t="shared" si="31"/>
        <v>1.6125131487545898</v>
      </c>
      <c r="AG464" s="4"/>
      <c r="AH464" s="4"/>
    </row>
    <row r="465" spans="1:34" ht="15.6">
      <c r="A465" s="7" t="s">
        <v>37</v>
      </c>
      <c r="B465" s="4" t="s">
        <v>35</v>
      </c>
      <c r="C465" s="4" t="s">
        <v>591</v>
      </c>
      <c r="D465" s="4">
        <v>800</v>
      </c>
      <c r="E465" s="4">
        <v>2</v>
      </c>
      <c r="F465" s="4">
        <v>60</v>
      </c>
      <c r="G465" s="6">
        <v>53.81</v>
      </c>
      <c r="H465" s="4">
        <v>1.63</v>
      </c>
      <c r="I465" s="4">
        <v>8.39</v>
      </c>
      <c r="J465" s="4">
        <v>1.05</v>
      </c>
      <c r="K465" s="4"/>
      <c r="L465" s="4"/>
      <c r="M465" s="6">
        <v>35.119999999999997</v>
      </c>
      <c r="N465" s="4">
        <v>0.36</v>
      </c>
      <c r="O465" s="4">
        <v>0.12</v>
      </c>
      <c r="P465" s="4">
        <f t="shared" si="28"/>
        <v>1.9513101653967663E-2</v>
      </c>
      <c r="Q465" s="6">
        <f t="shared" si="29"/>
        <v>0.17543207582233789</v>
      </c>
      <c r="R465" s="4">
        <v>39.1</v>
      </c>
      <c r="S465" s="4">
        <v>0.18</v>
      </c>
      <c r="T465" s="4">
        <v>3.64</v>
      </c>
      <c r="U465" s="7">
        <v>1440</v>
      </c>
      <c r="V465" s="7">
        <v>1.0009999999999999</v>
      </c>
      <c r="W465" s="7">
        <v>9</v>
      </c>
      <c r="X465" s="6">
        <v>150</v>
      </c>
      <c r="Y465" s="6">
        <v>0.05</v>
      </c>
      <c r="Z465" s="6">
        <f t="shared" si="30"/>
        <v>0.03</v>
      </c>
      <c r="AA465" s="7">
        <v>0.6</v>
      </c>
      <c r="AB465" s="6">
        <v>25</v>
      </c>
      <c r="AC465" s="7">
        <v>0</v>
      </c>
      <c r="AD465" s="8" t="s">
        <v>173</v>
      </c>
      <c r="AE465" s="7">
        <v>-7.4426912771658241E-4</v>
      </c>
      <c r="AF465" s="4">
        <f t="shared" si="31"/>
        <v>1.6695737818795278</v>
      </c>
      <c r="AG465" s="4"/>
      <c r="AH465" s="4"/>
    </row>
    <row r="466" spans="1:34" ht="15.6">
      <c r="A466" s="7" t="s">
        <v>37</v>
      </c>
      <c r="B466" s="4" t="s">
        <v>35</v>
      </c>
      <c r="C466" s="4" t="s">
        <v>591</v>
      </c>
      <c r="D466" s="4">
        <v>800</v>
      </c>
      <c r="E466" s="4">
        <v>2</v>
      </c>
      <c r="F466" s="4">
        <v>60</v>
      </c>
      <c r="G466" s="6">
        <v>53.81</v>
      </c>
      <c r="H466" s="4">
        <v>1.63</v>
      </c>
      <c r="I466" s="4">
        <v>8.39</v>
      </c>
      <c r="J466" s="4">
        <v>1.05</v>
      </c>
      <c r="K466" s="4"/>
      <c r="L466" s="4"/>
      <c r="M466" s="6">
        <v>35.119999999999997</v>
      </c>
      <c r="N466" s="4">
        <v>0.36</v>
      </c>
      <c r="O466" s="4">
        <v>0.12</v>
      </c>
      <c r="P466" s="4">
        <f t="shared" si="28"/>
        <v>1.9513101653967663E-2</v>
      </c>
      <c r="Q466" s="6">
        <f t="shared" si="29"/>
        <v>0.17543207582233789</v>
      </c>
      <c r="R466" s="4">
        <v>39.1</v>
      </c>
      <c r="S466" s="4">
        <v>0.18</v>
      </c>
      <c r="T466" s="4">
        <v>3.64</v>
      </c>
      <c r="U466" s="7">
        <v>1440</v>
      </c>
      <c r="V466" s="7">
        <v>1.0009999999999999</v>
      </c>
      <c r="W466" s="7">
        <v>3</v>
      </c>
      <c r="X466" s="6">
        <v>150</v>
      </c>
      <c r="Y466" s="6">
        <v>0.05</v>
      </c>
      <c r="Z466" s="6">
        <f t="shared" si="30"/>
        <v>0.03</v>
      </c>
      <c r="AA466" s="7">
        <v>0.6</v>
      </c>
      <c r="AB466" s="6">
        <v>25</v>
      </c>
      <c r="AC466" s="7">
        <v>0</v>
      </c>
      <c r="AD466" s="8" t="s">
        <v>173</v>
      </c>
      <c r="AE466" s="7">
        <v>3.3492110747246208E-2</v>
      </c>
      <c r="AF466" s="4">
        <f t="shared" si="31"/>
        <v>1.6125131487545898</v>
      </c>
      <c r="AG466" s="4"/>
      <c r="AH466" s="4"/>
    </row>
    <row r="467" spans="1:34" ht="15.6">
      <c r="A467" s="7" t="s">
        <v>37</v>
      </c>
      <c r="B467" s="4" t="s">
        <v>35</v>
      </c>
      <c r="C467" s="4" t="s">
        <v>591</v>
      </c>
      <c r="D467" s="4">
        <v>800</v>
      </c>
      <c r="E467" s="4">
        <v>2</v>
      </c>
      <c r="F467" s="4">
        <v>60</v>
      </c>
      <c r="G467" s="6">
        <v>53.81</v>
      </c>
      <c r="H467" s="4">
        <v>1.63</v>
      </c>
      <c r="I467" s="4">
        <v>8.39</v>
      </c>
      <c r="J467" s="4">
        <v>1.05</v>
      </c>
      <c r="K467" s="4"/>
      <c r="L467" s="4"/>
      <c r="M467" s="6">
        <v>35.119999999999997</v>
      </c>
      <c r="N467" s="4">
        <v>0.36</v>
      </c>
      <c r="O467" s="4">
        <v>0.12</v>
      </c>
      <c r="P467" s="4">
        <f t="shared" si="28"/>
        <v>1.9513101653967663E-2</v>
      </c>
      <c r="Q467" s="6">
        <f t="shared" si="29"/>
        <v>0.17543207582233789</v>
      </c>
      <c r="R467" s="4">
        <v>39.1</v>
      </c>
      <c r="S467" s="4">
        <v>0.18</v>
      </c>
      <c r="T467" s="4">
        <v>3.64</v>
      </c>
      <c r="U467" s="7">
        <v>1440</v>
      </c>
      <c r="V467" s="7">
        <v>1.0009999999999999</v>
      </c>
      <c r="W467" s="7">
        <v>5</v>
      </c>
      <c r="X467" s="6">
        <v>150</v>
      </c>
      <c r="Y467" s="6">
        <v>0.05</v>
      </c>
      <c r="Z467" s="6">
        <f t="shared" si="30"/>
        <v>0.03</v>
      </c>
      <c r="AA467" s="7">
        <v>0.6</v>
      </c>
      <c r="AB467" s="6">
        <v>25</v>
      </c>
      <c r="AC467" s="7">
        <v>0</v>
      </c>
      <c r="AD467" s="8" t="s">
        <v>173</v>
      </c>
      <c r="AE467" s="7">
        <v>7.4426912771658241E-4</v>
      </c>
      <c r="AF467" s="4">
        <f t="shared" si="31"/>
        <v>1.6670928847871389</v>
      </c>
      <c r="AG467" s="4"/>
      <c r="AH467" s="4"/>
    </row>
    <row r="468" spans="1:34" ht="15.6">
      <c r="A468" s="7" t="s">
        <v>37</v>
      </c>
      <c r="B468" s="4" t="s">
        <v>35</v>
      </c>
      <c r="C468" s="4" t="s">
        <v>591</v>
      </c>
      <c r="D468" s="4">
        <v>800</v>
      </c>
      <c r="E468" s="4">
        <v>2</v>
      </c>
      <c r="F468" s="4">
        <v>60</v>
      </c>
      <c r="G468" s="6">
        <v>53.81</v>
      </c>
      <c r="H468" s="4">
        <v>1.63</v>
      </c>
      <c r="I468" s="4">
        <v>8.39</v>
      </c>
      <c r="J468" s="4">
        <v>1.05</v>
      </c>
      <c r="K468" s="4"/>
      <c r="L468" s="4"/>
      <c r="M468" s="6">
        <v>35.119999999999997</v>
      </c>
      <c r="N468" s="4">
        <v>0.36</v>
      </c>
      <c r="O468" s="4">
        <v>0.12</v>
      </c>
      <c r="P468" s="4">
        <f t="shared" ref="P468:P523" si="32">J468/G468</f>
        <v>1.9513101653967663E-2</v>
      </c>
      <c r="Q468" s="6">
        <f t="shared" si="29"/>
        <v>0.17543207582233789</v>
      </c>
      <c r="R468" s="4">
        <v>39.1</v>
      </c>
      <c r="S468" s="4">
        <v>0.18</v>
      </c>
      <c r="T468" s="4">
        <v>3.64</v>
      </c>
      <c r="U468" s="7">
        <v>1440</v>
      </c>
      <c r="V468" s="7">
        <v>1.0009999999999999</v>
      </c>
      <c r="W468" s="7">
        <v>7</v>
      </c>
      <c r="X468" s="6">
        <v>150</v>
      </c>
      <c r="Y468" s="6">
        <v>0.05</v>
      </c>
      <c r="Z468" s="6">
        <f t="shared" si="30"/>
        <v>0.03</v>
      </c>
      <c r="AA468" s="7">
        <v>0.6</v>
      </c>
      <c r="AB468" s="6">
        <v>25</v>
      </c>
      <c r="AC468" s="7">
        <v>0</v>
      </c>
      <c r="AD468" s="8" t="s">
        <v>173</v>
      </c>
      <c r="AE468" s="7">
        <v>3.7213456385829105E-3</v>
      </c>
      <c r="AF468" s="4">
        <f t="shared" si="31"/>
        <v>1.6621310906023616</v>
      </c>
      <c r="AG468" s="4"/>
      <c r="AH468" s="4"/>
    </row>
    <row r="469" spans="1:34" ht="15.6">
      <c r="A469" s="7" t="s">
        <v>37</v>
      </c>
      <c r="B469" s="4" t="s">
        <v>35</v>
      </c>
      <c r="C469" s="4" t="s">
        <v>591</v>
      </c>
      <c r="D469" s="4">
        <v>800</v>
      </c>
      <c r="E469" s="4">
        <v>2</v>
      </c>
      <c r="F469" s="4">
        <v>60</v>
      </c>
      <c r="G469" s="6">
        <v>53.81</v>
      </c>
      <c r="H469" s="4">
        <v>1.63</v>
      </c>
      <c r="I469" s="4">
        <v>8.39</v>
      </c>
      <c r="J469" s="4">
        <v>1.05</v>
      </c>
      <c r="K469" s="4"/>
      <c r="L469" s="4"/>
      <c r="M469" s="6">
        <v>35.119999999999997</v>
      </c>
      <c r="N469" s="4">
        <v>0.36</v>
      </c>
      <c r="O469" s="4">
        <v>0.12</v>
      </c>
      <c r="P469" s="4">
        <f t="shared" si="32"/>
        <v>1.9513101653967663E-2</v>
      </c>
      <c r="Q469" s="6">
        <f t="shared" si="29"/>
        <v>0.17543207582233789</v>
      </c>
      <c r="R469" s="4">
        <v>39.1</v>
      </c>
      <c r="S469" s="4">
        <v>0.18</v>
      </c>
      <c r="T469" s="4">
        <v>3.64</v>
      </c>
      <c r="U469" s="7">
        <v>1440</v>
      </c>
      <c r="V469" s="7">
        <v>1.0009999999999999</v>
      </c>
      <c r="W469" s="7">
        <v>9</v>
      </c>
      <c r="X469" s="6">
        <v>150</v>
      </c>
      <c r="Y469" s="6">
        <v>0.05</v>
      </c>
      <c r="Z469" s="6">
        <f t="shared" si="30"/>
        <v>0.03</v>
      </c>
      <c r="AA469" s="7">
        <v>0.6</v>
      </c>
      <c r="AB469" s="6">
        <v>25</v>
      </c>
      <c r="AC469" s="7">
        <v>0</v>
      </c>
      <c r="AD469" s="8" t="s">
        <v>173</v>
      </c>
      <c r="AE469" s="7">
        <v>2.1583804703780889E-2</v>
      </c>
      <c r="AF469" s="4">
        <f t="shared" si="31"/>
        <v>1.6323603254936985</v>
      </c>
      <c r="AG469" s="4"/>
      <c r="AH469" s="4"/>
    </row>
    <row r="470" spans="1:34" ht="15.6">
      <c r="A470" s="7" t="s">
        <v>34</v>
      </c>
      <c r="B470" s="4" t="s">
        <v>35</v>
      </c>
      <c r="C470" s="4" t="s">
        <v>591</v>
      </c>
      <c r="D470" s="4">
        <v>800</v>
      </c>
      <c r="E470" s="4">
        <v>2</v>
      </c>
      <c r="F470" s="4">
        <v>60</v>
      </c>
      <c r="G470" s="6">
        <v>81.12</v>
      </c>
      <c r="H470" s="4">
        <v>1.5</v>
      </c>
      <c r="I470" s="4">
        <v>4.4000000000000004</v>
      </c>
      <c r="J470" s="4">
        <v>2.09</v>
      </c>
      <c r="K470" s="4"/>
      <c r="L470" s="4"/>
      <c r="M470" s="6">
        <v>10.89</v>
      </c>
      <c r="N470" s="4">
        <v>0.22</v>
      </c>
      <c r="O470" s="4">
        <v>0.04</v>
      </c>
      <c r="P470" s="4">
        <f t="shared" si="32"/>
        <v>2.5764299802761337E-2</v>
      </c>
      <c r="Q470" s="6">
        <f t="shared" si="29"/>
        <v>8.000493096646942E-2</v>
      </c>
      <c r="R470" s="4">
        <v>1.6</v>
      </c>
      <c r="S470" s="4">
        <v>7.0000000000000001E-3</v>
      </c>
      <c r="T470" s="4">
        <v>6.0709999999999997</v>
      </c>
      <c r="U470" s="7">
        <v>1440</v>
      </c>
      <c r="V470" s="4">
        <v>1.0002960769800149</v>
      </c>
      <c r="W470" s="7">
        <v>7</v>
      </c>
      <c r="X470" s="6">
        <v>150</v>
      </c>
      <c r="Y470" s="6">
        <v>0.05</v>
      </c>
      <c r="Z470" s="6">
        <f t="shared" si="30"/>
        <v>0.03</v>
      </c>
      <c r="AA470" s="7">
        <v>0.6</v>
      </c>
      <c r="AB470" s="6">
        <v>15</v>
      </c>
      <c r="AC470" s="7">
        <v>0</v>
      </c>
      <c r="AD470" s="8" t="s">
        <v>173</v>
      </c>
      <c r="AE470" s="7">
        <v>0.94848260547742425</v>
      </c>
      <c r="AF470" s="4">
        <f t="shared" si="31"/>
        <v>8.6355785837651078E-2</v>
      </c>
      <c r="AG470" s="4"/>
      <c r="AH470" s="4"/>
    </row>
    <row r="471" spans="1:34" ht="15.6">
      <c r="A471" s="7" t="s">
        <v>34</v>
      </c>
      <c r="B471" s="4" t="s">
        <v>35</v>
      </c>
      <c r="C471" s="4" t="s">
        <v>591</v>
      </c>
      <c r="D471" s="4">
        <v>800</v>
      </c>
      <c r="E471" s="4">
        <v>2</v>
      </c>
      <c r="F471" s="4">
        <v>60</v>
      </c>
      <c r="G471" s="6">
        <v>81.12</v>
      </c>
      <c r="H471" s="4">
        <v>1.5</v>
      </c>
      <c r="I471" s="4">
        <v>4.4000000000000004</v>
      </c>
      <c r="J471" s="4">
        <v>2.09</v>
      </c>
      <c r="K471" s="4"/>
      <c r="L471" s="4"/>
      <c r="M471" s="6">
        <v>10.89</v>
      </c>
      <c r="N471" s="4">
        <v>0.22</v>
      </c>
      <c r="O471" s="4">
        <v>0.04</v>
      </c>
      <c r="P471" s="4">
        <f t="shared" si="32"/>
        <v>2.5764299802761337E-2</v>
      </c>
      <c r="Q471" s="6">
        <f t="shared" si="29"/>
        <v>8.000493096646942E-2</v>
      </c>
      <c r="R471" s="4">
        <v>1.6</v>
      </c>
      <c r="S471" s="4">
        <v>7.0000000000000001E-3</v>
      </c>
      <c r="T471" s="4">
        <v>6.0709999999999997</v>
      </c>
      <c r="U471" s="7">
        <v>1440</v>
      </c>
      <c r="V471" s="4">
        <v>1.0002960769800149</v>
      </c>
      <c r="W471" s="7">
        <v>7</v>
      </c>
      <c r="X471" s="6">
        <v>150</v>
      </c>
      <c r="Y471" s="6">
        <v>0.05</v>
      </c>
      <c r="Z471" s="6">
        <f t="shared" si="30"/>
        <v>0.03</v>
      </c>
      <c r="AA471" s="7">
        <v>0.6</v>
      </c>
      <c r="AB471" s="6">
        <v>25</v>
      </c>
      <c r="AC471" s="7">
        <v>0</v>
      </c>
      <c r="AD471" s="8" t="s">
        <v>173</v>
      </c>
      <c r="AE471" s="7">
        <v>0.96476683937823848</v>
      </c>
      <c r="AF471" s="4">
        <f t="shared" si="31"/>
        <v>5.9215396002960663E-2</v>
      </c>
      <c r="AG471" s="4"/>
      <c r="AH471" s="4"/>
    </row>
    <row r="472" spans="1:34" ht="15.6">
      <c r="A472" s="7" t="s">
        <v>34</v>
      </c>
      <c r="B472" s="4" t="s">
        <v>35</v>
      </c>
      <c r="C472" s="4" t="s">
        <v>591</v>
      </c>
      <c r="D472" s="4">
        <v>800</v>
      </c>
      <c r="E472" s="4">
        <v>2</v>
      </c>
      <c r="F472" s="4">
        <v>60</v>
      </c>
      <c r="G472" s="6">
        <v>81.12</v>
      </c>
      <c r="H472" s="4">
        <v>1.5</v>
      </c>
      <c r="I472" s="4">
        <v>4.4000000000000004</v>
      </c>
      <c r="J472" s="4">
        <v>2.09</v>
      </c>
      <c r="K472" s="4"/>
      <c r="L472" s="4"/>
      <c r="M472" s="6">
        <v>10.89</v>
      </c>
      <c r="N472" s="4">
        <v>0.22</v>
      </c>
      <c r="O472" s="4">
        <v>0.04</v>
      </c>
      <c r="P472" s="4">
        <f t="shared" si="32"/>
        <v>2.5764299802761337E-2</v>
      </c>
      <c r="Q472" s="6">
        <f t="shared" si="29"/>
        <v>8.000493096646942E-2</v>
      </c>
      <c r="R472" s="4">
        <v>1.6</v>
      </c>
      <c r="S472" s="4">
        <v>7.0000000000000001E-3</v>
      </c>
      <c r="T472" s="4">
        <v>6.0709999999999997</v>
      </c>
      <c r="U472" s="7">
        <v>1440</v>
      </c>
      <c r="V472" s="4">
        <v>1.0002960769800149</v>
      </c>
      <c r="W472" s="7">
        <v>7</v>
      </c>
      <c r="X472" s="6">
        <v>150</v>
      </c>
      <c r="Y472" s="6">
        <v>0.05</v>
      </c>
      <c r="Z472" s="6">
        <f t="shared" si="30"/>
        <v>0.03</v>
      </c>
      <c r="AA472" s="7">
        <v>0.6</v>
      </c>
      <c r="AB472" s="6">
        <v>35</v>
      </c>
      <c r="AC472" s="7">
        <v>0</v>
      </c>
      <c r="AD472" s="8" t="s">
        <v>173</v>
      </c>
      <c r="AE472" s="7">
        <v>0.93367875647668397</v>
      </c>
      <c r="AF472" s="4">
        <f t="shared" si="31"/>
        <v>0.11102886750555152</v>
      </c>
      <c r="AG472" s="4"/>
      <c r="AH472" s="4"/>
    </row>
    <row r="473" spans="1:34" ht="15.6">
      <c r="A473" s="7" t="s">
        <v>34</v>
      </c>
      <c r="B473" s="4" t="s">
        <v>35</v>
      </c>
      <c r="C473" s="4" t="s">
        <v>591</v>
      </c>
      <c r="D473" s="4">
        <v>800</v>
      </c>
      <c r="E473" s="4">
        <v>2</v>
      </c>
      <c r="F473" s="4">
        <v>60</v>
      </c>
      <c r="G473" s="6">
        <v>81.12</v>
      </c>
      <c r="H473" s="4">
        <v>1.5</v>
      </c>
      <c r="I473" s="4">
        <v>4.4000000000000004</v>
      </c>
      <c r="J473" s="4">
        <v>2.09</v>
      </c>
      <c r="K473" s="4"/>
      <c r="L473" s="4"/>
      <c r="M473" s="6">
        <v>10.89</v>
      </c>
      <c r="N473" s="4">
        <v>0.22</v>
      </c>
      <c r="O473" s="4">
        <v>0.04</v>
      </c>
      <c r="P473" s="4">
        <f t="shared" si="32"/>
        <v>2.5764299802761337E-2</v>
      </c>
      <c r="Q473" s="6">
        <f t="shared" si="29"/>
        <v>8.000493096646942E-2</v>
      </c>
      <c r="R473" s="4">
        <v>1.6</v>
      </c>
      <c r="S473" s="4">
        <v>7.0000000000000001E-3</v>
      </c>
      <c r="T473" s="4">
        <v>6.0709999999999997</v>
      </c>
      <c r="U473" s="7">
        <v>1440</v>
      </c>
      <c r="V473" s="4">
        <v>1.0002960769800149</v>
      </c>
      <c r="W473" s="7">
        <v>7</v>
      </c>
      <c r="X473" s="6">
        <v>150</v>
      </c>
      <c r="Y473" s="6">
        <v>0.05</v>
      </c>
      <c r="Z473" s="6">
        <f t="shared" si="30"/>
        <v>0.03</v>
      </c>
      <c r="AA473" s="7">
        <v>0.6</v>
      </c>
      <c r="AB473" s="6">
        <v>15</v>
      </c>
      <c r="AC473" s="7">
        <v>0</v>
      </c>
      <c r="AD473" s="8" t="s">
        <v>173</v>
      </c>
      <c r="AE473" s="7">
        <v>0.94256106587712818</v>
      </c>
      <c r="AF473" s="4">
        <f t="shared" si="31"/>
        <v>9.6225018504811188E-2</v>
      </c>
      <c r="AG473" s="4"/>
      <c r="AH473" s="4"/>
    </row>
    <row r="474" spans="1:34" ht="15.6">
      <c r="A474" s="7" t="s">
        <v>34</v>
      </c>
      <c r="B474" s="4" t="s">
        <v>35</v>
      </c>
      <c r="C474" s="4" t="s">
        <v>591</v>
      </c>
      <c r="D474" s="4">
        <v>800</v>
      </c>
      <c r="E474" s="4">
        <v>2</v>
      </c>
      <c r="F474" s="4">
        <v>60</v>
      </c>
      <c r="G474" s="6">
        <v>81.12</v>
      </c>
      <c r="H474" s="4">
        <v>1.5</v>
      </c>
      <c r="I474" s="4">
        <v>4.4000000000000004</v>
      </c>
      <c r="J474" s="4">
        <v>2.09</v>
      </c>
      <c r="K474" s="4"/>
      <c r="L474" s="4"/>
      <c r="M474" s="6">
        <v>10.89</v>
      </c>
      <c r="N474" s="4">
        <v>0.22</v>
      </c>
      <c r="O474" s="4">
        <v>0.04</v>
      </c>
      <c r="P474" s="4">
        <f t="shared" si="32"/>
        <v>2.5764299802761337E-2</v>
      </c>
      <c r="Q474" s="6">
        <f t="shared" si="29"/>
        <v>8.000493096646942E-2</v>
      </c>
      <c r="R474" s="4">
        <v>1.6</v>
      </c>
      <c r="S474" s="4">
        <v>7.0000000000000001E-3</v>
      </c>
      <c r="T474" s="4">
        <v>6.0709999999999997</v>
      </c>
      <c r="U474" s="7">
        <v>1440</v>
      </c>
      <c r="V474" s="4">
        <v>1.0002960769800149</v>
      </c>
      <c r="W474" s="7">
        <v>7</v>
      </c>
      <c r="X474" s="6">
        <v>150</v>
      </c>
      <c r="Y474" s="6">
        <v>0.05</v>
      </c>
      <c r="Z474" s="6">
        <f t="shared" si="30"/>
        <v>0.03</v>
      </c>
      <c r="AA474" s="7">
        <v>0.6</v>
      </c>
      <c r="AB474" s="6">
        <v>25</v>
      </c>
      <c r="AC474" s="7">
        <v>0</v>
      </c>
      <c r="AD474" s="8" t="s">
        <v>173</v>
      </c>
      <c r="AE474" s="7">
        <v>0.94700222057735017</v>
      </c>
      <c r="AF474" s="4">
        <f t="shared" si="31"/>
        <v>8.8823094004441189E-2</v>
      </c>
      <c r="AG474" s="4"/>
      <c r="AH474" s="4"/>
    </row>
    <row r="475" spans="1:34" ht="15.6">
      <c r="A475" s="7" t="s">
        <v>34</v>
      </c>
      <c r="B475" s="4" t="s">
        <v>35</v>
      </c>
      <c r="C475" s="4" t="s">
        <v>591</v>
      </c>
      <c r="D475" s="4">
        <v>800</v>
      </c>
      <c r="E475" s="4">
        <v>2</v>
      </c>
      <c r="F475" s="4">
        <v>60</v>
      </c>
      <c r="G475" s="6">
        <v>81.12</v>
      </c>
      <c r="H475" s="4">
        <v>1.5</v>
      </c>
      <c r="I475" s="4">
        <v>4.4000000000000004</v>
      </c>
      <c r="J475" s="4">
        <v>2.09</v>
      </c>
      <c r="K475" s="4"/>
      <c r="L475" s="4"/>
      <c r="M475" s="6">
        <v>10.89</v>
      </c>
      <c r="N475" s="4">
        <v>0.22</v>
      </c>
      <c r="O475" s="4">
        <v>0.04</v>
      </c>
      <c r="P475" s="4">
        <f t="shared" si="32"/>
        <v>2.5764299802761337E-2</v>
      </c>
      <c r="Q475" s="6">
        <f t="shared" si="29"/>
        <v>8.000493096646942E-2</v>
      </c>
      <c r="R475" s="4">
        <v>1.6</v>
      </c>
      <c r="S475" s="4">
        <v>7.0000000000000001E-3</v>
      </c>
      <c r="T475" s="4">
        <v>6.0709999999999997</v>
      </c>
      <c r="U475" s="7">
        <v>1440</v>
      </c>
      <c r="V475" s="4">
        <v>1.0002960769800149</v>
      </c>
      <c r="W475" s="7">
        <v>7</v>
      </c>
      <c r="X475" s="6">
        <v>150</v>
      </c>
      <c r="Y475" s="6">
        <v>0.05</v>
      </c>
      <c r="Z475" s="6">
        <f t="shared" si="30"/>
        <v>0.03</v>
      </c>
      <c r="AA475" s="7">
        <v>0.6</v>
      </c>
      <c r="AB475" s="6">
        <v>35</v>
      </c>
      <c r="AC475" s="7">
        <v>0</v>
      </c>
      <c r="AD475" s="8" t="s">
        <v>173</v>
      </c>
      <c r="AE475" s="7">
        <v>0.94404145077720214</v>
      </c>
      <c r="AF475" s="4">
        <f t="shared" si="31"/>
        <v>9.3757710338021244E-2</v>
      </c>
      <c r="AG475" s="4"/>
      <c r="AH475" s="4"/>
    </row>
    <row r="476" spans="1:34" ht="15.6">
      <c r="A476" s="7" t="s">
        <v>34</v>
      </c>
      <c r="B476" s="4" t="s">
        <v>35</v>
      </c>
      <c r="C476" s="4" t="s">
        <v>591</v>
      </c>
      <c r="D476" s="4">
        <v>800</v>
      </c>
      <c r="E476" s="4">
        <v>2</v>
      </c>
      <c r="F476" s="4">
        <v>60</v>
      </c>
      <c r="G476" s="6">
        <v>81.12</v>
      </c>
      <c r="H476" s="4">
        <v>1.5</v>
      </c>
      <c r="I476" s="4">
        <v>4.4000000000000004</v>
      </c>
      <c r="J476" s="4">
        <v>2.09</v>
      </c>
      <c r="K476" s="4"/>
      <c r="L476" s="4"/>
      <c r="M476" s="6">
        <v>10.89</v>
      </c>
      <c r="N476" s="4">
        <v>0.22</v>
      </c>
      <c r="O476" s="4">
        <v>0.04</v>
      </c>
      <c r="P476" s="4">
        <f t="shared" si="32"/>
        <v>2.5764299802761337E-2</v>
      </c>
      <c r="Q476" s="6">
        <f t="shared" si="29"/>
        <v>8.000493096646942E-2</v>
      </c>
      <c r="R476" s="4">
        <v>1.6</v>
      </c>
      <c r="S476" s="4">
        <v>7.0000000000000001E-3</v>
      </c>
      <c r="T476" s="4">
        <v>6.0709999999999997</v>
      </c>
      <c r="U476" s="7">
        <v>1440</v>
      </c>
      <c r="V476" s="4">
        <v>1.0002960769800149</v>
      </c>
      <c r="W476" s="7">
        <v>7</v>
      </c>
      <c r="X476" s="6">
        <v>150</v>
      </c>
      <c r="Y476" s="6">
        <v>0.05</v>
      </c>
      <c r="Z476" s="6">
        <f t="shared" si="30"/>
        <v>0.03</v>
      </c>
      <c r="AA476" s="7">
        <v>0.6</v>
      </c>
      <c r="AB476" s="6">
        <v>15</v>
      </c>
      <c r="AC476" s="7">
        <v>0</v>
      </c>
      <c r="AD476" s="8" t="s">
        <v>173</v>
      </c>
      <c r="AE476" s="7">
        <v>0.95440414507772031</v>
      </c>
      <c r="AF476" s="4">
        <f t="shared" si="31"/>
        <v>7.6486553170490967E-2</v>
      </c>
      <c r="AG476" s="4"/>
      <c r="AH476" s="4"/>
    </row>
    <row r="477" spans="1:34" ht="15.6">
      <c r="A477" s="7" t="s">
        <v>34</v>
      </c>
      <c r="B477" s="4" t="s">
        <v>35</v>
      </c>
      <c r="C477" s="4" t="s">
        <v>591</v>
      </c>
      <c r="D477" s="4">
        <v>800</v>
      </c>
      <c r="E477" s="4">
        <v>2</v>
      </c>
      <c r="F477" s="4">
        <v>60</v>
      </c>
      <c r="G477" s="6">
        <v>81.12</v>
      </c>
      <c r="H477" s="4">
        <v>1.5</v>
      </c>
      <c r="I477" s="4">
        <v>4.4000000000000004</v>
      </c>
      <c r="J477" s="4">
        <v>2.09</v>
      </c>
      <c r="K477" s="4"/>
      <c r="L477" s="4"/>
      <c r="M477" s="6">
        <v>10.89</v>
      </c>
      <c r="N477" s="4">
        <v>0.22</v>
      </c>
      <c r="O477" s="4">
        <v>0.04</v>
      </c>
      <c r="P477" s="4">
        <f t="shared" si="32"/>
        <v>2.5764299802761337E-2</v>
      </c>
      <c r="Q477" s="6">
        <f t="shared" si="29"/>
        <v>8.000493096646942E-2</v>
      </c>
      <c r="R477" s="4">
        <v>1.6</v>
      </c>
      <c r="S477" s="4">
        <v>7.0000000000000001E-3</v>
      </c>
      <c r="T477" s="4">
        <v>6.0709999999999997</v>
      </c>
      <c r="U477" s="7">
        <v>1440</v>
      </c>
      <c r="V477" s="4">
        <v>1.0002960769800149</v>
      </c>
      <c r="W477" s="7">
        <v>7</v>
      </c>
      <c r="X477" s="6">
        <v>150</v>
      </c>
      <c r="Y477" s="6">
        <v>0.05</v>
      </c>
      <c r="Z477" s="6">
        <f t="shared" si="30"/>
        <v>0.03</v>
      </c>
      <c r="AA477" s="7">
        <v>0.6</v>
      </c>
      <c r="AB477" s="6">
        <v>25</v>
      </c>
      <c r="AC477" s="7">
        <v>0</v>
      </c>
      <c r="AD477" s="8" t="s">
        <v>173</v>
      </c>
      <c r="AE477" s="7">
        <v>0.94256106587712818</v>
      </c>
      <c r="AF477" s="4">
        <f t="shared" si="31"/>
        <v>9.6225018504811188E-2</v>
      </c>
      <c r="AG477" s="4"/>
      <c r="AH477" s="4"/>
    </row>
    <row r="478" spans="1:34" ht="15.6">
      <c r="A478" s="7" t="s">
        <v>34</v>
      </c>
      <c r="B478" s="4" t="s">
        <v>35</v>
      </c>
      <c r="C478" s="4" t="s">
        <v>591</v>
      </c>
      <c r="D478" s="4">
        <v>800</v>
      </c>
      <c r="E478" s="4">
        <v>2</v>
      </c>
      <c r="F478" s="4">
        <v>60</v>
      </c>
      <c r="G478" s="6">
        <v>81.12</v>
      </c>
      <c r="H478" s="4">
        <v>1.5</v>
      </c>
      <c r="I478" s="4">
        <v>4.4000000000000004</v>
      </c>
      <c r="J478" s="4">
        <v>2.09</v>
      </c>
      <c r="K478" s="4"/>
      <c r="L478" s="4"/>
      <c r="M478" s="6">
        <v>10.89</v>
      </c>
      <c r="N478" s="4">
        <v>0.22</v>
      </c>
      <c r="O478" s="4">
        <v>0.04</v>
      </c>
      <c r="P478" s="4">
        <f t="shared" si="32"/>
        <v>2.5764299802761337E-2</v>
      </c>
      <c r="Q478" s="6">
        <f t="shared" si="29"/>
        <v>8.000493096646942E-2</v>
      </c>
      <c r="R478" s="4">
        <v>1.6</v>
      </c>
      <c r="S478" s="4">
        <v>7.0000000000000001E-3</v>
      </c>
      <c r="T478" s="4">
        <v>6.0709999999999997</v>
      </c>
      <c r="U478" s="7">
        <v>1440</v>
      </c>
      <c r="V478" s="4">
        <v>1.0002960769800149</v>
      </c>
      <c r="W478" s="7">
        <v>7</v>
      </c>
      <c r="X478" s="6">
        <v>150</v>
      </c>
      <c r="Y478" s="6">
        <v>0.05</v>
      </c>
      <c r="Z478" s="6">
        <f t="shared" si="30"/>
        <v>0.03</v>
      </c>
      <c r="AA478" s="7">
        <v>0.6</v>
      </c>
      <c r="AB478" s="6">
        <v>35</v>
      </c>
      <c r="AC478" s="7">
        <v>0</v>
      </c>
      <c r="AD478" s="8" t="s">
        <v>173</v>
      </c>
      <c r="AE478" s="7">
        <v>0.9099925980754997</v>
      </c>
      <c r="AF478" s="4">
        <f t="shared" si="31"/>
        <v>0.15050579817419196</v>
      </c>
      <c r="AG478" s="4"/>
      <c r="AH478" s="4"/>
    </row>
    <row r="479" spans="1:34" ht="15.6">
      <c r="A479" s="7" t="s">
        <v>36</v>
      </c>
      <c r="B479" s="4" t="s">
        <v>35</v>
      </c>
      <c r="C479" s="4" t="s">
        <v>591</v>
      </c>
      <c r="D479" s="4">
        <v>800</v>
      </c>
      <c r="E479" s="4">
        <v>2</v>
      </c>
      <c r="F479" s="4">
        <v>60</v>
      </c>
      <c r="G479" s="6">
        <v>69.42</v>
      </c>
      <c r="H479" s="4">
        <v>1.94</v>
      </c>
      <c r="I479" s="4">
        <v>7.61</v>
      </c>
      <c r="J479" s="4">
        <v>1.31</v>
      </c>
      <c r="K479" s="4"/>
      <c r="L479" s="4"/>
      <c r="M479" s="6">
        <v>19.72</v>
      </c>
      <c r="N479" s="4">
        <v>0.34</v>
      </c>
      <c r="O479" s="4">
        <v>0.08</v>
      </c>
      <c r="P479" s="4">
        <f t="shared" si="32"/>
        <v>1.8870642466148085E-2</v>
      </c>
      <c r="Q479" s="6">
        <f t="shared" si="29"/>
        <v>0.12849322961682511</v>
      </c>
      <c r="R479" s="4">
        <v>83.6</v>
      </c>
      <c r="S479" s="4">
        <v>0.35699999999999998</v>
      </c>
      <c r="T479" s="4">
        <v>3.6709999999999998</v>
      </c>
      <c r="U479" s="7">
        <v>1440</v>
      </c>
      <c r="V479" s="4">
        <v>1.0002960769800149</v>
      </c>
      <c r="W479" s="7">
        <v>7</v>
      </c>
      <c r="X479" s="6">
        <v>150</v>
      </c>
      <c r="Y479" s="6">
        <v>0.05</v>
      </c>
      <c r="Z479" s="6">
        <f t="shared" si="30"/>
        <v>0.03</v>
      </c>
      <c r="AA479" s="7">
        <v>0.6</v>
      </c>
      <c r="AB479" s="6">
        <v>15</v>
      </c>
      <c r="AC479" s="7">
        <v>0</v>
      </c>
      <c r="AD479" s="8" t="s">
        <v>173</v>
      </c>
      <c r="AE479" s="7">
        <v>0.87150259067357516</v>
      </c>
      <c r="AF479" s="4">
        <f t="shared" si="31"/>
        <v>0.2146558105107329</v>
      </c>
      <c r="AG479" s="4"/>
      <c r="AH479" s="4"/>
    </row>
    <row r="480" spans="1:34" ht="15.6">
      <c r="A480" s="7" t="s">
        <v>36</v>
      </c>
      <c r="B480" s="4" t="s">
        <v>35</v>
      </c>
      <c r="C480" s="4" t="s">
        <v>591</v>
      </c>
      <c r="D480" s="4">
        <v>800</v>
      </c>
      <c r="E480" s="4">
        <v>2</v>
      </c>
      <c r="F480" s="4">
        <v>60</v>
      </c>
      <c r="G480" s="6">
        <v>69.42</v>
      </c>
      <c r="H480" s="4">
        <v>1.94</v>
      </c>
      <c r="I480" s="4">
        <v>7.61</v>
      </c>
      <c r="J480" s="4">
        <v>1.31</v>
      </c>
      <c r="K480" s="4"/>
      <c r="L480" s="4"/>
      <c r="M480" s="6">
        <v>19.72</v>
      </c>
      <c r="N480" s="4">
        <v>0.34</v>
      </c>
      <c r="O480" s="4">
        <v>0.08</v>
      </c>
      <c r="P480" s="4">
        <f t="shared" si="32"/>
        <v>1.8870642466148085E-2</v>
      </c>
      <c r="Q480" s="6">
        <f t="shared" si="29"/>
        <v>0.12849322961682511</v>
      </c>
      <c r="R480" s="4">
        <v>83.6</v>
      </c>
      <c r="S480" s="4">
        <v>0.35699999999999998</v>
      </c>
      <c r="T480" s="4">
        <v>3.6709999999999998</v>
      </c>
      <c r="U480" s="7">
        <v>1440</v>
      </c>
      <c r="V480" s="4">
        <v>1.0002960769800149</v>
      </c>
      <c r="W480" s="7">
        <v>7</v>
      </c>
      <c r="X480" s="6">
        <v>150</v>
      </c>
      <c r="Y480" s="6">
        <v>0.05</v>
      </c>
      <c r="Z480" s="6">
        <f t="shared" si="30"/>
        <v>0.03</v>
      </c>
      <c r="AA480" s="7">
        <v>0.6</v>
      </c>
      <c r="AB480" s="6">
        <v>25</v>
      </c>
      <c r="AC480" s="7">
        <v>0</v>
      </c>
      <c r="AD480" s="8" t="s">
        <v>173</v>
      </c>
      <c r="AE480" s="7">
        <v>0.79304219096965223</v>
      </c>
      <c r="AF480" s="4">
        <f t="shared" si="31"/>
        <v>0.34542314335060448</v>
      </c>
      <c r="AG480" s="4"/>
      <c r="AH480" s="4"/>
    </row>
    <row r="481" spans="1:34" ht="15.6">
      <c r="A481" s="7" t="s">
        <v>36</v>
      </c>
      <c r="B481" s="4" t="s">
        <v>35</v>
      </c>
      <c r="C481" s="4" t="s">
        <v>591</v>
      </c>
      <c r="D481" s="4">
        <v>800</v>
      </c>
      <c r="E481" s="4">
        <v>2</v>
      </c>
      <c r="F481" s="4">
        <v>60</v>
      </c>
      <c r="G481" s="6">
        <v>69.42</v>
      </c>
      <c r="H481" s="4">
        <v>1.94</v>
      </c>
      <c r="I481" s="4">
        <v>7.61</v>
      </c>
      <c r="J481" s="4">
        <v>1.31</v>
      </c>
      <c r="K481" s="4"/>
      <c r="L481" s="4"/>
      <c r="M481" s="6">
        <v>19.72</v>
      </c>
      <c r="N481" s="4">
        <v>0.34</v>
      </c>
      <c r="O481" s="4">
        <v>0.08</v>
      </c>
      <c r="P481" s="4">
        <f t="shared" si="32"/>
        <v>1.8870642466148085E-2</v>
      </c>
      <c r="Q481" s="6">
        <f t="shared" si="29"/>
        <v>0.12849322961682511</v>
      </c>
      <c r="R481" s="4">
        <v>83.6</v>
      </c>
      <c r="S481" s="4">
        <v>0.35699999999999998</v>
      </c>
      <c r="T481" s="4">
        <v>3.6709999999999998</v>
      </c>
      <c r="U481" s="7">
        <v>1440</v>
      </c>
      <c r="V481" s="4">
        <v>1.0002960769800149</v>
      </c>
      <c r="W481" s="7">
        <v>7</v>
      </c>
      <c r="X481" s="6">
        <v>150</v>
      </c>
      <c r="Y481" s="6">
        <v>0.05</v>
      </c>
      <c r="Z481" s="6">
        <f t="shared" si="30"/>
        <v>0.03</v>
      </c>
      <c r="AA481" s="7">
        <v>0.6</v>
      </c>
      <c r="AB481" s="6">
        <v>35</v>
      </c>
      <c r="AC481" s="7">
        <v>0</v>
      </c>
      <c r="AD481" s="8" t="s">
        <v>173</v>
      </c>
      <c r="AE481" s="7">
        <v>0.69829755736491483</v>
      </c>
      <c r="AF481" s="4">
        <f t="shared" si="31"/>
        <v>0.50333086602516675</v>
      </c>
      <c r="AG481" s="4"/>
      <c r="AH481" s="4"/>
    </row>
    <row r="482" spans="1:34" ht="15.6">
      <c r="A482" s="7" t="s">
        <v>36</v>
      </c>
      <c r="B482" s="4" t="s">
        <v>35</v>
      </c>
      <c r="C482" s="4" t="s">
        <v>591</v>
      </c>
      <c r="D482" s="4">
        <v>800</v>
      </c>
      <c r="E482" s="4">
        <v>2</v>
      </c>
      <c r="F482" s="4">
        <v>60</v>
      </c>
      <c r="G482" s="6">
        <v>69.42</v>
      </c>
      <c r="H482" s="4">
        <v>1.94</v>
      </c>
      <c r="I482" s="4">
        <v>7.61</v>
      </c>
      <c r="J482" s="4">
        <v>1.31</v>
      </c>
      <c r="K482" s="4"/>
      <c r="L482" s="4"/>
      <c r="M482" s="6">
        <v>19.72</v>
      </c>
      <c r="N482" s="4">
        <v>0.34</v>
      </c>
      <c r="O482" s="4">
        <v>0.08</v>
      </c>
      <c r="P482" s="4">
        <f t="shared" si="32"/>
        <v>1.8870642466148085E-2</v>
      </c>
      <c r="Q482" s="6">
        <f t="shared" si="29"/>
        <v>0.12849322961682511</v>
      </c>
      <c r="R482" s="4">
        <v>83.6</v>
      </c>
      <c r="S482" s="4">
        <v>0.35699999999999998</v>
      </c>
      <c r="T482" s="4">
        <v>3.6709999999999998</v>
      </c>
      <c r="U482" s="7">
        <v>1440</v>
      </c>
      <c r="V482" s="4">
        <v>1.0002960769800149</v>
      </c>
      <c r="W482" s="7">
        <v>7</v>
      </c>
      <c r="X482" s="6">
        <v>150</v>
      </c>
      <c r="Y482" s="6">
        <v>0.05</v>
      </c>
      <c r="Z482" s="6">
        <f t="shared" si="30"/>
        <v>0.03</v>
      </c>
      <c r="AA482" s="7">
        <v>0.6</v>
      </c>
      <c r="AB482" s="6">
        <v>15</v>
      </c>
      <c r="AC482" s="7">
        <v>0</v>
      </c>
      <c r="AD482" s="8" t="s">
        <v>173</v>
      </c>
      <c r="AE482" s="7">
        <v>0.84337527757216879</v>
      </c>
      <c r="AF482" s="4">
        <f t="shared" si="31"/>
        <v>0.26153466567974348</v>
      </c>
      <c r="AG482" s="4"/>
      <c r="AH482" s="4"/>
    </row>
    <row r="483" spans="1:34" ht="15.6">
      <c r="A483" s="7" t="s">
        <v>36</v>
      </c>
      <c r="B483" s="4" t="s">
        <v>35</v>
      </c>
      <c r="C483" s="4" t="s">
        <v>591</v>
      </c>
      <c r="D483" s="4">
        <v>800</v>
      </c>
      <c r="E483" s="4">
        <v>2</v>
      </c>
      <c r="F483" s="4">
        <v>60</v>
      </c>
      <c r="G483" s="6">
        <v>69.42</v>
      </c>
      <c r="H483" s="4">
        <v>1.94</v>
      </c>
      <c r="I483" s="4">
        <v>7.61</v>
      </c>
      <c r="J483" s="4">
        <v>1.31</v>
      </c>
      <c r="K483" s="4"/>
      <c r="L483" s="4"/>
      <c r="M483" s="6">
        <v>19.72</v>
      </c>
      <c r="N483" s="4">
        <v>0.34</v>
      </c>
      <c r="O483" s="4">
        <v>0.08</v>
      </c>
      <c r="P483" s="4">
        <f t="shared" si="32"/>
        <v>1.8870642466148085E-2</v>
      </c>
      <c r="Q483" s="6">
        <f t="shared" si="29"/>
        <v>0.12849322961682511</v>
      </c>
      <c r="R483" s="4">
        <v>83.6</v>
      </c>
      <c r="S483" s="4">
        <v>0.35699999999999998</v>
      </c>
      <c r="T483" s="4">
        <v>3.6709999999999998</v>
      </c>
      <c r="U483" s="7">
        <v>1440</v>
      </c>
      <c r="V483" s="4">
        <v>1.0002960769800149</v>
      </c>
      <c r="W483" s="7">
        <v>7</v>
      </c>
      <c r="X483" s="6">
        <v>150</v>
      </c>
      <c r="Y483" s="6">
        <v>0.05</v>
      </c>
      <c r="Z483" s="6">
        <f t="shared" si="30"/>
        <v>0.03</v>
      </c>
      <c r="AA483" s="7">
        <v>0.6</v>
      </c>
      <c r="AB483" s="6">
        <v>25</v>
      </c>
      <c r="AC483" s="7">
        <v>0</v>
      </c>
      <c r="AD483" s="8" t="s">
        <v>173</v>
      </c>
      <c r="AE483" s="7">
        <v>0.79156180606957816</v>
      </c>
      <c r="AF483" s="4">
        <f t="shared" si="31"/>
        <v>0.34789045151739462</v>
      </c>
      <c r="AG483" s="4"/>
      <c r="AH483" s="4"/>
    </row>
    <row r="484" spans="1:34" ht="15.6">
      <c r="A484" s="7" t="s">
        <v>36</v>
      </c>
      <c r="B484" s="4" t="s">
        <v>35</v>
      </c>
      <c r="C484" s="4" t="s">
        <v>591</v>
      </c>
      <c r="D484" s="4">
        <v>800</v>
      </c>
      <c r="E484" s="4">
        <v>2</v>
      </c>
      <c r="F484" s="4">
        <v>60</v>
      </c>
      <c r="G484" s="6">
        <v>69.42</v>
      </c>
      <c r="H484" s="4">
        <v>1.94</v>
      </c>
      <c r="I484" s="4">
        <v>7.61</v>
      </c>
      <c r="J484" s="4">
        <v>1.31</v>
      </c>
      <c r="K484" s="4"/>
      <c r="L484" s="4"/>
      <c r="M484" s="6">
        <v>19.72</v>
      </c>
      <c r="N484" s="4">
        <v>0.34</v>
      </c>
      <c r="O484" s="4">
        <v>0.08</v>
      </c>
      <c r="P484" s="4">
        <f t="shared" si="32"/>
        <v>1.8870642466148085E-2</v>
      </c>
      <c r="Q484" s="6">
        <f t="shared" si="29"/>
        <v>0.12849322961682511</v>
      </c>
      <c r="R484" s="4">
        <v>83.6</v>
      </c>
      <c r="S484" s="4">
        <v>0.35699999999999998</v>
      </c>
      <c r="T484" s="4">
        <v>3.6709999999999998</v>
      </c>
      <c r="U484" s="7">
        <v>1440</v>
      </c>
      <c r="V484" s="4">
        <v>1.0002960769800149</v>
      </c>
      <c r="W484" s="7">
        <v>7</v>
      </c>
      <c r="X484" s="6">
        <v>150</v>
      </c>
      <c r="Y484" s="6">
        <v>0.05</v>
      </c>
      <c r="Z484" s="6">
        <f t="shared" si="30"/>
        <v>0.03</v>
      </c>
      <c r="AA484" s="7">
        <v>0.6</v>
      </c>
      <c r="AB484" s="6">
        <v>35</v>
      </c>
      <c r="AC484" s="7">
        <v>0</v>
      </c>
      <c r="AD484" s="8" t="s">
        <v>173</v>
      </c>
      <c r="AE484" s="7">
        <v>0.6376017764618801</v>
      </c>
      <c r="AF484" s="4">
        <f t="shared" si="31"/>
        <v>0.60449050086355804</v>
      </c>
      <c r="AG484" s="4"/>
      <c r="AH484" s="4"/>
    </row>
    <row r="485" spans="1:34" ht="15.6">
      <c r="A485" s="7" t="s">
        <v>36</v>
      </c>
      <c r="B485" s="4" t="s">
        <v>35</v>
      </c>
      <c r="C485" s="4" t="s">
        <v>591</v>
      </c>
      <c r="D485" s="4">
        <v>800</v>
      </c>
      <c r="E485" s="4">
        <v>2</v>
      </c>
      <c r="F485" s="4">
        <v>60</v>
      </c>
      <c r="G485" s="6">
        <v>69.42</v>
      </c>
      <c r="H485" s="4">
        <v>1.94</v>
      </c>
      <c r="I485" s="4">
        <v>7.61</v>
      </c>
      <c r="J485" s="4">
        <v>1.31</v>
      </c>
      <c r="K485" s="4"/>
      <c r="L485" s="4"/>
      <c r="M485" s="6">
        <v>19.72</v>
      </c>
      <c r="N485" s="4">
        <v>0.34</v>
      </c>
      <c r="O485" s="4">
        <v>0.08</v>
      </c>
      <c r="P485" s="4">
        <f t="shared" si="32"/>
        <v>1.8870642466148085E-2</v>
      </c>
      <c r="Q485" s="6">
        <f t="shared" si="29"/>
        <v>0.12849322961682511</v>
      </c>
      <c r="R485" s="4">
        <v>83.6</v>
      </c>
      <c r="S485" s="4">
        <v>0.35699999999999998</v>
      </c>
      <c r="T485" s="4">
        <v>3.6709999999999998</v>
      </c>
      <c r="U485" s="7">
        <v>1440</v>
      </c>
      <c r="V485" s="4">
        <v>1.0002960769800149</v>
      </c>
      <c r="W485" s="7">
        <v>7</v>
      </c>
      <c r="X485" s="6">
        <v>150</v>
      </c>
      <c r="Y485" s="6">
        <v>0.05</v>
      </c>
      <c r="Z485" s="6">
        <f t="shared" si="30"/>
        <v>0.03</v>
      </c>
      <c r="AA485" s="7">
        <v>0.6</v>
      </c>
      <c r="AB485" s="6">
        <v>15</v>
      </c>
      <c r="AC485" s="7">
        <v>0</v>
      </c>
      <c r="AD485" s="8" t="s">
        <v>173</v>
      </c>
      <c r="AE485" s="7">
        <v>0.82857142857142874</v>
      </c>
      <c r="AF485" s="4">
        <f t="shared" si="31"/>
        <v>0.28620774734764359</v>
      </c>
      <c r="AG485" s="4"/>
      <c r="AH485" s="4"/>
    </row>
    <row r="486" spans="1:34" ht="15.6">
      <c r="A486" s="7" t="s">
        <v>36</v>
      </c>
      <c r="B486" s="4" t="s">
        <v>35</v>
      </c>
      <c r="C486" s="4" t="s">
        <v>591</v>
      </c>
      <c r="D486" s="4">
        <v>800</v>
      </c>
      <c r="E486" s="4">
        <v>2</v>
      </c>
      <c r="F486" s="4">
        <v>60</v>
      </c>
      <c r="G486" s="6">
        <v>69.42</v>
      </c>
      <c r="H486" s="4">
        <v>1.94</v>
      </c>
      <c r="I486" s="4">
        <v>7.61</v>
      </c>
      <c r="J486" s="4">
        <v>1.31</v>
      </c>
      <c r="K486" s="4"/>
      <c r="L486" s="4"/>
      <c r="M486" s="6">
        <v>19.72</v>
      </c>
      <c r="N486" s="4">
        <v>0.34</v>
      </c>
      <c r="O486" s="4">
        <v>0.08</v>
      </c>
      <c r="P486" s="4">
        <f t="shared" si="32"/>
        <v>1.8870642466148085E-2</v>
      </c>
      <c r="Q486" s="6">
        <f t="shared" si="29"/>
        <v>0.12849322961682511</v>
      </c>
      <c r="R486" s="4">
        <v>83.6</v>
      </c>
      <c r="S486" s="4">
        <v>0.35699999999999998</v>
      </c>
      <c r="T486" s="4">
        <v>3.6709999999999998</v>
      </c>
      <c r="U486" s="7">
        <v>1440</v>
      </c>
      <c r="V486" s="4">
        <v>1.0002960769800149</v>
      </c>
      <c r="W486" s="7">
        <v>7</v>
      </c>
      <c r="X486" s="6">
        <v>150</v>
      </c>
      <c r="Y486" s="6">
        <v>0.05</v>
      </c>
      <c r="Z486" s="6">
        <f t="shared" si="30"/>
        <v>0.03</v>
      </c>
      <c r="AA486" s="7">
        <v>0.6</v>
      </c>
      <c r="AB486" s="6">
        <v>25</v>
      </c>
      <c r="AC486" s="7">
        <v>0</v>
      </c>
      <c r="AD486" s="8" t="s">
        <v>173</v>
      </c>
      <c r="AE486" s="7">
        <v>0.80784603997039239</v>
      </c>
      <c r="AF486" s="4">
        <f t="shared" si="31"/>
        <v>0.32075006168270415</v>
      </c>
      <c r="AG486" s="4"/>
      <c r="AH486" s="4"/>
    </row>
    <row r="487" spans="1:34" ht="15.6">
      <c r="A487" s="7" t="s">
        <v>36</v>
      </c>
      <c r="B487" s="4" t="s">
        <v>35</v>
      </c>
      <c r="C487" s="4" t="s">
        <v>591</v>
      </c>
      <c r="D487" s="4">
        <v>800</v>
      </c>
      <c r="E487" s="4">
        <v>2</v>
      </c>
      <c r="F487" s="4">
        <v>60</v>
      </c>
      <c r="G487" s="6">
        <v>69.42</v>
      </c>
      <c r="H487" s="4">
        <v>1.94</v>
      </c>
      <c r="I487" s="4">
        <v>7.61</v>
      </c>
      <c r="J487" s="4">
        <v>1.31</v>
      </c>
      <c r="K487" s="4"/>
      <c r="L487" s="4"/>
      <c r="M487" s="6">
        <v>19.72</v>
      </c>
      <c r="N487" s="4">
        <v>0.34</v>
      </c>
      <c r="O487" s="4">
        <v>0.08</v>
      </c>
      <c r="P487" s="4">
        <f t="shared" si="32"/>
        <v>1.8870642466148085E-2</v>
      </c>
      <c r="Q487" s="6">
        <f t="shared" si="29"/>
        <v>0.12849322961682511</v>
      </c>
      <c r="R487" s="4">
        <v>83.6</v>
      </c>
      <c r="S487" s="4">
        <v>0.35699999999999998</v>
      </c>
      <c r="T487" s="4">
        <v>3.6709999999999998</v>
      </c>
      <c r="U487" s="7">
        <v>1440</v>
      </c>
      <c r="V487" s="4">
        <v>1.0002960769800149</v>
      </c>
      <c r="W487" s="7">
        <v>7</v>
      </c>
      <c r="X487" s="6">
        <v>150</v>
      </c>
      <c r="Y487" s="6">
        <v>0.05</v>
      </c>
      <c r="Z487" s="6">
        <f t="shared" si="30"/>
        <v>0.03</v>
      </c>
      <c r="AA487" s="7">
        <v>0.6</v>
      </c>
      <c r="AB487" s="6">
        <v>35</v>
      </c>
      <c r="AC487" s="7">
        <v>0</v>
      </c>
      <c r="AD487" s="8" t="s">
        <v>173</v>
      </c>
      <c r="AE487" s="7">
        <v>0.64796447076239816</v>
      </c>
      <c r="AF487" s="4">
        <f t="shared" si="31"/>
        <v>0.58721934369602791</v>
      </c>
      <c r="AG487" s="4"/>
      <c r="AH487" s="4"/>
    </row>
    <row r="488" spans="1:34" ht="15.6">
      <c r="A488" s="7" t="s">
        <v>37</v>
      </c>
      <c r="B488" s="4" t="s">
        <v>35</v>
      </c>
      <c r="C488" s="4" t="s">
        <v>591</v>
      </c>
      <c r="D488" s="4">
        <v>800</v>
      </c>
      <c r="E488" s="4">
        <v>2</v>
      </c>
      <c r="F488" s="4">
        <v>60</v>
      </c>
      <c r="G488" s="6">
        <v>53.81</v>
      </c>
      <c r="H488" s="4">
        <v>1.63</v>
      </c>
      <c r="I488" s="4">
        <v>8.39</v>
      </c>
      <c r="J488" s="4">
        <v>1.05</v>
      </c>
      <c r="K488" s="4"/>
      <c r="L488" s="4"/>
      <c r="M488" s="6">
        <v>35.119999999999997</v>
      </c>
      <c r="N488" s="4">
        <v>0.36</v>
      </c>
      <c r="O488" s="4">
        <v>0.12</v>
      </c>
      <c r="P488" s="4">
        <f t="shared" si="32"/>
        <v>1.9513101653967663E-2</v>
      </c>
      <c r="Q488" s="6">
        <f t="shared" si="29"/>
        <v>0.17543207582233789</v>
      </c>
      <c r="R488" s="4">
        <v>39.1</v>
      </c>
      <c r="S488" s="4">
        <v>0.18</v>
      </c>
      <c r="T488" s="4">
        <v>3.64</v>
      </c>
      <c r="U488" s="7">
        <v>1440</v>
      </c>
      <c r="V488" s="4">
        <v>1.0002960769800149</v>
      </c>
      <c r="W488" s="7">
        <v>7</v>
      </c>
      <c r="X488" s="6">
        <v>150</v>
      </c>
      <c r="Y488" s="6">
        <v>0.05</v>
      </c>
      <c r="Z488" s="6">
        <f t="shared" si="30"/>
        <v>0.03</v>
      </c>
      <c r="AA488" s="7">
        <v>0.6</v>
      </c>
      <c r="AB488" s="6">
        <v>15</v>
      </c>
      <c r="AC488" s="7">
        <v>0</v>
      </c>
      <c r="AD488" s="8" t="s">
        <v>173</v>
      </c>
      <c r="AE488" s="7">
        <v>3.9526276831976313E-2</v>
      </c>
      <c r="AF488" s="4">
        <f t="shared" si="31"/>
        <v>1.6012830002467311</v>
      </c>
      <c r="AG488" s="4"/>
      <c r="AH488" s="4"/>
    </row>
    <row r="489" spans="1:34" ht="15.6">
      <c r="A489" s="7" t="s">
        <v>37</v>
      </c>
      <c r="B489" s="4" t="s">
        <v>35</v>
      </c>
      <c r="C489" s="4" t="s">
        <v>591</v>
      </c>
      <c r="D489" s="4">
        <v>800</v>
      </c>
      <c r="E489" s="4">
        <v>2</v>
      </c>
      <c r="F489" s="4">
        <v>60</v>
      </c>
      <c r="G489" s="6">
        <v>53.81</v>
      </c>
      <c r="H489" s="4">
        <v>1.63</v>
      </c>
      <c r="I489" s="4">
        <v>8.39</v>
      </c>
      <c r="J489" s="4">
        <v>1.05</v>
      </c>
      <c r="K489" s="4"/>
      <c r="L489" s="4"/>
      <c r="M489" s="6">
        <v>35.119999999999997</v>
      </c>
      <c r="N489" s="4">
        <v>0.36</v>
      </c>
      <c r="O489" s="4">
        <v>0.12</v>
      </c>
      <c r="P489" s="4">
        <f t="shared" si="32"/>
        <v>1.9513101653967663E-2</v>
      </c>
      <c r="Q489" s="6">
        <f t="shared" si="29"/>
        <v>0.17543207582233789</v>
      </c>
      <c r="R489" s="4">
        <v>39.1</v>
      </c>
      <c r="S489" s="4">
        <v>0.18</v>
      </c>
      <c r="T489" s="4">
        <v>3.64</v>
      </c>
      <c r="U489" s="7">
        <v>1440</v>
      </c>
      <c r="V489" s="4">
        <v>1.0002960769800149</v>
      </c>
      <c r="W489" s="7">
        <v>7</v>
      </c>
      <c r="X489" s="6">
        <v>150</v>
      </c>
      <c r="Y489" s="6">
        <v>0.05</v>
      </c>
      <c r="Z489" s="6">
        <f t="shared" si="30"/>
        <v>0.03</v>
      </c>
      <c r="AA489" s="7">
        <v>0.6</v>
      </c>
      <c r="AB489" s="6">
        <v>25</v>
      </c>
      <c r="AC489" s="7">
        <v>0</v>
      </c>
      <c r="AD489" s="8" t="s">
        <v>173</v>
      </c>
      <c r="AE489" s="7">
        <v>2.9163582531458176E-2</v>
      </c>
      <c r="AF489" s="4">
        <f t="shared" si="31"/>
        <v>1.6185541574142612</v>
      </c>
      <c r="AG489" s="4"/>
      <c r="AH489" s="4"/>
    </row>
    <row r="490" spans="1:34" ht="15.6">
      <c r="A490" s="7" t="s">
        <v>37</v>
      </c>
      <c r="B490" s="4" t="s">
        <v>35</v>
      </c>
      <c r="C490" s="4" t="s">
        <v>591</v>
      </c>
      <c r="D490" s="4">
        <v>800</v>
      </c>
      <c r="E490" s="4">
        <v>2</v>
      </c>
      <c r="F490" s="4">
        <v>60</v>
      </c>
      <c r="G490" s="6">
        <v>53.81</v>
      </c>
      <c r="H490" s="4">
        <v>1.63</v>
      </c>
      <c r="I490" s="4">
        <v>8.39</v>
      </c>
      <c r="J490" s="4">
        <v>1.05</v>
      </c>
      <c r="K490" s="4"/>
      <c r="L490" s="4"/>
      <c r="M490" s="6">
        <v>35.119999999999997</v>
      </c>
      <c r="N490" s="4">
        <v>0.36</v>
      </c>
      <c r="O490" s="4">
        <v>0.12</v>
      </c>
      <c r="P490" s="4">
        <f t="shared" si="32"/>
        <v>1.9513101653967663E-2</v>
      </c>
      <c r="Q490" s="6">
        <f t="shared" si="29"/>
        <v>0.17543207582233789</v>
      </c>
      <c r="R490" s="4">
        <v>39.1</v>
      </c>
      <c r="S490" s="4">
        <v>0.18</v>
      </c>
      <c r="T490" s="4">
        <v>3.64</v>
      </c>
      <c r="U490" s="7">
        <v>1440</v>
      </c>
      <c r="V490" s="4">
        <v>1.0002960769800149</v>
      </c>
      <c r="W490" s="7">
        <v>7</v>
      </c>
      <c r="X490" s="6">
        <v>150</v>
      </c>
      <c r="Y490" s="6">
        <v>0.05</v>
      </c>
      <c r="Z490" s="6">
        <f t="shared" si="30"/>
        <v>0.03</v>
      </c>
      <c r="AA490" s="7">
        <v>0.6</v>
      </c>
      <c r="AB490" s="6">
        <v>35</v>
      </c>
      <c r="AC490" s="7">
        <v>0</v>
      </c>
      <c r="AD490" s="8" t="s">
        <v>173</v>
      </c>
      <c r="AE490" s="7">
        <v>1.2879348630643966E-2</v>
      </c>
      <c r="AF490" s="4">
        <f t="shared" si="31"/>
        <v>1.6456945472489517</v>
      </c>
      <c r="AG490" s="4"/>
      <c r="AH490" s="4"/>
    </row>
    <row r="491" spans="1:34" ht="15.6">
      <c r="A491" s="7" t="s">
        <v>37</v>
      </c>
      <c r="B491" s="4" t="s">
        <v>35</v>
      </c>
      <c r="C491" s="4" t="s">
        <v>591</v>
      </c>
      <c r="D491" s="4">
        <v>800</v>
      </c>
      <c r="E491" s="4">
        <v>2</v>
      </c>
      <c r="F491" s="4">
        <v>60</v>
      </c>
      <c r="G491" s="6">
        <v>53.81</v>
      </c>
      <c r="H491" s="4">
        <v>1.63</v>
      </c>
      <c r="I491" s="4">
        <v>8.39</v>
      </c>
      <c r="J491" s="4">
        <v>1.05</v>
      </c>
      <c r="K491" s="4"/>
      <c r="L491" s="4"/>
      <c r="M491" s="6">
        <v>35.119999999999997</v>
      </c>
      <c r="N491" s="4">
        <v>0.36</v>
      </c>
      <c r="O491" s="4">
        <v>0.12</v>
      </c>
      <c r="P491" s="4">
        <f t="shared" si="32"/>
        <v>1.9513101653967663E-2</v>
      </c>
      <c r="Q491" s="6">
        <f t="shared" si="29"/>
        <v>0.17543207582233789</v>
      </c>
      <c r="R491" s="4">
        <v>39.1</v>
      </c>
      <c r="S491" s="4">
        <v>0.18</v>
      </c>
      <c r="T491" s="4">
        <v>3.64</v>
      </c>
      <c r="U491" s="7">
        <v>1440</v>
      </c>
      <c r="V491" s="4">
        <v>1.0002960769800149</v>
      </c>
      <c r="W491" s="7">
        <v>7</v>
      </c>
      <c r="X491" s="6">
        <v>150</v>
      </c>
      <c r="Y491" s="6">
        <v>0.05</v>
      </c>
      <c r="Z491" s="6">
        <f t="shared" si="30"/>
        <v>0.03</v>
      </c>
      <c r="AA491" s="7">
        <v>0.6</v>
      </c>
      <c r="AB491" s="6">
        <v>15</v>
      </c>
      <c r="AC491" s="7">
        <v>0</v>
      </c>
      <c r="AD491" s="8" t="s">
        <v>173</v>
      </c>
      <c r="AE491" s="7">
        <v>3.2124352331606217E-2</v>
      </c>
      <c r="AF491" s="4">
        <f t="shared" si="31"/>
        <v>1.6136195410806811</v>
      </c>
      <c r="AG491" s="4"/>
      <c r="AH491" s="4"/>
    </row>
    <row r="492" spans="1:34" ht="15.6">
      <c r="A492" s="7" t="s">
        <v>37</v>
      </c>
      <c r="B492" s="4" t="s">
        <v>35</v>
      </c>
      <c r="C492" s="4" t="s">
        <v>591</v>
      </c>
      <c r="D492" s="4">
        <v>800</v>
      </c>
      <c r="E492" s="4">
        <v>2</v>
      </c>
      <c r="F492" s="4">
        <v>60</v>
      </c>
      <c r="G492" s="6">
        <v>53.81</v>
      </c>
      <c r="H492" s="4">
        <v>1.63</v>
      </c>
      <c r="I492" s="4">
        <v>8.39</v>
      </c>
      <c r="J492" s="4">
        <v>1.05</v>
      </c>
      <c r="K492" s="4"/>
      <c r="L492" s="4"/>
      <c r="M492" s="6">
        <v>35.119999999999997</v>
      </c>
      <c r="N492" s="4">
        <v>0.36</v>
      </c>
      <c r="O492" s="4">
        <v>0.12</v>
      </c>
      <c r="P492" s="4">
        <f t="shared" si="32"/>
        <v>1.9513101653967663E-2</v>
      </c>
      <c r="Q492" s="6">
        <f t="shared" si="29"/>
        <v>0.17543207582233789</v>
      </c>
      <c r="R492" s="4">
        <v>39.1</v>
      </c>
      <c r="S492" s="4">
        <v>0.18</v>
      </c>
      <c r="T492" s="4">
        <v>3.64</v>
      </c>
      <c r="U492" s="7">
        <v>1440</v>
      </c>
      <c r="V492" s="4">
        <v>1.0002960769800149</v>
      </c>
      <c r="W492" s="7">
        <v>7</v>
      </c>
      <c r="X492" s="6">
        <v>150</v>
      </c>
      <c r="Y492" s="6">
        <v>0.05</v>
      </c>
      <c r="Z492" s="6">
        <f t="shared" si="30"/>
        <v>0.03</v>
      </c>
      <c r="AA492" s="7">
        <v>0.6</v>
      </c>
      <c r="AB492" s="6">
        <v>25</v>
      </c>
      <c r="AC492" s="7">
        <v>0</v>
      </c>
      <c r="AD492" s="8" t="s">
        <v>173</v>
      </c>
      <c r="AE492" s="7">
        <v>5.2849740932642483E-2</v>
      </c>
      <c r="AF492" s="4">
        <f t="shared" si="31"/>
        <v>1.5790772267456208</v>
      </c>
      <c r="AG492" s="4"/>
      <c r="AH492" s="4"/>
    </row>
    <row r="493" spans="1:34" ht="15.6">
      <c r="A493" s="7" t="s">
        <v>37</v>
      </c>
      <c r="B493" s="4" t="s">
        <v>35</v>
      </c>
      <c r="C493" s="4" t="s">
        <v>591</v>
      </c>
      <c r="D493" s="4">
        <v>800</v>
      </c>
      <c r="E493" s="4">
        <v>2</v>
      </c>
      <c r="F493" s="4">
        <v>60</v>
      </c>
      <c r="G493" s="6">
        <v>53.81</v>
      </c>
      <c r="H493" s="4">
        <v>1.63</v>
      </c>
      <c r="I493" s="4">
        <v>8.39</v>
      </c>
      <c r="J493" s="4">
        <v>1.05</v>
      </c>
      <c r="K493" s="4"/>
      <c r="L493" s="4"/>
      <c r="M493" s="6">
        <v>35.119999999999997</v>
      </c>
      <c r="N493" s="4">
        <v>0.36</v>
      </c>
      <c r="O493" s="4">
        <v>0.12</v>
      </c>
      <c r="P493" s="4">
        <f t="shared" si="32"/>
        <v>1.9513101653967663E-2</v>
      </c>
      <c r="Q493" s="6">
        <f t="shared" si="29"/>
        <v>0.17543207582233789</v>
      </c>
      <c r="R493" s="4">
        <v>39.1</v>
      </c>
      <c r="S493" s="4">
        <v>0.18</v>
      </c>
      <c r="T493" s="4">
        <v>3.64</v>
      </c>
      <c r="U493" s="7">
        <v>1440</v>
      </c>
      <c r="V493" s="4">
        <v>1.0002960769800149</v>
      </c>
      <c r="W493" s="7">
        <v>7</v>
      </c>
      <c r="X493" s="6">
        <v>150</v>
      </c>
      <c r="Y493" s="6">
        <v>0.05</v>
      </c>
      <c r="Z493" s="6">
        <f t="shared" si="30"/>
        <v>0.03</v>
      </c>
      <c r="AA493" s="7">
        <v>0.6</v>
      </c>
      <c r="AB493" s="6">
        <v>35</v>
      </c>
      <c r="AC493" s="7">
        <v>0</v>
      </c>
      <c r="AD493" s="8" t="s">
        <v>173</v>
      </c>
      <c r="AE493" s="7">
        <v>3.5085122131754257E-2</v>
      </c>
      <c r="AF493" s="4">
        <f t="shared" si="31"/>
        <v>1.6086849247471013</v>
      </c>
      <c r="AG493" s="4"/>
      <c r="AH493" s="4"/>
    </row>
    <row r="494" spans="1:34" ht="15.6">
      <c r="A494" s="7" t="s">
        <v>37</v>
      </c>
      <c r="B494" s="4" t="s">
        <v>35</v>
      </c>
      <c r="C494" s="4" t="s">
        <v>591</v>
      </c>
      <c r="D494" s="4">
        <v>800</v>
      </c>
      <c r="E494" s="4">
        <v>2</v>
      </c>
      <c r="F494" s="4">
        <v>60</v>
      </c>
      <c r="G494" s="6">
        <v>53.81</v>
      </c>
      <c r="H494" s="4">
        <v>1.63</v>
      </c>
      <c r="I494" s="4">
        <v>8.39</v>
      </c>
      <c r="J494" s="4">
        <v>1.05</v>
      </c>
      <c r="K494" s="4"/>
      <c r="L494" s="4"/>
      <c r="M494" s="6">
        <v>35.119999999999997</v>
      </c>
      <c r="N494" s="4">
        <v>0.36</v>
      </c>
      <c r="O494" s="4">
        <v>0.12</v>
      </c>
      <c r="P494" s="4">
        <f t="shared" si="32"/>
        <v>1.9513101653967663E-2</v>
      </c>
      <c r="Q494" s="6">
        <f t="shared" si="29"/>
        <v>0.17543207582233789</v>
      </c>
      <c r="R494" s="4">
        <v>39.1</v>
      </c>
      <c r="S494" s="4">
        <v>0.18</v>
      </c>
      <c r="T494" s="4">
        <v>3.64</v>
      </c>
      <c r="U494" s="7">
        <v>1440</v>
      </c>
      <c r="V494" s="4">
        <v>1.0002960769800149</v>
      </c>
      <c r="W494" s="7">
        <v>7</v>
      </c>
      <c r="X494" s="6">
        <v>150</v>
      </c>
      <c r="Y494" s="6">
        <v>0.05</v>
      </c>
      <c r="Z494" s="6">
        <f t="shared" si="30"/>
        <v>0.03</v>
      </c>
      <c r="AA494" s="7">
        <v>0.6</v>
      </c>
      <c r="AB494" s="6">
        <v>15</v>
      </c>
      <c r="AC494" s="7">
        <v>0</v>
      </c>
      <c r="AD494" s="8" t="s">
        <v>173</v>
      </c>
      <c r="AE494" s="7">
        <v>6.9578090303478906E-3</v>
      </c>
      <c r="AF494" s="4">
        <f t="shared" si="31"/>
        <v>1.6555637799161116</v>
      </c>
      <c r="AG494" s="4"/>
      <c r="AH494" s="4"/>
    </row>
    <row r="495" spans="1:34" ht="15.6">
      <c r="A495" s="7" t="s">
        <v>37</v>
      </c>
      <c r="B495" s="4" t="s">
        <v>35</v>
      </c>
      <c r="C495" s="4" t="s">
        <v>591</v>
      </c>
      <c r="D495" s="4">
        <v>800</v>
      </c>
      <c r="E495" s="4">
        <v>2</v>
      </c>
      <c r="F495" s="4">
        <v>60</v>
      </c>
      <c r="G495" s="6">
        <v>53.81</v>
      </c>
      <c r="H495" s="4">
        <v>1.63</v>
      </c>
      <c r="I495" s="4">
        <v>8.39</v>
      </c>
      <c r="J495" s="4">
        <v>1.05</v>
      </c>
      <c r="K495" s="4"/>
      <c r="L495" s="4"/>
      <c r="M495" s="6">
        <v>35.119999999999997</v>
      </c>
      <c r="N495" s="4">
        <v>0.36</v>
      </c>
      <c r="O495" s="4">
        <v>0.12</v>
      </c>
      <c r="P495" s="4">
        <f t="shared" si="32"/>
        <v>1.9513101653967663E-2</v>
      </c>
      <c r="Q495" s="6">
        <f t="shared" si="29"/>
        <v>0.17543207582233789</v>
      </c>
      <c r="R495" s="4">
        <v>39.1</v>
      </c>
      <c r="S495" s="4">
        <v>0.18</v>
      </c>
      <c r="T495" s="4">
        <v>3.64</v>
      </c>
      <c r="U495" s="7">
        <v>1440</v>
      </c>
      <c r="V495" s="4">
        <v>1.0002960769800149</v>
      </c>
      <c r="W495" s="7">
        <v>7</v>
      </c>
      <c r="X495" s="6">
        <v>150</v>
      </c>
      <c r="Y495" s="6">
        <v>0.05</v>
      </c>
      <c r="Z495" s="6">
        <f t="shared" si="30"/>
        <v>0.03</v>
      </c>
      <c r="AA495" s="7">
        <v>0.6</v>
      </c>
      <c r="AB495" s="6">
        <v>25</v>
      </c>
      <c r="AC495" s="7">
        <v>0</v>
      </c>
      <c r="AD495" s="8" t="s">
        <v>173</v>
      </c>
      <c r="AE495" s="7">
        <v>2.1761658031088083E-2</v>
      </c>
      <c r="AF495" s="4">
        <f t="shared" si="31"/>
        <v>1.6308906982482114</v>
      </c>
      <c r="AG495" s="4"/>
      <c r="AH495" s="4"/>
    </row>
    <row r="496" spans="1:34" ht="15.6">
      <c r="A496" s="7" t="s">
        <v>37</v>
      </c>
      <c r="B496" s="4" t="s">
        <v>35</v>
      </c>
      <c r="C496" s="4" t="s">
        <v>591</v>
      </c>
      <c r="D496" s="4">
        <v>800</v>
      </c>
      <c r="E496" s="4">
        <v>2</v>
      </c>
      <c r="F496" s="4">
        <v>60</v>
      </c>
      <c r="G496" s="6">
        <v>53.81</v>
      </c>
      <c r="H496" s="4">
        <v>1.63</v>
      </c>
      <c r="I496" s="4">
        <v>8.39</v>
      </c>
      <c r="J496" s="4">
        <v>1.05</v>
      </c>
      <c r="K496" s="4"/>
      <c r="L496" s="4"/>
      <c r="M496" s="6">
        <v>35.119999999999997</v>
      </c>
      <c r="N496" s="4">
        <v>0.36</v>
      </c>
      <c r="O496" s="4">
        <v>0.12</v>
      </c>
      <c r="P496" s="4">
        <f t="shared" si="32"/>
        <v>1.9513101653967663E-2</v>
      </c>
      <c r="Q496" s="6">
        <f t="shared" si="29"/>
        <v>0.17543207582233789</v>
      </c>
      <c r="R496" s="4">
        <v>39.1</v>
      </c>
      <c r="S496" s="4">
        <v>0.18</v>
      </c>
      <c r="T496" s="4">
        <v>3.64</v>
      </c>
      <c r="U496" s="7">
        <v>1440</v>
      </c>
      <c r="V496" s="4">
        <v>1.0002960769800149</v>
      </c>
      <c r="W496" s="7">
        <v>7</v>
      </c>
      <c r="X496" s="6">
        <v>150</v>
      </c>
      <c r="Y496" s="6">
        <v>0.05</v>
      </c>
      <c r="Z496" s="6">
        <f t="shared" si="30"/>
        <v>0.03</v>
      </c>
      <c r="AA496" s="7">
        <v>0.6</v>
      </c>
      <c r="AB496" s="6">
        <v>35</v>
      </c>
      <c r="AC496" s="7">
        <v>0</v>
      </c>
      <c r="AD496" s="8" t="s">
        <v>173</v>
      </c>
      <c r="AE496" s="7">
        <v>1.5840118430792006E-2</v>
      </c>
      <c r="AF496" s="4">
        <f t="shared" si="31"/>
        <v>1.6407599309153715</v>
      </c>
      <c r="AG496" s="4"/>
      <c r="AH496" s="4"/>
    </row>
    <row r="497" spans="1:34">
      <c r="A497" s="7" t="s">
        <v>34</v>
      </c>
      <c r="B497" s="4" t="s">
        <v>35</v>
      </c>
      <c r="C497" s="4" t="s">
        <v>591</v>
      </c>
      <c r="D497" s="4">
        <v>800</v>
      </c>
      <c r="E497" s="4">
        <v>2</v>
      </c>
      <c r="F497" s="4">
        <v>60</v>
      </c>
      <c r="G497" s="6">
        <v>81.12</v>
      </c>
      <c r="H497" s="4">
        <v>1.5</v>
      </c>
      <c r="I497" s="4">
        <v>4.4000000000000004</v>
      </c>
      <c r="J497" s="4">
        <v>2.09</v>
      </c>
      <c r="K497" s="4"/>
      <c r="L497" s="4"/>
      <c r="M497" s="6">
        <v>10.89</v>
      </c>
      <c r="N497" s="4">
        <v>0.22</v>
      </c>
      <c r="O497" s="4">
        <v>0.04</v>
      </c>
      <c r="P497" s="4">
        <f t="shared" si="32"/>
        <v>2.5764299802761337E-2</v>
      </c>
      <c r="Q497" s="6">
        <f t="shared" si="29"/>
        <v>8.000493096646942E-2</v>
      </c>
      <c r="R497" s="4">
        <v>1.6</v>
      </c>
      <c r="S497" s="4">
        <v>7.0000000000000001E-3</v>
      </c>
      <c r="T497" s="4">
        <v>6.0709999999999997</v>
      </c>
      <c r="U497" s="7">
        <v>1440</v>
      </c>
      <c r="V497" s="4">
        <v>1.001042</v>
      </c>
      <c r="W497" s="7">
        <v>7</v>
      </c>
      <c r="X497" s="6">
        <v>150</v>
      </c>
      <c r="Y497" s="6">
        <v>0.05</v>
      </c>
      <c r="Z497" s="6">
        <f t="shared" si="30"/>
        <v>0.03</v>
      </c>
      <c r="AA497" s="7">
        <v>0.6</v>
      </c>
      <c r="AB497" s="6">
        <v>25</v>
      </c>
      <c r="AC497" s="7">
        <v>0.1</v>
      </c>
      <c r="AD497" s="9" t="s">
        <v>595</v>
      </c>
      <c r="AE497" s="7">
        <v>0.90577552843108078</v>
      </c>
      <c r="AF497" s="4">
        <f t="shared" si="31"/>
        <v>0.15877745261486537</v>
      </c>
      <c r="AG497" s="4"/>
      <c r="AH497" s="4"/>
    </row>
    <row r="498" spans="1:34">
      <c r="A498" s="7" t="s">
        <v>34</v>
      </c>
      <c r="B498" s="4" t="s">
        <v>35</v>
      </c>
      <c r="C498" s="4" t="s">
        <v>591</v>
      </c>
      <c r="D498" s="4">
        <v>800</v>
      </c>
      <c r="E498" s="4">
        <v>2</v>
      </c>
      <c r="F498" s="4">
        <v>60</v>
      </c>
      <c r="G498" s="6">
        <v>81.12</v>
      </c>
      <c r="H498" s="4">
        <v>1.5</v>
      </c>
      <c r="I498" s="4">
        <v>4.4000000000000004</v>
      </c>
      <c r="J498" s="4">
        <v>2.09</v>
      </c>
      <c r="K498" s="4"/>
      <c r="L498" s="4"/>
      <c r="M498" s="6">
        <v>10.89</v>
      </c>
      <c r="N498" s="4">
        <v>0.22</v>
      </c>
      <c r="O498" s="4">
        <v>0.04</v>
      </c>
      <c r="P498" s="4">
        <f t="shared" si="32"/>
        <v>2.5764299802761337E-2</v>
      </c>
      <c r="Q498" s="6">
        <f t="shared" si="29"/>
        <v>8.000493096646942E-2</v>
      </c>
      <c r="R498" s="4">
        <v>1.6</v>
      </c>
      <c r="S498" s="4">
        <v>7.0000000000000001E-3</v>
      </c>
      <c r="T498" s="4">
        <v>6.0709999999999997</v>
      </c>
      <c r="U498" s="7">
        <v>1440</v>
      </c>
      <c r="V498" s="4">
        <v>1.001042</v>
      </c>
      <c r="W498" s="7">
        <v>7</v>
      </c>
      <c r="X498" s="6">
        <v>150</v>
      </c>
      <c r="Y498" s="6">
        <v>0.05</v>
      </c>
      <c r="Z498" s="6">
        <f t="shared" si="30"/>
        <v>0.03</v>
      </c>
      <c r="AA498" s="7">
        <v>0.6</v>
      </c>
      <c r="AB498" s="6">
        <v>25</v>
      </c>
      <c r="AC498" s="7">
        <v>0.2</v>
      </c>
      <c r="AD498" s="9" t="s">
        <v>595</v>
      </c>
      <c r="AE498" s="7">
        <v>0.89535576064304867</v>
      </c>
      <c r="AF498" s="4">
        <f t="shared" si="31"/>
        <v>0.17614373226158553</v>
      </c>
      <c r="AG498" s="4"/>
      <c r="AH498" s="4"/>
    </row>
    <row r="499" spans="1:34">
      <c r="A499" s="7" t="s">
        <v>34</v>
      </c>
      <c r="B499" s="4" t="s">
        <v>35</v>
      </c>
      <c r="C499" s="4" t="s">
        <v>591</v>
      </c>
      <c r="D499" s="4">
        <v>800</v>
      </c>
      <c r="E499" s="4">
        <v>2</v>
      </c>
      <c r="F499" s="4">
        <v>60</v>
      </c>
      <c r="G499" s="6">
        <v>81.12</v>
      </c>
      <c r="H499" s="4">
        <v>1.5</v>
      </c>
      <c r="I499" s="4">
        <v>4.4000000000000004</v>
      </c>
      <c r="J499" s="4">
        <v>2.09</v>
      </c>
      <c r="K499" s="4"/>
      <c r="L499" s="4"/>
      <c r="M499" s="6">
        <v>10.89</v>
      </c>
      <c r="N499" s="4">
        <v>0.22</v>
      </c>
      <c r="O499" s="4">
        <v>0.04</v>
      </c>
      <c r="P499" s="4">
        <f t="shared" si="32"/>
        <v>2.5764299802761337E-2</v>
      </c>
      <c r="Q499" s="6">
        <f t="shared" si="29"/>
        <v>8.000493096646942E-2</v>
      </c>
      <c r="R499" s="4">
        <v>1.6</v>
      </c>
      <c r="S499" s="4">
        <v>7.0000000000000001E-3</v>
      </c>
      <c r="T499" s="4">
        <v>6.0709999999999997</v>
      </c>
      <c r="U499" s="7">
        <v>1440</v>
      </c>
      <c r="V499" s="4">
        <v>1.001042</v>
      </c>
      <c r="W499" s="7">
        <v>7</v>
      </c>
      <c r="X499" s="6">
        <v>150</v>
      </c>
      <c r="Y499" s="6">
        <v>0.05</v>
      </c>
      <c r="Z499" s="6">
        <f t="shared" si="30"/>
        <v>0.03</v>
      </c>
      <c r="AA499" s="7">
        <v>0.6</v>
      </c>
      <c r="AB499" s="6">
        <v>25</v>
      </c>
      <c r="AC499" s="7">
        <v>0.3</v>
      </c>
      <c r="AD499" s="9" t="s">
        <v>595</v>
      </c>
      <c r="AE499" s="7">
        <v>0.88940160762131593</v>
      </c>
      <c r="AF499" s="4">
        <f t="shared" si="31"/>
        <v>0.18606732063114012</v>
      </c>
      <c r="AG499" s="4"/>
      <c r="AH499" s="4"/>
    </row>
    <row r="500" spans="1:34">
      <c r="A500" s="7" t="s">
        <v>34</v>
      </c>
      <c r="B500" s="4" t="s">
        <v>35</v>
      </c>
      <c r="C500" s="4" t="s">
        <v>591</v>
      </c>
      <c r="D500" s="4">
        <v>800</v>
      </c>
      <c r="E500" s="4">
        <v>2</v>
      </c>
      <c r="F500" s="4">
        <v>60</v>
      </c>
      <c r="G500" s="6">
        <v>81.12</v>
      </c>
      <c r="H500" s="4">
        <v>1.5</v>
      </c>
      <c r="I500" s="4">
        <v>4.4000000000000004</v>
      </c>
      <c r="J500" s="4">
        <v>2.09</v>
      </c>
      <c r="K500" s="4"/>
      <c r="L500" s="4"/>
      <c r="M500" s="6">
        <v>10.89</v>
      </c>
      <c r="N500" s="4">
        <v>0.22</v>
      </c>
      <c r="O500" s="4">
        <v>0.04</v>
      </c>
      <c r="P500" s="4">
        <f t="shared" si="32"/>
        <v>2.5764299802761337E-2</v>
      </c>
      <c r="Q500" s="6">
        <f t="shared" si="29"/>
        <v>8.000493096646942E-2</v>
      </c>
      <c r="R500" s="4">
        <v>1.6</v>
      </c>
      <c r="S500" s="4">
        <v>7.0000000000000001E-3</v>
      </c>
      <c r="T500" s="4">
        <v>6.0709999999999997</v>
      </c>
      <c r="U500" s="7">
        <v>1440</v>
      </c>
      <c r="V500" s="4">
        <v>1.001042</v>
      </c>
      <c r="W500" s="7">
        <v>7</v>
      </c>
      <c r="X500" s="6">
        <v>150</v>
      </c>
      <c r="Y500" s="6">
        <v>0.05</v>
      </c>
      <c r="Z500" s="6">
        <f t="shared" si="30"/>
        <v>0.03</v>
      </c>
      <c r="AA500" s="7">
        <v>0.6</v>
      </c>
      <c r="AB500" s="6">
        <v>25</v>
      </c>
      <c r="AC500" s="7">
        <v>0.1</v>
      </c>
      <c r="AD500" s="9" t="s">
        <v>595</v>
      </c>
      <c r="AE500" s="7">
        <v>0.89535576064304867</v>
      </c>
      <c r="AF500" s="4">
        <f t="shared" si="31"/>
        <v>0.17614373226158553</v>
      </c>
      <c r="AG500" s="4"/>
      <c r="AH500" s="4"/>
    </row>
    <row r="501" spans="1:34">
      <c r="A501" s="7" t="s">
        <v>34</v>
      </c>
      <c r="B501" s="4" t="s">
        <v>35</v>
      </c>
      <c r="C501" s="4" t="s">
        <v>591</v>
      </c>
      <c r="D501" s="4">
        <v>800</v>
      </c>
      <c r="E501" s="4">
        <v>2</v>
      </c>
      <c r="F501" s="4">
        <v>60</v>
      </c>
      <c r="G501" s="6">
        <v>81.12</v>
      </c>
      <c r="H501" s="4">
        <v>1.5</v>
      </c>
      <c r="I501" s="4">
        <v>4.4000000000000004</v>
      </c>
      <c r="J501" s="4">
        <v>2.09</v>
      </c>
      <c r="K501" s="4"/>
      <c r="L501" s="4"/>
      <c r="M501" s="6">
        <v>10.89</v>
      </c>
      <c r="N501" s="4">
        <v>0.22</v>
      </c>
      <c r="O501" s="4">
        <v>0.04</v>
      </c>
      <c r="P501" s="4">
        <f t="shared" si="32"/>
        <v>2.5764299802761337E-2</v>
      </c>
      <c r="Q501" s="6">
        <f t="shared" si="29"/>
        <v>8.000493096646942E-2</v>
      </c>
      <c r="R501" s="4">
        <v>1.6</v>
      </c>
      <c r="S501" s="4">
        <v>7.0000000000000001E-3</v>
      </c>
      <c r="T501" s="4">
        <v>6.0709999999999997</v>
      </c>
      <c r="U501" s="7">
        <v>1440</v>
      </c>
      <c r="V501" s="4">
        <v>1.001042</v>
      </c>
      <c r="W501" s="7">
        <v>7</v>
      </c>
      <c r="X501" s="6">
        <v>150</v>
      </c>
      <c r="Y501" s="6">
        <v>0.05</v>
      </c>
      <c r="Z501" s="6">
        <f t="shared" si="30"/>
        <v>0.03</v>
      </c>
      <c r="AA501" s="7">
        <v>0.6</v>
      </c>
      <c r="AB501" s="6">
        <v>25</v>
      </c>
      <c r="AC501" s="7">
        <v>0.2</v>
      </c>
      <c r="AD501" s="9" t="s">
        <v>595</v>
      </c>
      <c r="AE501" s="7">
        <v>0.8908901458767492</v>
      </c>
      <c r="AF501" s="4">
        <f t="shared" si="31"/>
        <v>0.18358642353875132</v>
      </c>
      <c r="AG501" s="4"/>
      <c r="AH501" s="4"/>
    </row>
    <row r="502" spans="1:34">
      <c r="A502" s="7" t="s">
        <v>34</v>
      </c>
      <c r="B502" s="4" t="s">
        <v>35</v>
      </c>
      <c r="C502" s="4" t="s">
        <v>591</v>
      </c>
      <c r="D502" s="4">
        <v>800</v>
      </c>
      <c r="E502" s="4">
        <v>2</v>
      </c>
      <c r="F502" s="4">
        <v>60</v>
      </c>
      <c r="G502" s="6">
        <v>81.12</v>
      </c>
      <c r="H502" s="4">
        <v>1.5</v>
      </c>
      <c r="I502" s="4">
        <v>4.4000000000000004</v>
      </c>
      <c r="J502" s="4">
        <v>2.09</v>
      </c>
      <c r="K502" s="4"/>
      <c r="L502" s="4"/>
      <c r="M502" s="6">
        <v>10.89</v>
      </c>
      <c r="N502" s="4">
        <v>0.22</v>
      </c>
      <c r="O502" s="4">
        <v>0.04</v>
      </c>
      <c r="P502" s="4">
        <f t="shared" si="32"/>
        <v>2.5764299802761337E-2</v>
      </c>
      <c r="Q502" s="6">
        <f t="shared" si="29"/>
        <v>8.000493096646942E-2</v>
      </c>
      <c r="R502" s="4">
        <v>1.6</v>
      </c>
      <c r="S502" s="4">
        <v>7.0000000000000001E-3</v>
      </c>
      <c r="T502" s="4">
        <v>6.0709999999999997</v>
      </c>
      <c r="U502" s="7">
        <v>1440</v>
      </c>
      <c r="V502" s="4">
        <v>1.001042</v>
      </c>
      <c r="W502" s="7">
        <v>7</v>
      </c>
      <c r="X502" s="6">
        <v>150</v>
      </c>
      <c r="Y502" s="6">
        <v>0.05</v>
      </c>
      <c r="Z502" s="6">
        <f t="shared" si="30"/>
        <v>0.03</v>
      </c>
      <c r="AA502" s="7">
        <v>0.6</v>
      </c>
      <c r="AB502" s="6">
        <v>25</v>
      </c>
      <c r="AC502" s="7">
        <v>0.3</v>
      </c>
      <c r="AD502" s="9" t="s">
        <v>595</v>
      </c>
      <c r="AE502" s="7">
        <v>0.89982137540934815</v>
      </c>
      <c r="AF502" s="4">
        <f t="shared" si="31"/>
        <v>0.16870104098441974</v>
      </c>
      <c r="AG502" s="4"/>
      <c r="AH502" s="4"/>
    </row>
    <row r="503" spans="1:34">
      <c r="A503" s="7" t="s">
        <v>34</v>
      </c>
      <c r="B503" s="4" t="s">
        <v>35</v>
      </c>
      <c r="C503" s="4" t="s">
        <v>591</v>
      </c>
      <c r="D503" s="4">
        <v>800</v>
      </c>
      <c r="E503" s="4">
        <v>2</v>
      </c>
      <c r="F503" s="4">
        <v>60</v>
      </c>
      <c r="G503" s="6">
        <v>81.12</v>
      </c>
      <c r="H503" s="4">
        <v>1.5</v>
      </c>
      <c r="I503" s="4">
        <v>4.4000000000000004</v>
      </c>
      <c r="J503" s="4">
        <v>2.09</v>
      </c>
      <c r="K503" s="4"/>
      <c r="L503" s="4"/>
      <c r="M503" s="6">
        <v>10.89</v>
      </c>
      <c r="N503" s="4">
        <v>0.22</v>
      </c>
      <c r="O503" s="4">
        <v>0.04</v>
      </c>
      <c r="P503" s="4">
        <f t="shared" si="32"/>
        <v>2.5764299802761337E-2</v>
      </c>
      <c r="Q503" s="6">
        <f t="shared" si="29"/>
        <v>8.000493096646942E-2</v>
      </c>
      <c r="R503" s="4">
        <v>1.6</v>
      </c>
      <c r="S503" s="4">
        <v>7.0000000000000001E-3</v>
      </c>
      <c r="T503" s="4">
        <v>6.0709999999999997</v>
      </c>
      <c r="U503" s="7">
        <v>1440</v>
      </c>
      <c r="V503" s="4">
        <v>1.001042</v>
      </c>
      <c r="W503" s="7">
        <v>7</v>
      </c>
      <c r="X503" s="6">
        <v>150</v>
      </c>
      <c r="Y503" s="6">
        <v>0.05</v>
      </c>
      <c r="Z503" s="6">
        <f t="shared" si="30"/>
        <v>0.03</v>
      </c>
      <c r="AA503" s="7">
        <v>0.6</v>
      </c>
      <c r="AB503" s="6">
        <v>25</v>
      </c>
      <c r="AC503" s="7">
        <v>0.1</v>
      </c>
      <c r="AD503" s="9" t="s">
        <v>595</v>
      </c>
      <c r="AE503" s="7">
        <v>0.9013099136647813</v>
      </c>
      <c r="AF503" s="4">
        <f t="shared" si="31"/>
        <v>0.16622014389203116</v>
      </c>
      <c r="AG503" s="4"/>
      <c r="AH503" s="4"/>
    </row>
    <row r="504" spans="1:34">
      <c r="A504" s="7" t="s">
        <v>34</v>
      </c>
      <c r="B504" s="4" t="s">
        <v>35</v>
      </c>
      <c r="C504" s="4" t="s">
        <v>591</v>
      </c>
      <c r="D504" s="4">
        <v>800</v>
      </c>
      <c r="E504" s="4">
        <v>2</v>
      </c>
      <c r="F504" s="4">
        <v>60</v>
      </c>
      <c r="G504" s="6">
        <v>81.12</v>
      </c>
      <c r="H504" s="4">
        <v>1.5</v>
      </c>
      <c r="I504" s="4">
        <v>4.4000000000000004</v>
      </c>
      <c r="J504" s="4">
        <v>2.09</v>
      </c>
      <c r="K504" s="4"/>
      <c r="L504" s="4"/>
      <c r="M504" s="6">
        <v>10.89</v>
      </c>
      <c r="N504" s="4">
        <v>0.22</v>
      </c>
      <c r="O504" s="4">
        <v>0.04</v>
      </c>
      <c r="P504" s="4">
        <f t="shared" si="32"/>
        <v>2.5764299802761337E-2</v>
      </c>
      <c r="Q504" s="6">
        <f t="shared" si="29"/>
        <v>8.000493096646942E-2</v>
      </c>
      <c r="R504" s="4">
        <v>1.6</v>
      </c>
      <c r="S504" s="4">
        <v>7.0000000000000001E-3</v>
      </c>
      <c r="T504" s="4">
        <v>6.0709999999999997</v>
      </c>
      <c r="U504" s="7">
        <v>1440</v>
      </c>
      <c r="V504" s="4">
        <v>1.001042</v>
      </c>
      <c r="W504" s="7">
        <v>7</v>
      </c>
      <c r="X504" s="6">
        <v>150</v>
      </c>
      <c r="Y504" s="6">
        <v>0.05</v>
      </c>
      <c r="Z504" s="6">
        <f t="shared" si="30"/>
        <v>0.03</v>
      </c>
      <c r="AA504" s="7">
        <v>0.6</v>
      </c>
      <c r="AB504" s="6">
        <v>25</v>
      </c>
      <c r="AC504" s="7">
        <v>0.2</v>
      </c>
      <c r="AD504" s="9" t="s">
        <v>595</v>
      </c>
      <c r="AE504" s="7">
        <v>0.89684429889848183</v>
      </c>
      <c r="AF504" s="4">
        <f t="shared" si="31"/>
        <v>0.17366283516919695</v>
      </c>
      <c r="AG504" s="4"/>
      <c r="AH504" s="4"/>
    </row>
    <row r="505" spans="1:34">
      <c r="A505" s="7" t="s">
        <v>34</v>
      </c>
      <c r="B505" s="4" t="s">
        <v>35</v>
      </c>
      <c r="C505" s="4" t="s">
        <v>591</v>
      </c>
      <c r="D505" s="4">
        <v>800</v>
      </c>
      <c r="E505" s="4">
        <v>2</v>
      </c>
      <c r="F505" s="4">
        <v>60</v>
      </c>
      <c r="G505" s="6">
        <v>81.12</v>
      </c>
      <c r="H505" s="4">
        <v>1.5</v>
      </c>
      <c r="I505" s="4">
        <v>4.4000000000000004</v>
      </c>
      <c r="J505" s="4">
        <v>2.09</v>
      </c>
      <c r="K505" s="4"/>
      <c r="L505" s="4"/>
      <c r="M505" s="6">
        <v>10.89</v>
      </c>
      <c r="N505" s="4">
        <v>0.22</v>
      </c>
      <c r="O505" s="4">
        <v>0.04</v>
      </c>
      <c r="P505" s="4">
        <f t="shared" si="32"/>
        <v>2.5764299802761337E-2</v>
      </c>
      <c r="Q505" s="6">
        <f t="shared" si="29"/>
        <v>8.000493096646942E-2</v>
      </c>
      <c r="R505" s="4">
        <v>1.6</v>
      </c>
      <c r="S505" s="4">
        <v>7.0000000000000001E-3</v>
      </c>
      <c r="T505" s="4">
        <v>6.0709999999999997</v>
      </c>
      <c r="U505" s="7">
        <v>1440</v>
      </c>
      <c r="V505" s="4">
        <v>1.001042</v>
      </c>
      <c r="W505" s="7">
        <v>7</v>
      </c>
      <c r="X505" s="6">
        <v>150</v>
      </c>
      <c r="Y505" s="6">
        <v>0.05</v>
      </c>
      <c r="Z505" s="6">
        <f t="shared" si="30"/>
        <v>0.03</v>
      </c>
      <c r="AA505" s="7">
        <v>0.6</v>
      </c>
      <c r="AB505" s="6">
        <v>25</v>
      </c>
      <c r="AC505" s="7">
        <v>0.3</v>
      </c>
      <c r="AD505" s="9" t="s">
        <v>595</v>
      </c>
      <c r="AE505" s="7">
        <v>0.89833283715391499</v>
      </c>
      <c r="AF505" s="4">
        <f t="shared" si="31"/>
        <v>0.17118193807680837</v>
      </c>
      <c r="AG505" s="4"/>
      <c r="AH505" s="4"/>
    </row>
    <row r="506" spans="1:34">
      <c r="A506" s="7" t="s">
        <v>36</v>
      </c>
      <c r="B506" s="4" t="s">
        <v>35</v>
      </c>
      <c r="C506" s="4" t="s">
        <v>591</v>
      </c>
      <c r="D506" s="4">
        <v>800</v>
      </c>
      <c r="E506" s="4">
        <v>2</v>
      </c>
      <c r="F506" s="4">
        <v>60</v>
      </c>
      <c r="G506" s="6">
        <v>69.42</v>
      </c>
      <c r="H506" s="4">
        <v>1.94</v>
      </c>
      <c r="I506" s="4">
        <v>7.61</v>
      </c>
      <c r="J506" s="4">
        <v>1.31</v>
      </c>
      <c r="K506" s="4"/>
      <c r="L506" s="4"/>
      <c r="M506" s="6">
        <v>19.72</v>
      </c>
      <c r="N506" s="4">
        <v>0.34</v>
      </c>
      <c r="O506" s="4">
        <v>0.08</v>
      </c>
      <c r="P506" s="4">
        <f t="shared" si="32"/>
        <v>1.8870642466148085E-2</v>
      </c>
      <c r="Q506" s="6">
        <f t="shared" si="29"/>
        <v>0.12849322961682511</v>
      </c>
      <c r="R506" s="4">
        <v>83.6</v>
      </c>
      <c r="S506" s="4">
        <v>0.35699999999999998</v>
      </c>
      <c r="T506" s="4">
        <v>3.6709999999999998</v>
      </c>
      <c r="U506" s="7">
        <v>1440</v>
      </c>
      <c r="V506" s="4">
        <v>1.001042</v>
      </c>
      <c r="W506" s="7">
        <v>7</v>
      </c>
      <c r="X506" s="6">
        <v>150</v>
      </c>
      <c r="Y506" s="6">
        <v>0.05</v>
      </c>
      <c r="Z506" s="6">
        <f t="shared" si="30"/>
        <v>0.03</v>
      </c>
      <c r="AA506" s="7">
        <v>0.6</v>
      </c>
      <c r="AB506" s="6">
        <v>25</v>
      </c>
      <c r="AC506" s="7">
        <v>0.1</v>
      </c>
      <c r="AD506" s="9" t="s">
        <v>595</v>
      </c>
      <c r="AE506" s="7">
        <v>0.9013099136647813</v>
      </c>
      <c r="AF506" s="4">
        <f t="shared" si="31"/>
        <v>0.16622014389203116</v>
      </c>
      <c r="AG506" s="4"/>
      <c r="AH506" s="4"/>
    </row>
    <row r="507" spans="1:34">
      <c r="A507" s="7" t="s">
        <v>36</v>
      </c>
      <c r="B507" s="4" t="s">
        <v>35</v>
      </c>
      <c r="C507" s="4" t="s">
        <v>591</v>
      </c>
      <c r="D507" s="4">
        <v>800</v>
      </c>
      <c r="E507" s="4">
        <v>2</v>
      </c>
      <c r="F507" s="4">
        <v>60</v>
      </c>
      <c r="G507" s="6">
        <v>69.42</v>
      </c>
      <c r="H507" s="4">
        <v>1.94</v>
      </c>
      <c r="I507" s="4">
        <v>7.61</v>
      </c>
      <c r="J507" s="4">
        <v>1.31</v>
      </c>
      <c r="K507" s="4"/>
      <c r="L507" s="4"/>
      <c r="M507" s="6">
        <v>19.72</v>
      </c>
      <c r="N507" s="4">
        <v>0.34</v>
      </c>
      <c r="O507" s="4">
        <v>0.08</v>
      </c>
      <c r="P507" s="4">
        <f t="shared" si="32"/>
        <v>1.8870642466148085E-2</v>
      </c>
      <c r="Q507" s="6">
        <f t="shared" si="29"/>
        <v>0.12849322961682511</v>
      </c>
      <c r="R507" s="4">
        <v>83.6</v>
      </c>
      <c r="S507" s="4">
        <v>0.35699999999999998</v>
      </c>
      <c r="T507" s="4">
        <v>3.6709999999999998</v>
      </c>
      <c r="U507" s="7">
        <v>1440</v>
      </c>
      <c r="V507" s="4">
        <v>1.001042</v>
      </c>
      <c r="W507" s="7">
        <v>7</v>
      </c>
      <c r="X507" s="6">
        <v>150</v>
      </c>
      <c r="Y507" s="6">
        <v>0.05</v>
      </c>
      <c r="Z507" s="6">
        <f t="shared" si="30"/>
        <v>0.03</v>
      </c>
      <c r="AA507" s="7">
        <v>0.6</v>
      </c>
      <c r="AB507" s="6">
        <v>25</v>
      </c>
      <c r="AC507" s="7">
        <v>0.2</v>
      </c>
      <c r="AD507" s="9" t="s">
        <v>595</v>
      </c>
      <c r="AE507" s="7">
        <v>0.84027984519202148</v>
      </c>
      <c r="AF507" s="4">
        <f t="shared" si="31"/>
        <v>0.26793692467996422</v>
      </c>
      <c r="AG507" s="4"/>
      <c r="AH507" s="4"/>
    </row>
    <row r="508" spans="1:34">
      <c r="A508" s="7" t="s">
        <v>36</v>
      </c>
      <c r="B508" s="4" t="s">
        <v>35</v>
      </c>
      <c r="C508" s="4" t="s">
        <v>591</v>
      </c>
      <c r="D508" s="4">
        <v>800</v>
      </c>
      <c r="E508" s="4">
        <v>2</v>
      </c>
      <c r="F508" s="4">
        <v>60</v>
      </c>
      <c r="G508" s="6">
        <v>69.42</v>
      </c>
      <c r="H508" s="4">
        <v>1.94</v>
      </c>
      <c r="I508" s="4">
        <v>7.61</v>
      </c>
      <c r="J508" s="4">
        <v>1.31</v>
      </c>
      <c r="K508" s="4"/>
      <c r="L508" s="4"/>
      <c r="M508" s="6">
        <v>19.72</v>
      </c>
      <c r="N508" s="4">
        <v>0.34</v>
      </c>
      <c r="O508" s="4">
        <v>0.08</v>
      </c>
      <c r="P508" s="4">
        <f t="shared" si="32"/>
        <v>1.8870642466148085E-2</v>
      </c>
      <c r="Q508" s="6">
        <f t="shared" si="29"/>
        <v>0.12849322961682511</v>
      </c>
      <c r="R508" s="4">
        <v>83.6</v>
      </c>
      <c r="S508" s="4">
        <v>0.35699999999999998</v>
      </c>
      <c r="T508" s="4">
        <v>3.6709999999999998</v>
      </c>
      <c r="U508" s="7">
        <v>1440</v>
      </c>
      <c r="V508" s="4">
        <v>1.001042</v>
      </c>
      <c r="W508" s="7">
        <v>7</v>
      </c>
      <c r="X508" s="6">
        <v>150</v>
      </c>
      <c r="Y508" s="6">
        <v>0.05</v>
      </c>
      <c r="Z508" s="6">
        <f t="shared" si="30"/>
        <v>0.03</v>
      </c>
      <c r="AA508" s="7">
        <v>0.6</v>
      </c>
      <c r="AB508" s="6">
        <v>25</v>
      </c>
      <c r="AC508" s="7">
        <v>0.3</v>
      </c>
      <c r="AD508" s="9" t="s">
        <v>595</v>
      </c>
      <c r="AE508" s="7">
        <v>0.84772253646918738</v>
      </c>
      <c r="AF508" s="4">
        <f t="shared" si="31"/>
        <v>0.25553243921802105</v>
      </c>
      <c r="AG508" s="4"/>
      <c r="AH508" s="4"/>
    </row>
    <row r="509" spans="1:34">
      <c r="A509" s="7" t="s">
        <v>36</v>
      </c>
      <c r="B509" s="4" t="s">
        <v>35</v>
      </c>
      <c r="C509" s="4" t="s">
        <v>591</v>
      </c>
      <c r="D509" s="4">
        <v>800</v>
      </c>
      <c r="E509" s="4">
        <v>2</v>
      </c>
      <c r="F509" s="4">
        <v>60</v>
      </c>
      <c r="G509" s="6">
        <v>69.42</v>
      </c>
      <c r="H509" s="4">
        <v>1.94</v>
      </c>
      <c r="I509" s="4">
        <v>7.61</v>
      </c>
      <c r="J509" s="4">
        <v>1.31</v>
      </c>
      <c r="K509" s="4"/>
      <c r="L509" s="4"/>
      <c r="M509" s="6">
        <v>19.72</v>
      </c>
      <c r="N509" s="4">
        <v>0.34</v>
      </c>
      <c r="O509" s="4">
        <v>0.08</v>
      </c>
      <c r="P509" s="4">
        <f t="shared" si="32"/>
        <v>1.8870642466148085E-2</v>
      </c>
      <c r="Q509" s="6">
        <f t="shared" si="29"/>
        <v>0.12849322961682511</v>
      </c>
      <c r="R509" s="4">
        <v>83.6</v>
      </c>
      <c r="S509" s="4">
        <v>0.35699999999999998</v>
      </c>
      <c r="T509" s="4">
        <v>3.6709999999999998</v>
      </c>
      <c r="U509" s="7">
        <v>1440</v>
      </c>
      <c r="V509" s="4">
        <v>1.001042</v>
      </c>
      <c r="W509" s="7">
        <v>7</v>
      </c>
      <c r="X509" s="6">
        <v>150</v>
      </c>
      <c r="Y509" s="6">
        <v>0.05</v>
      </c>
      <c r="Z509" s="6">
        <f t="shared" si="30"/>
        <v>0.03</v>
      </c>
      <c r="AA509" s="7">
        <v>0.6</v>
      </c>
      <c r="AB509" s="6">
        <v>25</v>
      </c>
      <c r="AC509" s="7">
        <v>0.1</v>
      </c>
      <c r="AD509" s="9" t="s">
        <v>595</v>
      </c>
      <c r="AE509" s="7">
        <v>0.78818100625186072</v>
      </c>
      <c r="AF509" s="4">
        <f t="shared" si="31"/>
        <v>0.35476832291356547</v>
      </c>
      <c r="AG509" s="4"/>
      <c r="AH509" s="4"/>
    </row>
    <row r="510" spans="1:34">
      <c r="A510" s="7" t="s">
        <v>36</v>
      </c>
      <c r="B510" s="4" t="s">
        <v>35</v>
      </c>
      <c r="C510" s="4" t="s">
        <v>591</v>
      </c>
      <c r="D510" s="4">
        <v>800</v>
      </c>
      <c r="E510" s="4">
        <v>2</v>
      </c>
      <c r="F510" s="4">
        <v>60</v>
      </c>
      <c r="G510" s="6">
        <v>69.42</v>
      </c>
      <c r="H510" s="4">
        <v>1.94</v>
      </c>
      <c r="I510" s="4">
        <v>7.61</v>
      </c>
      <c r="J510" s="4">
        <v>1.31</v>
      </c>
      <c r="K510" s="4"/>
      <c r="L510" s="4"/>
      <c r="M510" s="6">
        <v>19.72</v>
      </c>
      <c r="N510" s="4">
        <v>0.34</v>
      </c>
      <c r="O510" s="4">
        <v>0.08</v>
      </c>
      <c r="P510" s="4">
        <f t="shared" si="32"/>
        <v>1.8870642466148085E-2</v>
      </c>
      <c r="Q510" s="6">
        <f t="shared" si="29"/>
        <v>0.12849322961682511</v>
      </c>
      <c r="R510" s="4">
        <v>83.6</v>
      </c>
      <c r="S510" s="4">
        <v>0.35699999999999998</v>
      </c>
      <c r="T510" s="4">
        <v>3.6709999999999998</v>
      </c>
      <c r="U510" s="7">
        <v>1440</v>
      </c>
      <c r="V510" s="4">
        <v>1.001042</v>
      </c>
      <c r="W510" s="7">
        <v>7</v>
      </c>
      <c r="X510" s="6">
        <v>150</v>
      </c>
      <c r="Y510" s="6">
        <v>0.05</v>
      </c>
      <c r="Z510" s="6">
        <f t="shared" si="30"/>
        <v>0.03</v>
      </c>
      <c r="AA510" s="7">
        <v>0.6</v>
      </c>
      <c r="AB510" s="6">
        <v>25</v>
      </c>
      <c r="AC510" s="7">
        <v>0.2</v>
      </c>
      <c r="AD510" s="9" t="s">
        <v>595</v>
      </c>
      <c r="AE510" s="7">
        <v>0.84176838344745464</v>
      </c>
      <c r="AF510" s="4">
        <f t="shared" si="31"/>
        <v>0.26545602758757564</v>
      </c>
      <c r="AG510" s="4"/>
      <c r="AH510" s="4"/>
    </row>
    <row r="511" spans="1:34">
      <c r="A511" s="7" t="s">
        <v>36</v>
      </c>
      <c r="B511" s="4" t="s">
        <v>35</v>
      </c>
      <c r="C511" s="4" t="s">
        <v>591</v>
      </c>
      <c r="D511" s="4">
        <v>800</v>
      </c>
      <c r="E511" s="4">
        <v>2</v>
      </c>
      <c r="F511" s="4">
        <v>60</v>
      </c>
      <c r="G511" s="6">
        <v>69.42</v>
      </c>
      <c r="H511" s="4">
        <v>1.94</v>
      </c>
      <c r="I511" s="4">
        <v>7.61</v>
      </c>
      <c r="J511" s="4">
        <v>1.31</v>
      </c>
      <c r="K511" s="4"/>
      <c r="L511" s="4"/>
      <c r="M511" s="6">
        <v>19.72</v>
      </c>
      <c r="N511" s="4">
        <v>0.34</v>
      </c>
      <c r="O511" s="4">
        <v>0.08</v>
      </c>
      <c r="P511" s="4">
        <f t="shared" si="32"/>
        <v>1.8870642466148085E-2</v>
      </c>
      <c r="Q511" s="6">
        <f t="shared" si="29"/>
        <v>0.12849322961682511</v>
      </c>
      <c r="R511" s="4">
        <v>83.6</v>
      </c>
      <c r="S511" s="4">
        <v>0.35699999999999998</v>
      </c>
      <c r="T511" s="4">
        <v>3.6709999999999998</v>
      </c>
      <c r="U511" s="7">
        <v>1440</v>
      </c>
      <c r="V511" s="4">
        <v>1.001042</v>
      </c>
      <c r="W511" s="7">
        <v>7</v>
      </c>
      <c r="X511" s="6">
        <v>150</v>
      </c>
      <c r="Y511" s="6">
        <v>0.05</v>
      </c>
      <c r="Z511" s="6">
        <f t="shared" si="30"/>
        <v>0.03</v>
      </c>
      <c r="AA511" s="7">
        <v>0.6</v>
      </c>
      <c r="AB511" s="6">
        <v>25</v>
      </c>
      <c r="AC511" s="7">
        <v>0.3</v>
      </c>
      <c r="AD511" s="9" t="s">
        <v>595</v>
      </c>
      <c r="AE511" s="7">
        <v>0.8760047633224175</v>
      </c>
      <c r="AF511" s="4">
        <f t="shared" si="31"/>
        <v>0.20839539446263752</v>
      </c>
      <c r="AG511" s="4"/>
      <c r="AH511" s="4"/>
    </row>
    <row r="512" spans="1:34">
      <c r="A512" s="7" t="s">
        <v>36</v>
      </c>
      <c r="B512" s="4" t="s">
        <v>35</v>
      </c>
      <c r="C512" s="4" t="s">
        <v>591</v>
      </c>
      <c r="D512" s="4">
        <v>800</v>
      </c>
      <c r="E512" s="4">
        <v>2</v>
      </c>
      <c r="F512" s="4">
        <v>60</v>
      </c>
      <c r="G512" s="6">
        <v>69.42</v>
      </c>
      <c r="H512" s="4">
        <v>1.94</v>
      </c>
      <c r="I512" s="4">
        <v>7.61</v>
      </c>
      <c r="J512" s="4">
        <v>1.31</v>
      </c>
      <c r="K512" s="4"/>
      <c r="L512" s="4"/>
      <c r="M512" s="6">
        <v>19.72</v>
      </c>
      <c r="N512" s="4">
        <v>0.34</v>
      </c>
      <c r="O512" s="4">
        <v>0.08</v>
      </c>
      <c r="P512" s="4">
        <f t="shared" si="32"/>
        <v>1.8870642466148085E-2</v>
      </c>
      <c r="Q512" s="6">
        <f t="shared" si="29"/>
        <v>0.12849322961682511</v>
      </c>
      <c r="R512" s="4">
        <v>83.6</v>
      </c>
      <c r="S512" s="4">
        <v>0.35699999999999998</v>
      </c>
      <c r="T512" s="4">
        <v>3.6709999999999998</v>
      </c>
      <c r="U512" s="7">
        <v>1440</v>
      </c>
      <c r="V512" s="4">
        <v>1.001042</v>
      </c>
      <c r="W512" s="7">
        <v>7</v>
      </c>
      <c r="X512" s="6">
        <v>150</v>
      </c>
      <c r="Y512" s="6">
        <v>0.05</v>
      </c>
      <c r="Z512" s="6">
        <f t="shared" si="30"/>
        <v>0.03</v>
      </c>
      <c r="AA512" s="7">
        <v>0.6</v>
      </c>
      <c r="AB512" s="6">
        <v>25</v>
      </c>
      <c r="AC512" s="7">
        <v>0.1</v>
      </c>
      <c r="AD512" s="9" t="s">
        <v>595</v>
      </c>
      <c r="AE512" s="7">
        <v>0.79115808276272703</v>
      </c>
      <c r="AF512" s="4">
        <f t="shared" si="31"/>
        <v>0.34980652872878831</v>
      </c>
      <c r="AG512" s="4"/>
      <c r="AH512" s="4"/>
    </row>
    <row r="513" spans="1:37">
      <c r="A513" s="7" t="s">
        <v>36</v>
      </c>
      <c r="B513" s="4" t="s">
        <v>35</v>
      </c>
      <c r="C513" s="4" t="s">
        <v>591</v>
      </c>
      <c r="D513" s="4">
        <v>800</v>
      </c>
      <c r="E513" s="4">
        <v>2</v>
      </c>
      <c r="F513" s="4">
        <v>60</v>
      </c>
      <c r="G513" s="6">
        <v>69.42</v>
      </c>
      <c r="H513" s="4">
        <v>1.94</v>
      </c>
      <c r="I513" s="4">
        <v>7.61</v>
      </c>
      <c r="J513" s="4">
        <v>1.31</v>
      </c>
      <c r="K513" s="4"/>
      <c r="L513" s="4"/>
      <c r="M513" s="6">
        <v>19.72</v>
      </c>
      <c r="N513" s="4">
        <v>0.34</v>
      </c>
      <c r="O513" s="4">
        <v>0.08</v>
      </c>
      <c r="P513" s="4">
        <f t="shared" si="32"/>
        <v>1.8870642466148085E-2</v>
      </c>
      <c r="Q513" s="6">
        <f t="shared" si="29"/>
        <v>0.12849322961682511</v>
      </c>
      <c r="R513" s="4">
        <v>83.6</v>
      </c>
      <c r="S513" s="4">
        <v>0.35699999999999998</v>
      </c>
      <c r="T513" s="4">
        <v>3.6709999999999998</v>
      </c>
      <c r="U513" s="7">
        <v>1440</v>
      </c>
      <c r="V513" s="4">
        <v>1.001042</v>
      </c>
      <c r="W513" s="7">
        <v>7</v>
      </c>
      <c r="X513" s="6">
        <v>150</v>
      </c>
      <c r="Y513" s="6">
        <v>0.05</v>
      </c>
      <c r="Z513" s="6">
        <f t="shared" si="30"/>
        <v>0.03</v>
      </c>
      <c r="AA513" s="7">
        <v>0.6</v>
      </c>
      <c r="AB513" s="6">
        <v>25</v>
      </c>
      <c r="AC513" s="7">
        <v>0.2</v>
      </c>
      <c r="AD513" s="9" t="s">
        <v>595</v>
      </c>
      <c r="AE513" s="7">
        <v>0.83730276868115516</v>
      </c>
      <c r="AF513" s="4">
        <f t="shared" si="31"/>
        <v>0.27289871886474137</v>
      </c>
      <c r="AG513" s="4"/>
      <c r="AH513" s="4"/>
    </row>
    <row r="514" spans="1:37">
      <c r="A514" s="7" t="s">
        <v>36</v>
      </c>
      <c r="B514" s="4" t="s">
        <v>35</v>
      </c>
      <c r="C514" s="4" t="s">
        <v>591</v>
      </c>
      <c r="D514" s="4">
        <v>800</v>
      </c>
      <c r="E514" s="4">
        <v>2</v>
      </c>
      <c r="F514" s="4">
        <v>60</v>
      </c>
      <c r="G514" s="6">
        <v>69.42</v>
      </c>
      <c r="H514" s="4">
        <v>1.94</v>
      </c>
      <c r="I514" s="4">
        <v>7.61</v>
      </c>
      <c r="J514" s="4">
        <v>1.31</v>
      </c>
      <c r="K514" s="4"/>
      <c r="L514" s="4"/>
      <c r="M514" s="6">
        <v>19.72</v>
      </c>
      <c r="N514" s="4">
        <v>0.34</v>
      </c>
      <c r="O514" s="4">
        <v>0.08</v>
      </c>
      <c r="P514" s="4">
        <f t="shared" si="32"/>
        <v>1.8870642466148085E-2</v>
      </c>
      <c r="Q514" s="6">
        <f t="shared" ref="Q514:Q523" si="33">((I514+J514)/G514)</f>
        <v>0.12849322961682511</v>
      </c>
      <c r="R514" s="4">
        <v>83.6</v>
      </c>
      <c r="S514" s="4">
        <v>0.35699999999999998</v>
      </c>
      <c r="T514" s="4">
        <v>3.6709999999999998</v>
      </c>
      <c r="U514" s="7">
        <v>1440</v>
      </c>
      <c r="V514" s="4">
        <v>1.001042</v>
      </c>
      <c r="W514" s="7">
        <v>7</v>
      </c>
      <c r="X514" s="6">
        <v>150</v>
      </c>
      <c r="Y514" s="6">
        <v>0.05</v>
      </c>
      <c r="Z514" s="6">
        <f t="shared" ref="Z514:Z523" si="34">(Y514*AA514)</f>
        <v>0.03</v>
      </c>
      <c r="AA514" s="7">
        <v>0.6</v>
      </c>
      <c r="AB514" s="6">
        <v>25</v>
      </c>
      <c r="AC514" s="7">
        <v>0.3</v>
      </c>
      <c r="AD514" s="9" t="s">
        <v>595</v>
      </c>
      <c r="AE514" s="7">
        <v>0.85665376600178633</v>
      </c>
      <c r="AF514" s="4">
        <f t="shared" ref="AF514:AF523" si="35">(((V514-AE514)/Z514)*Y514)</f>
        <v>0.24064705666368946</v>
      </c>
      <c r="AG514" s="4"/>
      <c r="AH514" s="4"/>
    </row>
    <row r="515" spans="1:37">
      <c r="A515" s="7" t="s">
        <v>37</v>
      </c>
      <c r="B515" s="4" t="s">
        <v>35</v>
      </c>
      <c r="C515" s="4" t="s">
        <v>591</v>
      </c>
      <c r="D515" s="4">
        <v>800</v>
      </c>
      <c r="E515" s="4">
        <v>2</v>
      </c>
      <c r="F515" s="4">
        <v>60</v>
      </c>
      <c r="G515" s="6">
        <v>53.81</v>
      </c>
      <c r="H515" s="4">
        <v>1.63</v>
      </c>
      <c r="I515" s="4">
        <v>8.39</v>
      </c>
      <c r="J515" s="4">
        <v>1.05</v>
      </c>
      <c r="K515" s="4"/>
      <c r="L515" s="4"/>
      <c r="M515" s="6">
        <v>35.119999999999997</v>
      </c>
      <c r="N515" s="4">
        <v>0.36</v>
      </c>
      <c r="O515" s="4">
        <v>0.12</v>
      </c>
      <c r="P515" s="4">
        <f t="shared" si="32"/>
        <v>1.9513101653967663E-2</v>
      </c>
      <c r="Q515" s="6">
        <f t="shared" si="33"/>
        <v>0.17543207582233789</v>
      </c>
      <c r="R515" s="4">
        <v>39.1</v>
      </c>
      <c r="S515" s="4">
        <v>0.18</v>
      </c>
      <c r="T515" s="4">
        <v>3.64</v>
      </c>
      <c r="U515" s="7">
        <v>1440</v>
      </c>
      <c r="V515" s="4">
        <v>1.001042</v>
      </c>
      <c r="W515" s="7">
        <v>7</v>
      </c>
      <c r="X515" s="6">
        <v>150</v>
      </c>
      <c r="Y515" s="6">
        <v>0.05</v>
      </c>
      <c r="Z515" s="6">
        <f t="shared" si="34"/>
        <v>0.03</v>
      </c>
      <c r="AA515" s="7">
        <v>0.6</v>
      </c>
      <c r="AB515" s="6">
        <v>25</v>
      </c>
      <c r="AC515" s="7">
        <v>0.1</v>
      </c>
      <c r="AD515" s="9" t="s">
        <v>595</v>
      </c>
      <c r="AE515" s="7">
        <v>0.311848764513248</v>
      </c>
      <c r="AF515" s="4">
        <f t="shared" si="35"/>
        <v>1.1486553924779201</v>
      </c>
      <c r="AG515" s="4"/>
      <c r="AH515" s="4"/>
    </row>
    <row r="516" spans="1:37">
      <c r="A516" s="7" t="s">
        <v>37</v>
      </c>
      <c r="B516" s="4" t="s">
        <v>35</v>
      </c>
      <c r="C516" s="4" t="s">
        <v>591</v>
      </c>
      <c r="D516" s="4">
        <v>800</v>
      </c>
      <c r="E516" s="4">
        <v>2</v>
      </c>
      <c r="F516" s="4">
        <v>60</v>
      </c>
      <c r="G516" s="6">
        <v>53.81</v>
      </c>
      <c r="H516" s="4">
        <v>1.63</v>
      </c>
      <c r="I516" s="4">
        <v>8.39</v>
      </c>
      <c r="J516" s="4">
        <v>1.05</v>
      </c>
      <c r="K516" s="4"/>
      <c r="L516" s="4"/>
      <c r="M516" s="6">
        <v>35.119999999999997</v>
      </c>
      <c r="N516" s="4">
        <v>0.36</v>
      </c>
      <c r="O516" s="4">
        <v>0.12</v>
      </c>
      <c r="P516" s="4">
        <f t="shared" si="32"/>
        <v>1.9513101653967663E-2</v>
      </c>
      <c r="Q516" s="6">
        <f t="shared" si="33"/>
        <v>0.17543207582233789</v>
      </c>
      <c r="R516" s="4">
        <v>39.1</v>
      </c>
      <c r="S516" s="4">
        <v>0.18</v>
      </c>
      <c r="T516" s="4">
        <v>3.64</v>
      </c>
      <c r="U516" s="7">
        <v>1440</v>
      </c>
      <c r="V516" s="4">
        <v>1.001042</v>
      </c>
      <c r="W516" s="7">
        <v>7</v>
      </c>
      <c r="X516" s="6">
        <v>150</v>
      </c>
      <c r="Y516" s="6">
        <v>0.05</v>
      </c>
      <c r="Z516" s="6">
        <f t="shared" si="34"/>
        <v>0.03</v>
      </c>
      <c r="AA516" s="7">
        <v>0.6</v>
      </c>
      <c r="AB516" s="6">
        <v>25</v>
      </c>
      <c r="AC516" s="7">
        <v>0.2</v>
      </c>
      <c r="AD516" s="9" t="s">
        <v>595</v>
      </c>
      <c r="AE516" s="12">
        <v>0.41306936588270315</v>
      </c>
      <c r="AF516" s="4">
        <f t="shared" si="35"/>
        <v>0.9799543901954948</v>
      </c>
      <c r="AG516" s="4"/>
      <c r="AH516" s="4"/>
    </row>
    <row r="517" spans="1:37">
      <c r="A517" s="7" t="s">
        <v>37</v>
      </c>
      <c r="B517" s="4" t="s">
        <v>35</v>
      </c>
      <c r="C517" s="4" t="s">
        <v>591</v>
      </c>
      <c r="D517" s="4">
        <v>800</v>
      </c>
      <c r="E517" s="4">
        <v>2</v>
      </c>
      <c r="F517" s="4">
        <v>60</v>
      </c>
      <c r="G517" s="6">
        <v>53.81</v>
      </c>
      <c r="H517" s="4">
        <v>1.63</v>
      </c>
      <c r="I517" s="4">
        <v>8.39</v>
      </c>
      <c r="J517" s="4">
        <v>1.05</v>
      </c>
      <c r="K517" s="4"/>
      <c r="L517" s="4"/>
      <c r="M517" s="6">
        <v>35.119999999999997</v>
      </c>
      <c r="N517" s="4">
        <v>0.36</v>
      </c>
      <c r="O517" s="4">
        <v>0.12</v>
      </c>
      <c r="P517" s="4">
        <f t="shared" si="32"/>
        <v>1.9513101653967663E-2</v>
      </c>
      <c r="Q517" s="6">
        <f t="shared" si="33"/>
        <v>0.17543207582233789</v>
      </c>
      <c r="R517" s="4">
        <v>39.1</v>
      </c>
      <c r="S517" s="4">
        <v>0.18</v>
      </c>
      <c r="T517" s="4">
        <v>3.64</v>
      </c>
      <c r="U517" s="7">
        <v>1440</v>
      </c>
      <c r="V517" s="4">
        <v>1.001042</v>
      </c>
      <c r="W517" s="7">
        <v>7</v>
      </c>
      <c r="X517" s="6">
        <v>150</v>
      </c>
      <c r="Y517" s="6">
        <v>0.05</v>
      </c>
      <c r="Z517" s="6">
        <f t="shared" si="34"/>
        <v>0.03</v>
      </c>
      <c r="AA517" s="7">
        <v>0.6</v>
      </c>
      <c r="AB517" s="6">
        <v>25</v>
      </c>
      <c r="AC517" s="7">
        <v>0.3</v>
      </c>
      <c r="AD517" s="9" t="s">
        <v>595</v>
      </c>
      <c r="AE517" s="7">
        <v>0.43837451622506701</v>
      </c>
      <c r="AF517" s="4">
        <f t="shared" si="35"/>
        <v>0.93777913962488846</v>
      </c>
      <c r="AG517" s="4"/>
      <c r="AH517" s="4"/>
    </row>
    <row r="518" spans="1:37">
      <c r="A518" s="7" t="s">
        <v>37</v>
      </c>
      <c r="B518" s="4" t="s">
        <v>35</v>
      </c>
      <c r="C518" s="4" t="s">
        <v>591</v>
      </c>
      <c r="D518" s="4">
        <v>800</v>
      </c>
      <c r="E518" s="4">
        <v>2</v>
      </c>
      <c r="F518" s="4">
        <v>60</v>
      </c>
      <c r="G518" s="6">
        <v>53.81</v>
      </c>
      <c r="H518" s="4">
        <v>1.63</v>
      </c>
      <c r="I518" s="4">
        <v>8.39</v>
      </c>
      <c r="J518" s="4">
        <v>1.05</v>
      </c>
      <c r="K518" s="4"/>
      <c r="L518" s="4"/>
      <c r="M518" s="6">
        <v>35.119999999999997</v>
      </c>
      <c r="N518" s="4">
        <v>0.36</v>
      </c>
      <c r="O518" s="4">
        <v>0.12</v>
      </c>
      <c r="P518" s="4">
        <f t="shared" si="32"/>
        <v>1.9513101653967663E-2</v>
      </c>
      <c r="Q518" s="6">
        <f t="shared" si="33"/>
        <v>0.17543207582233789</v>
      </c>
      <c r="R518" s="4">
        <v>39.1</v>
      </c>
      <c r="S518" s="4">
        <v>0.18</v>
      </c>
      <c r="T518" s="4">
        <v>3.64</v>
      </c>
      <c r="U518" s="7">
        <v>1440</v>
      </c>
      <c r="V518" s="4">
        <v>1.001042</v>
      </c>
      <c r="W518" s="7">
        <v>7</v>
      </c>
      <c r="X518" s="6">
        <v>150</v>
      </c>
      <c r="Y518" s="6">
        <v>0.05</v>
      </c>
      <c r="Z518" s="6">
        <f t="shared" si="34"/>
        <v>0.03</v>
      </c>
      <c r="AA518" s="7">
        <v>0.6</v>
      </c>
      <c r="AB518" s="6">
        <v>25</v>
      </c>
      <c r="AC518" s="7">
        <v>0.1</v>
      </c>
      <c r="AD518" s="9" t="s">
        <v>595</v>
      </c>
      <c r="AE518" s="7">
        <v>0.30738314974694853</v>
      </c>
      <c r="AF518" s="4">
        <f t="shared" si="35"/>
        <v>1.1560980837550858</v>
      </c>
      <c r="AG518" s="4"/>
      <c r="AH518" s="4"/>
    </row>
    <row r="519" spans="1:37">
      <c r="A519" s="7" t="s">
        <v>37</v>
      </c>
      <c r="B519" s="4" t="s">
        <v>35</v>
      </c>
      <c r="C519" s="4" t="s">
        <v>591</v>
      </c>
      <c r="D519" s="4">
        <v>800</v>
      </c>
      <c r="E519" s="4">
        <v>2</v>
      </c>
      <c r="F519" s="4">
        <v>60</v>
      </c>
      <c r="G519" s="6">
        <v>53.81</v>
      </c>
      <c r="H519" s="4">
        <v>1.63</v>
      </c>
      <c r="I519" s="4">
        <v>8.39</v>
      </c>
      <c r="J519" s="4">
        <v>1.05</v>
      </c>
      <c r="K519" s="4"/>
      <c r="L519" s="4"/>
      <c r="M519" s="6">
        <v>35.119999999999997</v>
      </c>
      <c r="N519" s="4">
        <v>0.36</v>
      </c>
      <c r="O519" s="4">
        <v>0.12</v>
      </c>
      <c r="P519" s="4">
        <f t="shared" si="32"/>
        <v>1.9513101653967663E-2</v>
      </c>
      <c r="Q519" s="6">
        <f t="shared" si="33"/>
        <v>0.17543207582233789</v>
      </c>
      <c r="R519" s="4">
        <v>39.1</v>
      </c>
      <c r="S519" s="4">
        <v>0.18</v>
      </c>
      <c r="T519" s="4">
        <v>3.64</v>
      </c>
      <c r="U519" s="7">
        <v>1440</v>
      </c>
      <c r="V519" s="4">
        <v>1.001042</v>
      </c>
      <c r="W519" s="7">
        <v>7</v>
      </c>
      <c r="X519" s="6">
        <v>150</v>
      </c>
      <c r="Y519" s="6">
        <v>0.05</v>
      </c>
      <c r="Z519" s="6">
        <f t="shared" si="34"/>
        <v>0.03</v>
      </c>
      <c r="AA519" s="7">
        <v>0.6</v>
      </c>
      <c r="AB519" s="6">
        <v>25</v>
      </c>
      <c r="AC519" s="7">
        <v>0.2</v>
      </c>
      <c r="AD519" s="9" t="s">
        <v>595</v>
      </c>
      <c r="AE519" s="7">
        <v>0.420512057159869</v>
      </c>
      <c r="AF519" s="4">
        <f t="shared" si="35"/>
        <v>0.96754990473355162</v>
      </c>
      <c r="AG519" s="4"/>
      <c r="AH519" s="4"/>
    </row>
    <row r="520" spans="1:37">
      <c r="A520" s="7" t="s">
        <v>37</v>
      </c>
      <c r="B520" s="4" t="s">
        <v>35</v>
      </c>
      <c r="C520" s="4" t="s">
        <v>591</v>
      </c>
      <c r="D520" s="4">
        <v>800</v>
      </c>
      <c r="E520" s="4">
        <v>2</v>
      </c>
      <c r="F520" s="4">
        <v>60</v>
      </c>
      <c r="G520" s="6">
        <v>53.81</v>
      </c>
      <c r="H520" s="4">
        <v>1.63</v>
      </c>
      <c r="I520" s="4">
        <v>8.39</v>
      </c>
      <c r="J520" s="4">
        <v>1.05</v>
      </c>
      <c r="K520" s="4"/>
      <c r="L520" s="4"/>
      <c r="M520" s="6">
        <v>35.119999999999997</v>
      </c>
      <c r="N520" s="4">
        <v>0.36</v>
      </c>
      <c r="O520" s="4">
        <v>0.12</v>
      </c>
      <c r="P520" s="4">
        <f t="shared" si="32"/>
        <v>1.9513101653967663E-2</v>
      </c>
      <c r="Q520" s="6">
        <f t="shared" si="33"/>
        <v>0.17543207582233789</v>
      </c>
      <c r="R520" s="4">
        <v>39.1</v>
      </c>
      <c r="S520" s="4">
        <v>0.18</v>
      </c>
      <c r="T520" s="4">
        <v>3.64</v>
      </c>
      <c r="U520" s="7">
        <v>1440</v>
      </c>
      <c r="V520" s="4">
        <v>1.001042</v>
      </c>
      <c r="W520" s="7">
        <v>7</v>
      </c>
      <c r="X520" s="6">
        <v>150</v>
      </c>
      <c r="Y520" s="6">
        <v>0.05</v>
      </c>
      <c r="Z520" s="6">
        <f t="shared" si="34"/>
        <v>0.03</v>
      </c>
      <c r="AA520" s="7">
        <v>0.6</v>
      </c>
      <c r="AB520" s="6">
        <v>25</v>
      </c>
      <c r="AC520" s="7">
        <v>0.3</v>
      </c>
      <c r="AD520" s="9" t="s">
        <v>595</v>
      </c>
      <c r="AE520" s="7">
        <v>0.41009228937183684</v>
      </c>
      <c r="AF520" s="4">
        <f t="shared" si="35"/>
        <v>0.98491618438027195</v>
      </c>
      <c r="AG520" s="4"/>
      <c r="AH520" s="4"/>
    </row>
    <row r="521" spans="1:37">
      <c r="A521" s="7" t="s">
        <v>37</v>
      </c>
      <c r="B521" s="4" t="s">
        <v>35</v>
      </c>
      <c r="C521" s="4" t="s">
        <v>591</v>
      </c>
      <c r="D521" s="4">
        <v>800</v>
      </c>
      <c r="E521" s="4">
        <v>2</v>
      </c>
      <c r="F521" s="4">
        <v>60</v>
      </c>
      <c r="G521" s="6">
        <v>53.81</v>
      </c>
      <c r="H521" s="4">
        <v>1.63</v>
      </c>
      <c r="I521" s="4">
        <v>8.39</v>
      </c>
      <c r="J521" s="4">
        <v>1.05</v>
      </c>
      <c r="K521" s="4"/>
      <c r="L521" s="4"/>
      <c r="M521" s="6">
        <v>35.119999999999997</v>
      </c>
      <c r="N521" s="4">
        <v>0.36</v>
      </c>
      <c r="O521" s="4">
        <v>0.12</v>
      </c>
      <c r="P521" s="4">
        <f t="shared" si="32"/>
        <v>1.9513101653967663E-2</v>
      </c>
      <c r="Q521" s="6">
        <f t="shared" si="33"/>
        <v>0.17543207582233789</v>
      </c>
      <c r="R521" s="4">
        <v>39.1</v>
      </c>
      <c r="S521" s="4">
        <v>0.18</v>
      </c>
      <c r="T521" s="4">
        <v>3.64</v>
      </c>
      <c r="U521" s="7">
        <v>1440</v>
      </c>
      <c r="V521" s="4">
        <v>1.001042</v>
      </c>
      <c r="W521" s="7">
        <v>7</v>
      </c>
      <c r="X521" s="6">
        <v>150</v>
      </c>
      <c r="Y521" s="6">
        <v>0.05</v>
      </c>
      <c r="Z521" s="6">
        <f t="shared" si="34"/>
        <v>0.03</v>
      </c>
      <c r="AA521" s="7">
        <v>0.6</v>
      </c>
      <c r="AB521" s="6">
        <v>25</v>
      </c>
      <c r="AC521" s="7">
        <v>0.1</v>
      </c>
      <c r="AD521" s="9" t="s">
        <v>595</v>
      </c>
      <c r="AE521" s="7">
        <v>0.32375707055671332</v>
      </c>
      <c r="AF521" s="4">
        <f t="shared" si="35"/>
        <v>1.1288082157388111</v>
      </c>
      <c r="AG521" s="4"/>
      <c r="AH521" s="4"/>
    </row>
    <row r="522" spans="1:37">
      <c r="A522" s="7" t="s">
        <v>37</v>
      </c>
      <c r="B522" s="4" t="s">
        <v>35</v>
      </c>
      <c r="C522" s="4" t="s">
        <v>591</v>
      </c>
      <c r="D522" s="4">
        <v>800</v>
      </c>
      <c r="E522" s="4">
        <v>2</v>
      </c>
      <c r="F522" s="4">
        <v>60</v>
      </c>
      <c r="G522" s="6">
        <v>53.81</v>
      </c>
      <c r="H522" s="4">
        <v>1.63</v>
      </c>
      <c r="I522" s="4">
        <v>8.39</v>
      </c>
      <c r="J522" s="4">
        <v>1.05</v>
      </c>
      <c r="K522" s="4"/>
      <c r="L522" s="4"/>
      <c r="M522" s="6">
        <v>35.119999999999997</v>
      </c>
      <c r="N522" s="4">
        <v>0.36</v>
      </c>
      <c r="O522" s="4">
        <v>0.12</v>
      </c>
      <c r="P522" s="4">
        <f t="shared" si="32"/>
        <v>1.9513101653967663E-2</v>
      </c>
      <c r="Q522" s="6">
        <f t="shared" si="33"/>
        <v>0.17543207582233789</v>
      </c>
      <c r="R522" s="4">
        <v>39.1</v>
      </c>
      <c r="S522" s="4">
        <v>0.18</v>
      </c>
      <c r="T522" s="4">
        <v>3.64</v>
      </c>
      <c r="U522" s="7">
        <v>1440</v>
      </c>
      <c r="V522" s="4">
        <v>1.001042</v>
      </c>
      <c r="W522" s="7">
        <v>7</v>
      </c>
      <c r="X522" s="6">
        <v>150</v>
      </c>
      <c r="Y522" s="6">
        <v>0.05</v>
      </c>
      <c r="Z522" s="6">
        <f t="shared" si="34"/>
        <v>0.03</v>
      </c>
      <c r="AA522" s="7">
        <v>0.6</v>
      </c>
      <c r="AB522" s="6">
        <v>25</v>
      </c>
      <c r="AC522" s="7">
        <v>0.2</v>
      </c>
      <c r="AD522" s="9" t="s">
        <v>595</v>
      </c>
      <c r="AE522" s="12">
        <v>0.36097052694254245</v>
      </c>
      <c r="AF522" s="4">
        <f t="shared" si="35"/>
        <v>1.0667857884290959</v>
      </c>
      <c r="AG522" s="4"/>
      <c r="AH522" s="4"/>
    </row>
    <row r="523" spans="1:37">
      <c r="A523" s="7" t="s">
        <v>37</v>
      </c>
      <c r="B523" s="4" t="s">
        <v>35</v>
      </c>
      <c r="C523" s="4" t="s">
        <v>591</v>
      </c>
      <c r="D523" s="4">
        <v>800</v>
      </c>
      <c r="E523" s="4">
        <v>2</v>
      </c>
      <c r="F523" s="4">
        <v>60</v>
      </c>
      <c r="G523" s="6">
        <v>53.81</v>
      </c>
      <c r="H523" s="4">
        <v>1.63</v>
      </c>
      <c r="I523" s="4">
        <v>8.39</v>
      </c>
      <c r="J523" s="4">
        <v>1.05</v>
      </c>
      <c r="K523" s="4"/>
      <c r="L523" s="4"/>
      <c r="M523" s="6">
        <v>35.119999999999997</v>
      </c>
      <c r="N523" s="4">
        <v>0.36</v>
      </c>
      <c r="O523" s="4">
        <v>0.12</v>
      </c>
      <c r="P523" s="4">
        <f t="shared" si="32"/>
        <v>1.9513101653967663E-2</v>
      </c>
      <c r="Q523" s="6">
        <f t="shared" si="33"/>
        <v>0.17543207582233789</v>
      </c>
      <c r="R523" s="4">
        <v>39.1</v>
      </c>
      <c r="S523" s="4">
        <v>0.18</v>
      </c>
      <c r="T523" s="4">
        <v>3.64</v>
      </c>
      <c r="U523" s="7">
        <v>1440</v>
      </c>
      <c r="V523" s="4">
        <v>1.001042</v>
      </c>
      <c r="W523" s="7">
        <v>7</v>
      </c>
      <c r="X523" s="6">
        <v>150</v>
      </c>
      <c r="Y523" s="6">
        <v>0.05</v>
      </c>
      <c r="Z523" s="6">
        <f t="shared" si="34"/>
        <v>0.03</v>
      </c>
      <c r="AA523" s="7">
        <v>0.6</v>
      </c>
      <c r="AB523" s="6">
        <v>25</v>
      </c>
      <c r="AC523" s="7">
        <v>0.3</v>
      </c>
      <c r="AD523" s="9" t="s">
        <v>595</v>
      </c>
      <c r="AE523" s="7">
        <v>0.4607025900565645</v>
      </c>
      <c r="AF523" s="4">
        <f t="shared" si="35"/>
        <v>0.90056568323905928</v>
      </c>
      <c r="AG523" s="4"/>
      <c r="AH523" s="4"/>
    </row>
    <row r="524" spans="1:37" ht="15.6">
      <c r="A524" t="s">
        <v>39</v>
      </c>
      <c r="B524" t="s">
        <v>40</v>
      </c>
      <c r="C524" s="4" t="s">
        <v>591</v>
      </c>
      <c r="D524">
        <v>550</v>
      </c>
      <c r="E524">
        <v>5</v>
      </c>
      <c r="F524">
        <v>15</v>
      </c>
      <c r="G524">
        <v>70.680000000000007</v>
      </c>
      <c r="H524">
        <v>3.6</v>
      </c>
      <c r="I524">
        <v>23.11</v>
      </c>
      <c r="J524">
        <v>2.4</v>
      </c>
      <c r="K524">
        <v>0.21</v>
      </c>
      <c r="M524">
        <v>12.33</v>
      </c>
      <c r="N524">
        <v>0.05</v>
      </c>
      <c r="O524">
        <v>0.33</v>
      </c>
      <c r="R524">
        <v>126</v>
      </c>
      <c r="T524">
        <v>0.125</v>
      </c>
      <c r="U524">
        <v>5.8358570606033204</v>
      </c>
      <c r="V524">
        <v>30</v>
      </c>
      <c r="W524">
        <v>7</v>
      </c>
      <c r="X524">
        <v>100</v>
      </c>
      <c r="Y524">
        <v>0.1</v>
      </c>
      <c r="Z524">
        <v>0.1</v>
      </c>
      <c r="AB524">
        <v>25</v>
      </c>
      <c r="AC524">
        <v>0</v>
      </c>
      <c r="AD524" s="8" t="s">
        <v>173</v>
      </c>
      <c r="AF524">
        <v>2.10638755439911</v>
      </c>
      <c r="AI524" s="13" t="s">
        <v>41</v>
      </c>
      <c r="AJ524" t="s">
        <v>509</v>
      </c>
      <c r="AK524" t="s">
        <v>356</v>
      </c>
    </row>
    <row r="525" spans="1:37" ht="15.6">
      <c r="A525" t="s">
        <v>39</v>
      </c>
      <c r="B525" t="s">
        <v>40</v>
      </c>
      <c r="C525" s="4" t="s">
        <v>591</v>
      </c>
      <c r="D525">
        <v>550</v>
      </c>
      <c r="E525">
        <v>5</v>
      </c>
      <c r="F525">
        <v>15</v>
      </c>
      <c r="G525">
        <v>70.680000000000007</v>
      </c>
      <c r="H525">
        <v>3.6</v>
      </c>
      <c r="I525">
        <v>23.11</v>
      </c>
      <c r="J525">
        <v>2.4</v>
      </c>
      <c r="K525">
        <v>0.21</v>
      </c>
      <c r="M525">
        <v>12.33</v>
      </c>
      <c r="N525">
        <v>0.05</v>
      </c>
      <c r="O525">
        <v>0.33</v>
      </c>
      <c r="R525">
        <v>126</v>
      </c>
      <c r="T525">
        <v>0.125</v>
      </c>
      <c r="U525">
        <v>10.778349948067101</v>
      </c>
      <c r="V525">
        <v>30</v>
      </c>
      <c r="W525">
        <v>7</v>
      </c>
      <c r="X525">
        <v>100</v>
      </c>
      <c r="Y525">
        <v>0.1</v>
      </c>
      <c r="Z525">
        <v>0.1</v>
      </c>
      <c r="AB525">
        <v>25</v>
      </c>
      <c r="AC525">
        <v>0</v>
      </c>
      <c r="AD525" s="8" t="s">
        <v>173</v>
      </c>
      <c r="AF525">
        <v>3.03890929766149</v>
      </c>
    </row>
    <row r="526" spans="1:37" ht="15.6">
      <c r="A526" t="s">
        <v>39</v>
      </c>
      <c r="B526" t="s">
        <v>40</v>
      </c>
      <c r="C526" s="4" t="s">
        <v>591</v>
      </c>
      <c r="D526">
        <v>550</v>
      </c>
      <c r="E526">
        <v>5</v>
      </c>
      <c r="F526">
        <v>15</v>
      </c>
      <c r="G526">
        <v>70.680000000000007</v>
      </c>
      <c r="H526">
        <v>3.6</v>
      </c>
      <c r="I526">
        <v>23.11</v>
      </c>
      <c r="J526">
        <v>2.4</v>
      </c>
      <c r="K526">
        <v>0.21</v>
      </c>
      <c r="M526">
        <v>12.33</v>
      </c>
      <c r="N526">
        <v>0.05</v>
      </c>
      <c r="O526">
        <v>0.33</v>
      </c>
      <c r="R526">
        <v>126</v>
      </c>
      <c r="T526">
        <v>0.125</v>
      </c>
      <c r="U526">
        <v>15.720842835531</v>
      </c>
      <c r="V526">
        <v>30</v>
      </c>
      <c r="W526">
        <v>7</v>
      </c>
      <c r="X526">
        <v>100</v>
      </c>
      <c r="Y526">
        <v>0.1</v>
      </c>
      <c r="Z526">
        <v>0.1</v>
      </c>
      <c r="AB526">
        <v>25</v>
      </c>
      <c r="AC526">
        <v>0</v>
      </c>
      <c r="AD526" s="8" t="s">
        <v>173</v>
      </c>
      <c r="AF526">
        <v>3.8997016241086402</v>
      </c>
    </row>
    <row r="527" spans="1:37" ht="15.6">
      <c r="A527" t="s">
        <v>39</v>
      </c>
      <c r="B527" t="s">
        <v>40</v>
      </c>
      <c r="C527" s="4" t="s">
        <v>591</v>
      </c>
      <c r="D527">
        <v>550</v>
      </c>
      <c r="E527">
        <v>5</v>
      </c>
      <c r="F527">
        <v>15</v>
      </c>
      <c r="G527">
        <v>70.680000000000007</v>
      </c>
      <c r="H527">
        <v>3.6</v>
      </c>
      <c r="I527">
        <v>23.11</v>
      </c>
      <c r="J527">
        <v>2.4</v>
      </c>
      <c r="K527">
        <v>0.21</v>
      </c>
      <c r="M527">
        <v>12.33</v>
      </c>
      <c r="N527">
        <v>0.05</v>
      </c>
      <c r="O527">
        <v>0.33</v>
      </c>
      <c r="R527">
        <v>126</v>
      </c>
      <c r="T527">
        <v>0.125</v>
      </c>
      <c r="U527">
        <v>30.239413046423401</v>
      </c>
      <c r="V527">
        <v>30</v>
      </c>
      <c r="W527">
        <v>7</v>
      </c>
      <c r="X527">
        <v>100</v>
      </c>
      <c r="Y527">
        <v>0.1</v>
      </c>
      <c r="Z527">
        <v>0.1</v>
      </c>
      <c r="AB527">
        <v>25</v>
      </c>
      <c r="AC527">
        <v>0</v>
      </c>
      <c r="AD527" s="8" t="s">
        <v>173</v>
      </c>
      <c r="AF527">
        <v>5.5854148096686203</v>
      </c>
    </row>
    <row r="528" spans="1:37" ht="15.6">
      <c r="A528" t="s">
        <v>39</v>
      </c>
      <c r="B528" t="s">
        <v>40</v>
      </c>
      <c r="C528" s="4" t="s">
        <v>591</v>
      </c>
      <c r="D528">
        <v>550</v>
      </c>
      <c r="E528">
        <v>5</v>
      </c>
      <c r="F528">
        <v>15</v>
      </c>
      <c r="G528">
        <v>70.680000000000007</v>
      </c>
      <c r="H528">
        <v>3.6</v>
      </c>
      <c r="I528">
        <v>23.11</v>
      </c>
      <c r="J528">
        <v>2.4</v>
      </c>
      <c r="K528">
        <v>0.21</v>
      </c>
      <c r="M528">
        <v>12.33</v>
      </c>
      <c r="N528">
        <v>0.05</v>
      </c>
      <c r="O528">
        <v>0.33</v>
      </c>
      <c r="R528">
        <v>126</v>
      </c>
      <c r="T528">
        <v>0.125</v>
      </c>
      <c r="U528">
        <v>45.3758213285765</v>
      </c>
      <c r="V528">
        <v>30</v>
      </c>
      <c r="W528">
        <v>7</v>
      </c>
      <c r="X528">
        <v>100</v>
      </c>
      <c r="Y528">
        <v>0.1</v>
      </c>
      <c r="Z528">
        <v>0.1</v>
      </c>
      <c r="AB528">
        <v>25</v>
      </c>
      <c r="AC528">
        <v>0</v>
      </c>
      <c r="AD528" s="8" t="s">
        <v>173</v>
      </c>
      <c r="AF528">
        <v>7.4863248479446298</v>
      </c>
    </row>
    <row r="529" spans="1:32" ht="15.6">
      <c r="A529" t="s">
        <v>39</v>
      </c>
      <c r="B529" t="s">
        <v>40</v>
      </c>
      <c r="C529" s="4" t="s">
        <v>591</v>
      </c>
      <c r="D529">
        <v>550</v>
      </c>
      <c r="E529">
        <v>5</v>
      </c>
      <c r="F529">
        <v>15</v>
      </c>
      <c r="G529">
        <v>70.680000000000007</v>
      </c>
      <c r="H529">
        <v>3.6</v>
      </c>
      <c r="I529">
        <v>23.11</v>
      </c>
      <c r="J529">
        <v>2.4</v>
      </c>
      <c r="K529">
        <v>0.21</v>
      </c>
      <c r="M529">
        <v>12.33</v>
      </c>
      <c r="N529">
        <v>0.05</v>
      </c>
      <c r="O529">
        <v>0.33</v>
      </c>
      <c r="R529">
        <v>126</v>
      </c>
      <c r="T529">
        <v>0.125</v>
      </c>
      <c r="U529">
        <v>59.5854830879696</v>
      </c>
      <c r="V529">
        <v>30</v>
      </c>
      <c r="W529">
        <v>7</v>
      </c>
      <c r="X529">
        <v>100</v>
      </c>
      <c r="Y529">
        <v>0.1</v>
      </c>
      <c r="Z529">
        <v>0.1</v>
      </c>
      <c r="AB529">
        <v>25</v>
      </c>
      <c r="AC529">
        <v>0</v>
      </c>
      <c r="AD529" s="8" t="s">
        <v>173</v>
      </c>
      <c r="AF529">
        <v>8.49058153805316</v>
      </c>
    </row>
    <row r="530" spans="1:32" ht="15.6">
      <c r="A530" t="s">
        <v>39</v>
      </c>
      <c r="B530" t="s">
        <v>40</v>
      </c>
      <c r="C530" s="4" t="s">
        <v>591</v>
      </c>
      <c r="D530">
        <v>550</v>
      </c>
      <c r="E530">
        <v>5</v>
      </c>
      <c r="F530">
        <v>15</v>
      </c>
      <c r="G530">
        <v>70.680000000000007</v>
      </c>
      <c r="H530">
        <v>3.6</v>
      </c>
      <c r="I530">
        <v>23.11</v>
      </c>
      <c r="J530">
        <v>2.4</v>
      </c>
      <c r="K530">
        <v>0.21</v>
      </c>
      <c r="M530">
        <v>12.33</v>
      </c>
      <c r="N530">
        <v>0.05</v>
      </c>
      <c r="O530">
        <v>0.33</v>
      </c>
      <c r="R530">
        <v>126</v>
      </c>
      <c r="T530">
        <v>0.125</v>
      </c>
      <c r="U530">
        <v>120.748848446531</v>
      </c>
      <c r="V530">
        <v>30</v>
      </c>
      <c r="W530">
        <v>7</v>
      </c>
      <c r="X530">
        <v>100</v>
      </c>
      <c r="Y530">
        <v>0.1</v>
      </c>
      <c r="Z530">
        <v>0.1</v>
      </c>
      <c r="AB530">
        <v>25</v>
      </c>
      <c r="AC530">
        <v>0</v>
      </c>
      <c r="AD530" s="8" t="s">
        <v>173</v>
      </c>
      <c r="AF530">
        <v>9.7279665134097097</v>
      </c>
    </row>
    <row r="531" spans="1:32" ht="15.6">
      <c r="A531" t="s">
        <v>39</v>
      </c>
      <c r="B531" t="s">
        <v>40</v>
      </c>
      <c r="C531" s="4" t="s">
        <v>591</v>
      </c>
      <c r="D531">
        <v>550</v>
      </c>
      <c r="E531">
        <v>5</v>
      </c>
      <c r="F531">
        <v>15</v>
      </c>
      <c r="G531">
        <v>70.680000000000007</v>
      </c>
      <c r="H531">
        <v>3.6</v>
      </c>
      <c r="I531">
        <v>23.11</v>
      </c>
      <c r="J531">
        <v>2.4</v>
      </c>
      <c r="K531">
        <v>0.21</v>
      </c>
      <c r="M531">
        <v>12.33</v>
      </c>
      <c r="N531">
        <v>0.05</v>
      </c>
      <c r="O531">
        <v>0.33</v>
      </c>
      <c r="R531">
        <v>126</v>
      </c>
      <c r="T531">
        <v>0.125</v>
      </c>
      <c r="U531">
        <v>180.676622335621</v>
      </c>
      <c r="V531">
        <v>30</v>
      </c>
      <c r="W531">
        <v>7</v>
      </c>
      <c r="X531">
        <v>100</v>
      </c>
      <c r="Y531">
        <v>0.1</v>
      </c>
      <c r="Z531">
        <v>0.1</v>
      </c>
      <c r="AB531">
        <v>25</v>
      </c>
      <c r="AC531">
        <v>0</v>
      </c>
      <c r="AD531" s="8" t="s">
        <v>173</v>
      </c>
      <c r="AF531">
        <v>9.7458997892853301</v>
      </c>
    </row>
    <row r="532" spans="1:32" ht="15.6">
      <c r="A532" t="s">
        <v>39</v>
      </c>
      <c r="B532" t="s">
        <v>40</v>
      </c>
      <c r="C532" s="4" t="s">
        <v>591</v>
      </c>
      <c r="D532">
        <v>550</v>
      </c>
      <c r="E532">
        <v>5</v>
      </c>
      <c r="F532">
        <v>15</v>
      </c>
      <c r="G532">
        <v>70.680000000000007</v>
      </c>
      <c r="H532">
        <v>3.6</v>
      </c>
      <c r="I532">
        <v>23.11</v>
      </c>
      <c r="J532">
        <v>2.4</v>
      </c>
      <c r="K532">
        <v>0.21</v>
      </c>
      <c r="M532">
        <v>12.33</v>
      </c>
      <c r="N532">
        <v>0.05</v>
      </c>
      <c r="O532">
        <v>0.33</v>
      </c>
      <c r="R532">
        <v>126</v>
      </c>
      <c r="T532">
        <v>0.125</v>
      </c>
      <c r="U532">
        <v>241.22217079118499</v>
      </c>
      <c r="V532">
        <v>30</v>
      </c>
      <c r="W532">
        <v>7</v>
      </c>
      <c r="X532">
        <v>100</v>
      </c>
      <c r="Y532">
        <v>0.1</v>
      </c>
      <c r="Z532">
        <v>0.1</v>
      </c>
      <c r="AB532">
        <v>25</v>
      </c>
      <c r="AC532">
        <v>0</v>
      </c>
      <c r="AD532" s="8" t="s">
        <v>173</v>
      </c>
      <c r="AF532">
        <v>9.7638336796088492</v>
      </c>
    </row>
    <row r="533" spans="1:32" ht="15.6">
      <c r="A533" t="s">
        <v>42</v>
      </c>
      <c r="B533" t="s">
        <v>40</v>
      </c>
      <c r="C533" s="4" t="s">
        <v>591</v>
      </c>
      <c r="D533">
        <v>650</v>
      </c>
      <c r="E533">
        <v>5</v>
      </c>
      <c r="F533">
        <v>15</v>
      </c>
      <c r="G533">
        <v>74.92</v>
      </c>
      <c r="H533">
        <v>2.8</v>
      </c>
      <c r="I533">
        <v>19.48</v>
      </c>
      <c r="J533">
        <v>2.4500000000000002</v>
      </c>
      <c r="K533">
        <v>0.27</v>
      </c>
      <c r="M533">
        <v>15.32</v>
      </c>
      <c r="N533">
        <v>3.7999999999999999E-2</v>
      </c>
      <c r="O533">
        <v>0.26</v>
      </c>
      <c r="R533">
        <v>167.3</v>
      </c>
      <c r="T533">
        <v>0.125</v>
      </c>
      <c r="U533">
        <v>300.22319815751399</v>
      </c>
      <c r="V533">
        <v>30</v>
      </c>
      <c r="W533">
        <v>7</v>
      </c>
      <c r="X533">
        <v>100</v>
      </c>
      <c r="Y533">
        <v>0.1</v>
      </c>
      <c r="Z533">
        <v>0.1</v>
      </c>
      <c r="AB533">
        <v>25</v>
      </c>
      <c r="AC533">
        <v>0</v>
      </c>
      <c r="AD533" s="8" t="s">
        <v>173</v>
      </c>
      <c r="AF533">
        <v>9.7638336796088492</v>
      </c>
    </row>
    <row r="534" spans="1:32" ht="15.6">
      <c r="A534" t="s">
        <v>42</v>
      </c>
      <c r="B534" t="s">
        <v>40</v>
      </c>
      <c r="C534" s="4" t="s">
        <v>591</v>
      </c>
      <c r="D534">
        <v>650</v>
      </c>
      <c r="E534">
        <v>5</v>
      </c>
      <c r="F534">
        <v>15</v>
      </c>
      <c r="G534">
        <v>74.92</v>
      </c>
      <c r="H534">
        <v>2.8</v>
      </c>
      <c r="I534">
        <v>19.48</v>
      </c>
      <c r="J534">
        <v>2.4500000000000002</v>
      </c>
      <c r="K534">
        <v>0.27</v>
      </c>
      <c r="M534">
        <v>15.32</v>
      </c>
      <c r="N534">
        <v>3.7999999999999999E-2</v>
      </c>
      <c r="O534">
        <v>0.26</v>
      </c>
      <c r="R534">
        <v>167.3</v>
      </c>
      <c r="T534">
        <v>0.125</v>
      </c>
      <c r="U534">
        <v>0.893343004877163</v>
      </c>
      <c r="V534">
        <v>30</v>
      </c>
      <c r="W534">
        <v>7</v>
      </c>
      <c r="X534">
        <v>100</v>
      </c>
      <c r="Y534">
        <v>0.1</v>
      </c>
      <c r="Z534">
        <v>0.1</v>
      </c>
      <c r="AB534">
        <v>25</v>
      </c>
      <c r="AC534">
        <v>0</v>
      </c>
      <c r="AD534" s="8" t="s">
        <v>173</v>
      </c>
      <c r="AF534">
        <v>6.2010080222314003E-2</v>
      </c>
    </row>
    <row r="535" spans="1:32" ht="15.6">
      <c r="A535" t="s">
        <v>42</v>
      </c>
      <c r="B535" t="s">
        <v>40</v>
      </c>
      <c r="C535" s="4" t="s">
        <v>591</v>
      </c>
      <c r="D535">
        <v>650</v>
      </c>
      <c r="E535">
        <v>5</v>
      </c>
      <c r="F535">
        <v>15</v>
      </c>
      <c r="G535">
        <v>74.92</v>
      </c>
      <c r="H535">
        <v>2.8</v>
      </c>
      <c r="I535">
        <v>19.48</v>
      </c>
      <c r="J535">
        <v>2.4500000000000002</v>
      </c>
      <c r="K535">
        <v>0.27</v>
      </c>
      <c r="M535">
        <v>15.32</v>
      </c>
      <c r="N535">
        <v>3.7999999999999999E-2</v>
      </c>
      <c r="O535">
        <v>0.26</v>
      </c>
      <c r="R535">
        <v>167.3</v>
      </c>
      <c r="T535">
        <v>0.125</v>
      </c>
      <c r="U535">
        <v>4.6002444228684896</v>
      </c>
      <c r="V535">
        <v>30</v>
      </c>
      <c r="W535">
        <v>7</v>
      </c>
      <c r="X535">
        <v>100</v>
      </c>
      <c r="Y535">
        <v>0.1</v>
      </c>
      <c r="Z535">
        <v>0.1</v>
      </c>
      <c r="AB535">
        <v>25</v>
      </c>
      <c r="AC535">
        <v>0</v>
      </c>
      <c r="AD535" s="8" t="s">
        <v>173</v>
      </c>
      <c r="AF535">
        <v>2.8954443195522201</v>
      </c>
    </row>
    <row r="536" spans="1:32" ht="15.6">
      <c r="A536" t="s">
        <v>42</v>
      </c>
      <c r="B536" t="s">
        <v>40</v>
      </c>
      <c r="C536" s="4" t="s">
        <v>591</v>
      </c>
      <c r="D536">
        <v>650</v>
      </c>
      <c r="E536">
        <v>5</v>
      </c>
      <c r="F536">
        <v>15</v>
      </c>
      <c r="G536">
        <v>74.92</v>
      </c>
      <c r="H536">
        <v>2.8</v>
      </c>
      <c r="I536">
        <v>19.48</v>
      </c>
      <c r="J536">
        <v>2.4500000000000002</v>
      </c>
      <c r="K536">
        <v>0.27</v>
      </c>
      <c r="M536">
        <v>15.32</v>
      </c>
      <c r="N536">
        <v>3.7999999999999999E-2</v>
      </c>
      <c r="O536">
        <v>0.26</v>
      </c>
      <c r="R536">
        <v>167.3</v>
      </c>
      <c r="T536">
        <v>0.125</v>
      </c>
      <c r="U536">
        <v>10.160554213330901</v>
      </c>
      <c r="V536">
        <v>30</v>
      </c>
      <c r="W536">
        <v>7</v>
      </c>
      <c r="X536">
        <v>100</v>
      </c>
      <c r="Y536">
        <v>0.1</v>
      </c>
      <c r="Z536">
        <v>0.1</v>
      </c>
      <c r="AB536">
        <v>25</v>
      </c>
      <c r="AC536">
        <v>0</v>
      </c>
      <c r="AD536" s="8" t="s">
        <v>173</v>
      </c>
      <c r="AF536">
        <v>4.0969639720532696</v>
      </c>
    </row>
    <row r="537" spans="1:32" ht="15.6">
      <c r="A537" t="s">
        <v>42</v>
      </c>
      <c r="B537" t="s">
        <v>40</v>
      </c>
      <c r="C537" s="4" t="s">
        <v>591</v>
      </c>
      <c r="D537">
        <v>650</v>
      </c>
      <c r="E537">
        <v>5</v>
      </c>
      <c r="F537">
        <v>15</v>
      </c>
      <c r="G537">
        <v>74.92</v>
      </c>
      <c r="H537">
        <v>2.8</v>
      </c>
      <c r="I537">
        <v>19.48</v>
      </c>
      <c r="J537">
        <v>2.4500000000000002</v>
      </c>
      <c r="K537">
        <v>0.27</v>
      </c>
      <c r="M537">
        <v>15.32</v>
      </c>
      <c r="N537">
        <v>3.7999999999999999E-2</v>
      </c>
      <c r="O537">
        <v>0.26</v>
      </c>
      <c r="R537">
        <v>167.3</v>
      </c>
      <c r="T537">
        <v>0.125</v>
      </c>
      <c r="U537">
        <v>15.411934384031699</v>
      </c>
      <c r="V537">
        <v>30</v>
      </c>
      <c r="W537">
        <v>7</v>
      </c>
      <c r="X537">
        <v>100</v>
      </c>
      <c r="Y537">
        <v>0.1</v>
      </c>
      <c r="Z537">
        <v>0.1</v>
      </c>
      <c r="AB537">
        <v>25</v>
      </c>
      <c r="AC537">
        <v>0</v>
      </c>
      <c r="AD537" s="8" t="s">
        <v>173</v>
      </c>
      <c r="AF537">
        <v>5.5674815337929902</v>
      </c>
    </row>
    <row r="538" spans="1:32" ht="15.6">
      <c r="A538" t="s">
        <v>42</v>
      </c>
      <c r="B538" t="s">
        <v>40</v>
      </c>
      <c r="C538" s="4" t="s">
        <v>591</v>
      </c>
      <c r="D538">
        <v>650</v>
      </c>
      <c r="E538">
        <v>5</v>
      </c>
      <c r="F538">
        <v>15</v>
      </c>
      <c r="G538">
        <v>74.92</v>
      </c>
      <c r="H538">
        <v>2.8</v>
      </c>
      <c r="I538">
        <v>19.48</v>
      </c>
      <c r="J538">
        <v>2.4500000000000002</v>
      </c>
      <c r="K538">
        <v>0.27</v>
      </c>
      <c r="M538">
        <v>15.32</v>
      </c>
      <c r="N538">
        <v>3.7999999999999999E-2</v>
      </c>
      <c r="O538">
        <v>0.26</v>
      </c>
      <c r="R538">
        <v>167.3</v>
      </c>
      <c r="T538">
        <v>0.125</v>
      </c>
      <c r="U538">
        <v>29.930525763186399</v>
      </c>
      <c r="V538">
        <v>30</v>
      </c>
      <c r="W538">
        <v>7</v>
      </c>
      <c r="X538">
        <v>100</v>
      </c>
      <c r="Y538">
        <v>0.1</v>
      </c>
      <c r="Z538">
        <v>0.1</v>
      </c>
      <c r="AB538">
        <v>25</v>
      </c>
      <c r="AC538">
        <v>0</v>
      </c>
      <c r="AD538" s="8" t="s">
        <v>173</v>
      </c>
      <c r="AF538">
        <v>7.9167210111681996</v>
      </c>
    </row>
    <row r="539" spans="1:32" ht="15.6">
      <c r="A539" t="s">
        <v>42</v>
      </c>
      <c r="B539" t="s">
        <v>40</v>
      </c>
      <c r="C539" s="4" t="s">
        <v>591</v>
      </c>
      <c r="D539">
        <v>650</v>
      </c>
      <c r="E539">
        <v>5</v>
      </c>
      <c r="F539">
        <v>15</v>
      </c>
      <c r="G539">
        <v>74.92</v>
      </c>
      <c r="H539">
        <v>2.8</v>
      </c>
      <c r="I539">
        <v>19.48</v>
      </c>
      <c r="J539">
        <v>2.4500000000000002</v>
      </c>
      <c r="K539">
        <v>0.27</v>
      </c>
      <c r="M539">
        <v>15.32</v>
      </c>
      <c r="N539">
        <v>3.7999999999999999E-2</v>
      </c>
      <c r="O539">
        <v>0.26</v>
      </c>
      <c r="R539">
        <v>167.3</v>
      </c>
      <c r="T539">
        <v>0.125</v>
      </c>
      <c r="U539">
        <v>45.993595895050497</v>
      </c>
      <c r="V539">
        <v>30</v>
      </c>
      <c r="W539">
        <v>7</v>
      </c>
      <c r="X539">
        <v>100</v>
      </c>
      <c r="Y539">
        <v>0.1</v>
      </c>
      <c r="Z539">
        <v>0.1</v>
      </c>
      <c r="AB539">
        <v>25</v>
      </c>
      <c r="AC539">
        <v>0</v>
      </c>
      <c r="AD539" s="8" t="s">
        <v>173</v>
      </c>
      <c r="AF539">
        <v>9.8893653818424898</v>
      </c>
    </row>
    <row r="540" spans="1:32" ht="15.6">
      <c r="A540" t="s">
        <v>42</v>
      </c>
      <c r="B540" t="s">
        <v>40</v>
      </c>
      <c r="C540" s="4" t="s">
        <v>591</v>
      </c>
      <c r="D540">
        <v>650</v>
      </c>
      <c r="E540">
        <v>5</v>
      </c>
      <c r="F540">
        <v>15</v>
      </c>
      <c r="G540">
        <v>74.92</v>
      </c>
      <c r="H540">
        <v>2.8</v>
      </c>
      <c r="I540">
        <v>19.48</v>
      </c>
      <c r="J540">
        <v>2.4500000000000002</v>
      </c>
      <c r="K540">
        <v>0.27</v>
      </c>
      <c r="M540">
        <v>15.32</v>
      </c>
      <c r="N540">
        <v>3.7999999999999999E-2</v>
      </c>
      <c r="O540">
        <v>0.26</v>
      </c>
      <c r="R540">
        <v>167.3</v>
      </c>
      <c r="T540">
        <v>0.125</v>
      </c>
      <c r="U540">
        <v>59.894370371206598</v>
      </c>
      <c r="V540">
        <v>30</v>
      </c>
      <c r="W540">
        <v>7</v>
      </c>
      <c r="X540">
        <v>100</v>
      </c>
      <c r="Y540">
        <v>0.1</v>
      </c>
      <c r="Z540">
        <v>0.1</v>
      </c>
      <c r="AB540">
        <v>25</v>
      </c>
      <c r="AC540">
        <v>0</v>
      </c>
      <c r="AD540" s="8" t="s">
        <v>173</v>
      </c>
      <c r="AF540">
        <v>11.090885034343501</v>
      </c>
    </row>
    <row r="541" spans="1:32" ht="15.6">
      <c r="A541" t="s">
        <v>42</v>
      </c>
      <c r="B541" t="s">
        <v>40</v>
      </c>
      <c r="C541" s="4" t="s">
        <v>591</v>
      </c>
      <c r="D541">
        <v>650</v>
      </c>
      <c r="E541">
        <v>5</v>
      </c>
      <c r="F541">
        <v>15</v>
      </c>
      <c r="G541">
        <v>74.92</v>
      </c>
      <c r="H541">
        <v>2.8</v>
      </c>
      <c r="I541">
        <v>19.48</v>
      </c>
      <c r="J541">
        <v>2.4500000000000002</v>
      </c>
      <c r="K541">
        <v>0.27</v>
      </c>
      <c r="M541">
        <v>15.32</v>
      </c>
      <c r="N541">
        <v>3.7999999999999999E-2</v>
      </c>
      <c r="O541">
        <v>0.26</v>
      </c>
      <c r="R541">
        <v>167.3</v>
      </c>
      <c r="T541">
        <v>0.125</v>
      </c>
      <c r="U541">
        <v>120.131073880057</v>
      </c>
      <c r="V541">
        <v>30</v>
      </c>
      <c r="W541">
        <v>7</v>
      </c>
      <c r="X541">
        <v>100</v>
      </c>
      <c r="Y541">
        <v>0.1</v>
      </c>
      <c r="Z541">
        <v>0.1</v>
      </c>
      <c r="AB541">
        <v>25</v>
      </c>
      <c r="AC541">
        <v>0</v>
      </c>
      <c r="AD541" s="8" t="s">
        <v>173</v>
      </c>
      <c r="AF541">
        <v>12.184805646038599</v>
      </c>
    </row>
    <row r="542" spans="1:32" ht="15.6">
      <c r="A542" t="s">
        <v>42</v>
      </c>
      <c r="B542" t="s">
        <v>40</v>
      </c>
      <c r="C542" s="4" t="s">
        <v>591</v>
      </c>
      <c r="D542">
        <v>650</v>
      </c>
      <c r="E542">
        <v>5</v>
      </c>
      <c r="F542">
        <v>15</v>
      </c>
      <c r="G542">
        <v>74.92</v>
      </c>
      <c r="H542">
        <v>2.8</v>
      </c>
      <c r="I542">
        <v>19.48</v>
      </c>
      <c r="J542">
        <v>2.4500000000000002</v>
      </c>
      <c r="K542">
        <v>0.27</v>
      </c>
      <c r="M542">
        <v>15.32</v>
      </c>
      <c r="N542">
        <v>3.7999999999999999E-2</v>
      </c>
      <c r="O542">
        <v>0.26</v>
      </c>
      <c r="R542">
        <v>167.3</v>
      </c>
      <c r="T542">
        <v>0.125</v>
      </c>
      <c r="U542">
        <v>179.13210124638701</v>
      </c>
      <c r="V542">
        <v>30</v>
      </c>
      <c r="W542">
        <v>7</v>
      </c>
      <c r="X542">
        <v>100</v>
      </c>
      <c r="Y542">
        <v>0.1</v>
      </c>
      <c r="Z542">
        <v>0.1</v>
      </c>
      <c r="AB542">
        <v>25</v>
      </c>
      <c r="AC542">
        <v>0</v>
      </c>
      <c r="AD542" s="8" t="s">
        <v>173</v>
      </c>
      <c r="AF542">
        <v>12.220671583342</v>
      </c>
    </row>
    <row r="543" spans="1:32" ht="15.6">
      <c r="A543" t="s">
        <v>42</v>
      </c>
      <c r="B543" t="s">
        <v>40</v>
      </c>
      <c r="C543" s="4" t="s">
        <v>591</v>
      </c>
      <c r="D543">
        <v>650</v>
      </c>
      <c r="E543">
        <v>5</v>
      </c>
      <c r="F543">
        <v>15</v>
      </c>
      <c r="G543">
        <v>74.92</v>
      </c>
      <c r="H543">
        <v>2.8</v>
      </c>
      <c r="I543">
        <v>19.48</v>
      </c>
      <c r="J543">
        <v>2.4500000000000002</v>
      </c>
      <c r="K543">
        <v>0.27</v>
      </c>
      <c r="M543">
        <v>15.32</v>
      </c>
      <c r="N543">
        <v>3.7999999999999999E-2</v>
      </c>
      <c r="O543">
        <v>0.26</v>
      </c>
      <c r="R543">
        <v>167.3</v>
      </c>
      <c r="T543">
        <v>0.125</v>
      </c>
      <c r="U543">
        <v>239.368677745664</v>
      </c>
      <c r="V543">
        <v>30</v>
      </c>
      <c r="W543">
        <v>7</v>
      </c>
      <c r="X543">
        <v>100</v>
      </c>
      <c r="Y543">
        <v>0.1</v>
      </c>
      <c r="Z543">
        <v>0.1</v>
      </c>
      <c r="AB543">
        <v>25</v>
      </c>
      <c r="AC543">
        <v>0</v>
      </c>
      <c r="AD543" s="8" t="s">
        <v>173</v>
      </c>
      <c r="AF543">
        <v>12.184805646038599</v>
      </c>
    </row>
    <row r="544" spans="1:32" ht="15.6">
      <c r="A544" t="s">
        <v>43</v>
      </c>
      <c r="B544" t="s">
        <v>40</v>
      </c>
      <c r="C544" s="4" t="s">
        <v>591</v>
      </c>
      <c r="D544">
        <v>750</v>
      </c>
      <c r="E544">
        <v>5</v>
      </c>
      <c r="F544">
        <v>15</v>
      </c>
      <c r="G544">
        <v>78.75</v>
      </c>
      <c r="H544">
        <v>2.93</v>
      </c>
      <c r="I544">
        <v>15.11</v>
      </c>
      <c r="J544">
        <v>2.92</v>
      </c>
      <c r="K544">
        <v>0.28999999999999998</v>
      </c>
      <c r="M544">
        <v>17.920000000000002</v>
      </c>
      <c r="N544">
        <v>3.6999999999999998E-2</v>
      </c>
      <c r="O544">
        <v>0.19</v>
      </c>
      <c r="R544">
        <v>219</v>
      </c>
      <c r="T544">
        <v>0.125</v>
      </c>
      <c r="U544">
        <v>299.60538125451501</v>
      </c>
      <c r="V544">
        <v>30</v>
      </c>
      <c r="W544">
        <v>7</v>
      </c>
      <c r="X544">
        <v>100</v>
      </c>
      <c r="Y544">
        <v>0.1</v>
      </c>
      <c r="Z544">
        <v>0.1</v>
      </c>
      <c r="AB544">
        <v>25</v>
      </c>
      <c r="AC544">
        <v>0</v>
      </c>
      <c r="AD544" s="8" t="s">
        <v>173</v>
      </c>
      <c r="AF544">
        <v>12.220671583342</v>
      </c>
    </row>
    <row r="545" spans="1:32" ht="15.6">
      <c r="A545" t="s">
        <v>43</v>
      </c>
      <c r="B545" t="s">
        <v>40</v>
      </c>
      <c r="C545" s="4" t="s">
        <v>591</v>
      </c>
      <c r="D545">
        <v>750</v>
      </c>
      <c r="E545">
        <v>5</v>
      </c>
      <c r="F545">
        <v>15</v>
      </c>
      <c r="G545">
        <v>78.75</v>
      </c>
      <c r="H545">
        <v>2.93</v>
      </c>
      <c r="I545">
        <v>15.11</v>
      </c>
      <c r="J545">
        <v>2.92</v>
      </c>
      <c r="K545">
        <v>0.28999999999999998</v>
      </c>
      <c r="M545">
        <v>17.920000000000002</v>
      </c>
      <c r="N545">
        <v>3.6999999999999998E-2</v>
      </c>
      <c r="O545">
        <v>0.19</v>
      </c>
      <c r="R545">
        <v>219</v>
      </c>
      <c r="T545">
        <v>0.125</v>
      </c>
      <c r="U545">
        <v>10.160554213330901</v>
      </c>
      <c r="V545">
        <v>30</v>
      </c>
      <c r="W545">
        <v>7</v>
      </c>
      <c r="X545">
        <v>100</v>
      </c>
      <c r="Y545">
        <v>0.1</v>
      </c>
      <c r="Z545">
        <v>0.1</v>
      </c>
      <c r="AB545">
        <v>25</v>
      </c>
      <c r="AC545">
        <v>0</v>
      </c>
      <c r="AD545" s="8" t="s">
        <v>173</v>
      </c>
      <c r="AF545">
        <v>4.5632242292365701</v>
      </c>
    </row>
    <row r="546" spans="1:32" ht="15.6">
      <c r="A546" t="s">
        <v>43</v>
      </c>
      <c r="B546" t="s">
        <v>40</v>
      </c>
      <c r="C546" s="4" t="s">
        <v>591</v>
      </c>
      <c r="D546">
        <v>750</v>
      </c>
      <c r="E546">
        <v>5</v>
      </c>
      <c r="F546">
        <v>15</v>
      </c>
      <c r="G546">
        <v>78.75</v>
      </c>
      <c r="H546">
        <v>2.93</v>
      </c>
      <c r="I546">
        <v>15.11</v>
      </c>
      <c r="J546">
        <v>2.92</v>
      </c>
      <c r="K546">
        <v>0.28999999999999998</v>
      </c>
      <c r="M546">
        <v>17.920000000000002</v>
      </c>
      <c r="N546">
        <v>3.6999999999999998E-2</v>
      </c>
      <c r="O546">
        <v>0.19</v>
      </c>
      <c r="R546">
        <v>219</v>
      </c>
      <c r="T546">
        <v>0.125</v>
      </c>
      <c r="U546">
        <v>15.1030259325324</v>
      </c>
      <c r="V546">
        <v>30</v>
      </c>
      <c r="W546">
        <v>7</v>
      </c>
      <c r="X546">
        <v>100</v>
      </c>
      <c r="Y546">
        <v>0.1</v>
      </c>
      <c r="Z546">
        <v>0.1</v>
      </c>
      <c r="AB546">
        <v>25</v>
      </c>
      <c r="AC546">
        <v>0</v>
      </c>
      <c r="AD546" s="8" t="s">
        <v>173</v>
      </c>
      <c r="AF546">
        <v>6.6434694840604003</v>
      </c>
    </row>
    <row r="547" spans="1:32" ht="15.6">
      <c r="A547" t="s">
        <v>43</v>
      </c>
      <c r="B547" t="s">
        <v>40</v>
      </c>
      <c r="C547" s="4" t="s">
        <v>591</v>
      </c>
      <c r="D547">
        <v>750</v>
      </c>
      <c r="E547">
        <v>5</v>
      </c>
      <c r="F547">
        <v>15</v>
      </c>
      <c r="G547">
        <v>78.75</v>
      </c>
      <c r="H547">
        <v>2.93</v>
      </c>
      <c r="I547">
        <v>15.11</v>
      </c>
      <c r="J547">
        <v>2.92</v>
      </c>
      <c r="K547">
        <v>0.28999999999999998</v>
      </c>
      <c r="M547">
        <v>17.920000000000002</v>
      </c>
      <c r="N547">
        <v>3.6999999999999998E-2</v>
      </c>
      <c r="O547">
        <v>0.19</v>
      </c>
      <c r="R547">
        <v>219</v>
      </c>
      <c r="T547">
        <v>0.125</v>
      </c>
      <c r="U547">
        <v>29.621596143424799</v>
      </c>
      <c r="V547">
        <v>30</v>
      </c>
      <c r="W547">
        <v>7</v>
      </c>
      <c r="X547">
        <v>100</v>
      </c>
      <c r="Y547">
        <v>0.1</v>
      </c>
      <c r="Z547">
        <v>0.1</v>
      </c>
      <c r="AB547">
        <v>25</v>
      </c>
      <c r="AC547">
        <v>0</v>
      </c>
      <c r="AD547" s="8" t="s">
        <v>173</v>
      </c>
      <c r="AF547">
        <v>9.7100338519819598</v>
      </c>
    </row>
    <row r="548" spans="1:32" ht="15.6">
      <c r="A548" t="s">
        <v>43</v>
      </c>
      <c r="B548" t="s">
        <v>40</v>
      </c>
      <c r="C548" s="4" t="s">
        <v>591</v>
      </c>
      <c r="D548">
        <v>750</v>
      </c>
      <c r="E548">
        <v>5</v>
      </c>
      <c r="F548">
        <v>15</v>
      </c>
      <c r="G548">
        <v>78.75</v>
      </c>
      <c r="H548">
        <v>2.93</v>
      </c>
      <c r="I548">
        <v>15.11</v>
      </c>
      <c r="J548">
        <v>2.92</v>
      </c>
      <c r="K548">
        <v>0.28999999999999998</v>
      </c>
      <c r="M548">
        <v>17.920000000000002</v>
      </c>
      <c r="N548">
        <v>3.6999999999999998E-2</v>
      </c>
      <c r="O548">
        <v>0.19</v>
      </c>
      <c r="R548">
        <v>219</v>
      </c>
      <c r="T548">
        <v>0.125</v>
      </c>
      <c r="U548">
        <v>44.758004425578001</v>
      </c>
      <c r="V548">
        <v>30</v>
      </c>
      <c r="W548">
        <v>7</v>
      </c>
      <c r="X548">
        <v>100</v>
      </c>
      <c r="Y548">
        <v>0.1</v>
      </c>
      <c r="Z548">
        <v>0.1</v>
      </c>
      <c r="AB548">
        <v>25</v>
      </c>
      <c r="AC548">
        <v>0</v>
      </c>
      <c r="AD548" s="8" t="s">
        <v>173</v>
      </c>
      <c r="AF548">
        <v>12.077206605232799</v>
      </c>
    </row>
    <row r="549" spans="1:32" ht="15.6">
      <c r="A549" t="s">
        <v>43</v>
      </c>
      <c r="B549" t="s">
        <v>40</v>
      </c>
      <c r="C549" s="4" t="s">
        <v>591</v>
      </c>
      <c r="D549">
        <v>750</v>
      </c>
      <c r="E549">
        <v>5</v>
      </c>
      <c r="F549">
        <v>15</v>
      </c>
      <c r="G549">
        <v>78.75</v>
      </c>
      <c r="H549">
        <v>2.93</v>
      </c>
      <c r="I549">
        <v>15.11</v>
      </c>
      <c r="J549">
        <v>2.92</v>
      </c>
      <c r="K549">
        <v>0.28999999999999998</v>
      </c>
      <c r="M549">
        <v>17.920000000000002</v>
      </c>
      <c r="N549">
        <v>3.6999999999999998E-2</v>
      </c>
      <c r="O549">
        <v>0.19</v>
      </c>
      <c r="R549">
        <v>219</v>
      </c>
      <c r="T549">
        <v>0.125</v>
      </c>
      <c r="U549">
        <v>59.5854830879696</v>
      </c>
      <c r="V549">
        <v>30</v>
      </c>
      <c r="W549">
        <v>7</v>
      </c>
      <c r="X549">
        <v>100</v>
      </c>
      <c r="Y549">
        <v>0.1</v>
      </c>
      <c r="Z549">
        <v>0.1</v>
      </c>
      <c r="AB549">
        <v>25</v>
      </c>
      <c r="AC549">
        <v>0</v>
      </c>
      <c r="AD549" s="8" t="s">
        <v>173</v>
      </c>
      <c r="AF549">
        <v>13.2249270445548</v>
      </c>
    </row>
    <row r="550" spans="1:32" ht="15.6">
      <c r="A550" t="s">
        <v>43</v>
      </c>
      <c r="B550" t="s">
        <v>40</v>
      </c>
      <c r="C550" s="4" t="s">
        <v>591</v>
      </c>
      <c r="D550">
        <v>750</v>
      </c>
      <c r="E550">
        <v>5</v>
      </c>
      <c r="F550">
        <v>15</v>
      </c>
      <c r="G550">
        <v>78.75</v>
      </c>
      <c r="H550">
        <v>2.93</v>
      </c>
      <c r="I550">
        <v>15.11</v>
      </c>
      <c r="J550">
        <v>2.92</v>
      </c>
      <c r="K550">
        <v>0.28999999999999998</v>
      </c>
      <c r="M550">
        <v>17.920000000000002</v>
      </c>
      <c r="N550">
        <v>3.6999999999999998E-2</v>
      </c>
      <c r="O550">
        <v>0.19</v>
      </c>
      <c r="R550">
        <v>219</v>
      </c>
      <c r="T550">
        <v>0.125</v>
      </c>
      <c r="U550">
        <v>120.439961163294</v>
      </c>
      <c r="V550">
        <v>30</v>
      </c>
      <c r="W550">
        <v>7</v>
      </c>
      <c r="X550">
        <v>100</v>
      </c>
      <c r="Y550">
        <v>0.1</v>
      </c>
      <c r="Z550">
        <v>0.1</v>
      </c>
      <c r="AB550">
        <v>25</v>
      </c>
      <c r="AC550">
        <v>0</v>
      </c>
      <c r="AD550" s="8" t="s">
        <v>173</v>
      </c>
      <c r="AF550">
        <v>14.3009149948222</v>
      </c>
    </row>
    <row r="551" spans="1:32" ht="15.6">
      <c r="A551" t="s">
        <v>43</v>
      </c>
      <c r="B551" t="s">
        <v>40</v>
      </c>
      <c r="C551" s="4" t="s">
        <v>591</v>
      </c>
      <c r="D551">
        <v>750</v>
      </c>
      <c r="E551">
        <v>5</v>
      </c>
      <c r="F551">
        <v>15</v>
      </c>
      <c r="G551">
        <v>78.75</v>
      </c>
      <c r="H551">
        <v>2.93</v>
      </c>
      <c r="I551">
        <v>15.11</v>
      </c>
      <c r="J551">
        <v>2.92</v>
      </c>
      <c r="K551">
        <v>0.28999999999999998</v>
      </c>
      <c r="M551">
        <v>17.920000000000002</v>
      </c>
      <c r="N551">
        <v>3.6999999999999998E-2</v>
      </c>
      <c r="O551">
        <v>0.19</v>
      </c>
      <c r="R551">
        <v>219</v>
      </c>
      <c r="T551">
        <v>0.125</v>
      </c>
      <c r="U551">
        <v>179.74987581286101</v>
      </c>
      <c r="V551">
        <v>30</v>
      </c>
      <c r="W551">
        <v>7</v>
      </c>
      <c r="X551">
        <v>100</v>
      </c>
      <c r="Y551">
        <v>0.1</v>
      </c>
      <c r="Z551">
        <v>0.1</v>
      </c>
      <c r="AB551">
        <v>25</v>
      </c>
      <c r="AC551">
        <v>0</v>
      </c>
      <c r="AD551" s="8" t="s">
        <v>173</v>
      </c>
      <c r="AF551">
        <v>14.354714515225099</v>
      </c>
    </row>
    <row r="552" spans="1:32" ht="15.6">
      <c r="A552" t="s">
        <v>43</v>
      </c>
      <c r="B552" t="s">
        <v>40</v>
      </c>
      <c r="C552" s="4" t="s">
        <v>591</v>
      </c>
      <c r="D552">
        <v>750</v>
      </c>
      <c r="E552">
        <v>5</v>
      </c>
      <c r="F552">
        <v>15</v>
      </c>
      <c r="G552">
        <v>78.75</v>
      </c>
      <c r="H552">
        <v>2.93</v>
      </c>
      <c r="I552">
        <v>15.11</v>
      </c>
      <c r="J552">
        <v>2.92</v>
      </c>
      <c r="K552">
        <v>0.28999999999999998</v>
      </c>
      <c r="M552">
        <v>17.920000000000002</v>
      </c>
      <c r="N552">
        <v>3.6999999999999998E-2</v>
      </c>
      <c r="O552">
        <v>0.19</v>
      </c>
      <c r="R552">
        <v>219</v>
      </c>
      <c r="T552">
        <v>0.125</v>
      </c>
      <c r="U552">
        <v>240.295424268424</v>
      </c>
      <c r="V552">
        <v>30</v>
      </c>
      <c r="W552">
        <v>7</v>
      </c>
      <c r="X552">
        <v>100</v>
      </c>
      <c r="Y552">
        <v>0.1</v>
      </c>
      <c r="Z552">
        <v>0.1</v>
      </c>
      <c r="AB552">
        <v>25</v>
      </c>
      <c r="AC552">
        <v>0</v>
      </c>
      <c r="AD552" s="8" t="s">
        <v>173</v>
      </c>
      <c r="AF552">
        <v>14.354714515225099</v>
      </c>
    </row>
    <row r="553" spans="1:32" ht="15.6">
      <c r="A553" t="s">
        <v>43</v>
      </c>
      <c r="B553" t="s">
        <v>40</v>
      </c>
      <c r="C553" s="4" t="s">
        <v>591</v>
      </c>
      <c r="D553">
        <v>750</v>
      </c>
      <c r="E553">
        <v>5</v>
      </c>
      <c r="F553">
        <v>15</v>
      </c>
      <c r="G553">
        <v>78.75</v>
      </c>
      <c r="H553">
        <v>2.93</v>
      </c>
      <c r="I553">
        <v>15.11</v>
      </c>
      <c r="J553">
        <v>2.92</v>
      </c>
      <c r="K553">
        <v>0.28999999999999998</v>
      </c>
      <c r="M553">
        <v>17.920000000000002</v>
      </c>
      <c r="N553">
        <v>3.6999999999999998E-2</v>
      </c>
      <c r="O553">
        <v>0.19</v>
      </c>
      <c r="R553">
        <v>219</v>
      </c>
      <c r="T553">
        <v>0.125</v>
      </c>
      <c r="U553">
        <v>300.22319815751399</v>
      </c>
      <c r="V553">
        <v>30</v>
      </c>
      <c r="W553">
        <v>7</v>
      </c>
      <c r="X553">
        <v>100</v>
      </c>
      <c r="Y553">
        <v>0.1</v>
      </c>
      <c r="Z553">
        <v>0.1</v>
      </c>
      <c r="AB553">
        <v>25</v>
      </c>
      <c r="AC553">
        <v>0</v>
      </c>
      <c r="AD553" s="8" t="s">
        <v>173</v>
      </c>
      <c r="AF553">
        <v>14.336780932125601</v>
      </c>
    </row>
    <row r="554" spans="1:32" ht="15.6">
      <c r="A554" t="s">
        <v>43</v>
      </c>
      <c r="B554" t="s">
        <v>40</v>
      </c>
      <c r="C554" s="4" t="s">
        <v>591</v>
      </c>
      <c r="D554">
        <v>750</v>
      </c>
      <c r="E554">
        <v>5</v>
      </c>
      <c r="F554">
        <v>5</v>
      </c>
      <c r="G554">
        <v>64.23</v>
      </c>
      <c r="H554">
        <v>3.63</v>
      </c>
      <c r="I554">
        <v>29.28</v>
      </c>
      <c r="J554">
        <v>2.61</v>
      </c>
      <c r="K554">
        <v>0.25</v>
      </c>
      <c r="M554">
        <v>9.7799999999999994</v>
      </c>
      <c r="N554">
        <v>5.7000000000000002E-2</v>
      </c>
      <c r="O554">
        <v>0.46</v>
      </c>
      <c r="R554">
        <v>219</v>
      </c>
      <c r="T554">
        <v>0.125</v>
      </c>
      <c r="U554">
        <v>5.3882295246924796</v>
      </c>
      <c r="V554">
        <v>30</v>
      </c>
      <c r="W554">
        <v>7</v>
      </c>
      <c r="X554">
        <v>100</v>
      </c>
      <c r="Y554">
        <v>0.1</v>
      </c>
      <c r="Z554">
        <v>0.1</v>
      </c>
      <c r="AB554">
        <v>25</v>
      </c>
      <c r="AC554">
        <v>0</v>
      </c>
      <c r="AD554" s="8" t="s">
        <v>173</v>
      </c>
      <c r="AF554">
        <v>1.7310033974527299</v>
      </c>
    </row>
    <row r="555" spans="1:32" ht="15.6">
      <c r="A555" t="s">
        <v>43</v>
      </c>
      <c r="B555" t="s">
        <v>40</v>
      </c>
      <c r="C555" s="4" t="s">
        <v>591</v>
      </c>
      <c r="D555">
        <v>750</v>
      </c>
      <c r="E555">
        <v>5</v>
      </c>
      <c r="F555">
        <v>5</v>
      </c>
      <c r="G555">
        <v>64.23</v>
      </c>
      <c r="H555">
        <v>3.63</v>
      </c>
      <c r="I555">
        <v>29.28</v>
      </c>
      <c r="J555">
        <v>2.61</v>
      </c>
      <c r="K555">
        <v>0.25</v>
      </c>
      <c r="M555">
        <v>9.7799999999999994</v>
      </c>
      <c r="N555">
        <v>5.7000000000000002E-2</v>
      </c>
      <c r="O555">
        <v>0.46</v>
      </c>
      <c r="R555">
        <v>219</v>
      </c>
      <c r="T555">
        <v>0.125</v>
      </c>
      <c r="U555">
        <v>10.4442723408104</v>
      </c>
      <c r="V555">
        <v>30</v>
      </c>
      <c r="W555">
        <v>7</v>
      </c>
      <c r="X555">
        <v>100</v>
      </c>
      <c r="Y555">
        <v>0.1</v>
      </c>
      <c r="Z555">
        <v>0.1</v>
      </c>
      <c r="AB555">
        <v>25</v>
      </c>
      <c r="AC555">
        <v>0</v>
      </c>
      <c r="AD555" s="8" t="s">
        <v>173</v>
      </c>
      <c r="AF555">
        <v>3.0521582851890701</v>
      </c>
    </row>
    <row r="556" spans="1:32" ht="15.6">
      <c r="A556" t="s">
        <v>43</v>
      </c>
      <c r="B556" t="s">
        <v>40</v>
      </c>
      <c r="C556" s="4" t="s">
        <v>591</v>
      </c>
      <c r="D556">
        <v>750</v>
      </c>
      <c r="E556">
        <v>5</v>
      </c>
      <c r="F556">
        <v>5</v>
      </c>
      <c r="G556">
        <v>64.23</v>
      </c>
      <c r="H556">
        <v>3.63</v>
      </c>
      <c r="I556">
        <v>29.28</v>
      </c>
      <c r="J556">
        <v>2.61</v>
      </c>
      <c r="K556">
        <v>0.25</v>
      </c>
      <c r="M556">
        <v>9.7799999999999994</v>
      </c>
      <c r="N556">
        <v>5.7000000000000002E-2</v>
      </c>
      <c r="O556">
        <v>0.46</v>
      </c>
      <c r="R556">
        <v>219</v>
      </c>
      <c r="T556">
        <v>0.125</v>
      </c>
      <c r="U556">
        <v>15.184303206403699</v>
      </c>
      <c r="V556">
        <v>30</v>
      </c>
      <c r="W556">
        <v>7</v>
      </c>
      <c r="X556">
        <v>100</v>
      </c>
      <c r="Y556">
        <v>0.1</v>
      </c>
      <c r="Z556">
        <v>0.1</v>
      </c>
      <c r="AB556">
        <v>25</v>
      </c>
      <c r="AC556">
        <v>0</v>
      </c>
      <c r="AD556" s="8" t="s">
        <v>173</v>
      </c>
      <c r="AF556">
        <v>4.7770007221638604</v>
      </c>
    </row>
    <row r="557" spans="1:32" ht="15.6">
      <c r="A557" t="s">
        <v>43</v>
      </c>
      <c r="B557" t="s">
        <v>40</v>
      </c>
      <c r="C557" s="4" t="s">
        <v>591</v>
      </c>
      <c r="D557">
        <v>750</v>
      </c>
      <c r="E557">
        <v>5</v>
      </c>
      <c r="F557">
        <v>5</v>
      </c>
      <c r="G557">
        <v>64.23</v>
      </c>
      <c r="H557">
        <v>3.63</v>
      </c>
      <c r="I557">
        <v>29.28</v>
      </c>
      <c r="J557">
        <v>2.61</v>
      </c>
      <c r="K557">
        <v>0.25</v>
      </c>
      <c r="M557">
        <v>9.7799999999999994</v>
      </c>
      <c r="N557">
        <v>5.7000000000000002E-2</v>
      </c>
      <c r="O557">
        <v>0.46</v>
      </c>
      <c r="R557">
        <v>219</v>
      </c>
      <c r="T557">
        <v>0.125</v>
      </c>
      <c r="U557">
        <v>29.4043958031837</v>
      </c>
      <c r="V557">
        <v>30</v>
      </c>
      <c r="W557">
        <v>7</v>
      </c>
      <c r="X557">
        <v>100</v>
      </c>
      <c r="Y557">
        <v>0.1</v>
      </c>
      <c r="Z557">
        <v>0.1</v>
      </c>
      <c r="AB557">
        <v>25</v>
      </c>
      <c r="AC557">
        <v>0</v>
      </c>
      <c r="AD557" s="8" t="s">
        <v>173</v>
      </c>
      <c r="AF557">
        <v>6.7036850873161704</v>
      </c>
    </row>
    <row r="558" spans="1:32" ht="15.6">
      <c r="A558" t="s">
        <v>43</v>
      </c>
      <c r="B558" t="s">
        <v>40</v>
      </c>
      <c r="C558" s="4" t="s">
        <v>591</v>
      </c>
      <c r="D558">
        <v>750</v>
      </c>
      <c r="E558">
        <v>5</v>
      </c>
      <c r="F558">
        <v>5</v>
      </c>
      <c r="G558">
        <v>64.23</v>
      </c>
      <c r="H558">
        <v>3.63</v>
      </c>
      <c r="I558">
        <v>29.28</v>
      </c>
      <c r="J558">
        <v>2.61</v>
      </c>
      <c r="K558">
        <v>0.25</v>
      </c>
      <c r="M558">
        <v>9.7799999999999994</v>
      </c>
      <c r="N558">
        <v>5.7000000000000002E-2</v>
      </c>
      <c r="O558">
        <v>0.46</v>
      </c>
      <c r="R558">
        <v>219</v>
      </c>
      <c r="T558">
        <v>0.125</v>
      </c>
      <c r="U558">
        <v>44.572503052640997</v>
      </c>
      <c r="V558">
        <v>30</v>
      </c>
      <c r="W558">
        <v>7</v>
      </c>
      <c r="X558">
        <v>100</v>
      </c>
      <c r="Y558">
        <v>0.1</v>
      </c>
      <c r="Z558">
        <v>0.1</v>
      </c>
      <c r="AB558">
        <v>25</v>
      </c>
      <c r="AC558">
        <v>0</v>
      </c>
      <c r="AD558" s="8" t="s">
        <v>173</v>
      </c>
      <c r="AF558">
        <v>7.93309397977941</v>
      </c>
    </row>
    <row r="559" spans="1:32" ht="15.6">
      <c r="A559" t="s">
        <v>43</v>
      </c>
      <c r="B559" t="s">
        <v>40</v>
      </c>
      <c r="C559" s="4" t="s">
        <v>591</v>
      </c>
      <c r="D559">
        <v>750</v>
      </c>
      <c r="E559">
        <v>5</v>
      </c>
      <c r="F559">
        <v>5</v>
      </c>
      <c r="G559">
        <v>64.23</v>
      </c>
      <c r="H559">
        <v>3.63</v>
      </c>
      <c r="I559">
        <v>29.28</v>
      </c>
      <c r="J559">
        <v>2.61</v>
      </c>
      <c r="K559">
        <v>0.25</v>
      </c>
      <c r="M559">
        <v>9.7799999999999994</v>
      </c>
      <c r="N559">
        <v>5.7000000000000002E-2</v>
      </c>
      <c r="O559">
        <v>0.46</v>
      </c>
      <c r="R559">
        <v>219</v>
      </c>
      <c r="T559">
        <v>0.125</v>
      </c>
      <c r="U559">
        <v>59.108628798842197</v>
      </c>
      <c r="V559">
        <v>30</v>
      </c>
      <c r="W559">
        <v>7</v>
      </c>
      <c r="X559">
        <v>100</v>
      </c>
      <c r="Y559">
        <v>0.1</v>
      </c>
      <c r="Z559">
        <v>0.1</v>
      </c>
      <c r="AB559">
        <v>25</v>
      </c>
      <c r="AC559">
        <v>0</v>
      </c>
      <c r="AD559" s="8" t="s">
        <v>173</v>
      </c>
      <c r="AF559">
        <v>8.5202735195640695</v>
      </c>
    </row>
    <row r="560" spans="1:32" ht="15.6">
      <c r="A560" t="s">
        <v>43</v>
      </c>
      <c r="B560" t="s">
        <v>40</v>
      </c>
      <c r="C560" s="4" t="s">
        <v>591</v>
      </c>
      <c r="D560">
        <v>750</v>
      </c>
      <c r="E560">
        <v>5</v>
      </c>
      <c r="F560">
        <v>5</v>
      </c>
      <c r="G560">
        <v>64.23</v>
      </c>
      <c r="H560">
        <v>3.63</v>
      </c>
      <c r="I560">
        <v>29.28</v>
      </c>
      <c r="J560">
        <v>2.61</v>
      </c>
      <c r="K560">
        <v>0.25</v>
      </c>
      <c r="M560">
        <v>9.7799999999999994</v>
      </c>
      <c r="N560">
        <v>5.7000000000000002E-2</v>
      </c>
      <c r="O560">
        <v>0.46</v>
      </c>
      <c r="R560">
        <v>219</v>
      </c>
      <c r="T560">
        <v>0.125</v>
      </c>
      <c r="U560">
        <v>120.097090946092</v>
      </c>
      <c r="V560">
        <v>30</v>
      </c>
      <c r="W560">
        <v>7</v>
      </c>
      <c r="X560">
        <v>100</v>
      </c>
      <c r="Y560">
        <v>0.1</v>
      </c>
      <c r="Z560">
        <v>0.1</v>
      </c>
      <c r="AB560">
        <v>25</v>
      </c>
      <c r="AC560">
        <v>0</v>
      </c>
      <c r="AD560" s="8" t="s">
        <v>173</v>
      </c>
      <c r="AF560">
        <v>8.5753221014968499</v>
      </c>
    </row>
    <row r="561" spans="1:32" ht="15.6">
      <c r="A561" t="s">
        <v>43</v>
      </c>
      <c r="B561" t="s">
        <v>40</v>
      </c>
      <c r="C561" s="4" t="s">
        <v>591</v>
      </c>
      <c r="D561">
        <v>750</v>
      </c>
      <c r="E561">
        <v>5</v>
      </c>
      <c r="F561">
        <v>5</v>
      </c>
      <c r="G561">
        <v>64.23</v>
      </c>
      <c r="H561">
        <v>3.63</v>
      </c>
      <c r="I561">
        <v>29.28</v>
      </c>
      <c r="J561">
        <v>2.61</v>
      </c>
      <c r="K561">
        <v>0.25</v>
      </c>
      <c r="M561">
        <v>9.7799999999999994</v>
      </c>
      <c r="N561">
        <v>5.7000000000000002E-2</v>
      </c>
      <c r="O561">
        <v>0.46</v>
      </c>
      <c r="R561">
        <v>219</v>
      </c>
      <c r="T561">
        <v>0.125</v>
      </c>
      <c r="U561">
        <v>180.137538440665</v>
      </c>
      <c r="V561">
        <v>30</v>
      </c>
      <c r="W561">
        <v>7</v>
      </c>
      <c r="X561">
        <v>100</v>
      </c>
      <c r="Y561">
        <v>0.1</v>
      </c>
      <c r="Z561">
        <v>0.1</v>
      </c>
      <c r="AB561">
        <v>25</v>
      </c>
      <c r="AC561">
        <v>0</v>
      </c>
      <c r="AD561" s="8" t="s">
        <v>173</v>
      </c>
      <c r="AF561">
        <v>8.6670687122505203</v>
      </c>
    </row>
    <row r="562" spans="1:32" ht="15.6">
      <c r="A562" t="s">
        <v>43</v>
      </c>
      <c r="B562" t="s">
        <v>40</v>
      </c>
      <c r="C562" s="4" t="s">
        <v>591</v>
      </c>
      <c r="D562">
        <v>750</v>
      </c>
      <c r="E562">
        <v>5</v>
      </c>
      <c r="F562">
        <v>5</v>
      </c>
      <c r="G562">
        <v>64.23</v>
      </c>
      <c r="H562">
        <v>3.63</v>
      </c>
      <c r="I562">
        <v>29.28</v>
      </c>
      <c r="J562">
        <v>2.61</v>
      </c>
      <c r="K562">
        <v>0.25</v>
      </c>
      <c r="M562">
        <v>9.7799999999999994</v>
      </c>
      <c r="N562">
        <v>5.7000000000000002E-2</v>
      </c>
      <c r="O562">
        <v>0.46</v>
      </c>
      <c r="R562">
        <v>219</v>
      </c>
      <c r="T562">
        <v>0.125</v>
      </c>
      <c r="U562">
        <v>240.493934289073</v>
      </c>
      <c r="V562">
        <v>30</v>
      </c>
      <c r="W562">
        <v>7</v>
      </c>
      <c r="X562">
        <v>100</v>
      </c>
      <c r="Y562">
        <v>0.1</v>
      </c>
      <c r="Z562">
        <v>0.1</v>
      </c>
      <c r="AB562">
        <v>25</v>
      </c>
      <c r="AC562">
        <v>0</v>
      </c>
      <c r="AD562" s="8" t="s">
        <v>173</v>
      </c>
      <c r="AF562">
        <v>8.7404666163340305</v>
      </c>
    </row>
    <row r="563" spans="1:32" ht="15.6">
      <c r="A563" t="s">
        <v>43</v>
      </c>
      <c r="B563" t="s">
        <v>40</v>
      </c>
      <c r="C563" s="4" t="s">
        <v>591</v>
      </c>
      <c r="D563">
        <v>750</v>
      </c>
      <c r="E563">
        <v>5</v>
      </c>
      <c r="F563">
        <v>5</v>
      </c>
      <c r="G563">
        <v>64.23</v>
      </c>
      <c r="H563">
        <v>3.63</v>
      </c>
      <c r="I563">
        <v>29.28</v>
      </c>
      <c r="J563">
        <v>2.61</v>
      </c>
      <c r="K563">
        <v>0.25</v>
      </c>
      <c r="M563">
        <v>9.7799999999999994</v>
      </c>
      <c r="N563">
        <v>5.7000000000000002E-2</v>
      </c>
      <c r="O563">
        <v>0.46</v>
      </c>
      <c r="R563">
        <v>219</v>
      </c>
      <c r="T563">
        <v>0.125</v>
      </c>
      <c r="U563">
        <v>300.53442418143999</v>
      </c>
      <c r="V563">
        <v>30</v>
      </c>
      <c r="W563">
        <v>7</v>
      </c>
      <c r="X563">
        <v>100</v>
      </c>
      <c r="Y563">
        <v>0.1</v>
      </c>
      <c r="Z563">
        <v>0.1</v>
      </c>
      <c r="AB563">
        <v>25</v>
      </c>
      <c r="AC563">
        <v>0</v>
      </c>
      <c r="AD563" s="8" t="s">
        <v>173</v>
      </c>
      <c r="AF563">
        <v>8.7221166787027293</v>
      </c>
    </row>
    <row r="564" spans="1:32" ht="15.6">
      <c r="A564" t="s">
        <v>43</v>
      </c>
      <c r="B564" t="s">
        <v>40</v>
      </c>
      <c r="C564" s="4" t="s">
        <v>591</v>
      </c>
      <c r="D564">
        <v>750</v>
      </c>
      <c r="E564">
        <v>5</v>
      </c>
      <c r="F564">
        <v>10</v>
      </c>
      <c r="G564">
        <v>75.22</v>
      </c>
      <c r="H564">
        <v>3.05</v>
      </c>
      <c r="I564">
        <v>18.559999999999999</v>
      </c>
      <c r="J564">
        <v>2.89</v>
      </c>
      <c r="K564">
        <v>0.28000000000000003</v>
      </c>
      <c r="M564">
        <v>15.38</v>
      </c>
      <c r="N564">
        <v>4.1000000000000002E-2</v>
      </c>
      <c r="O564">
        <v>0.25</v>
      </c>
      <c r="R564">
        <v>219</v>
      </c>
      <c r="T564">
        <v>0.125</v>
      </c>
      <c r="U564">
        <v>0.96416821183069201</v>
      </c>
      <c r="V564">
        <v>30</v>
      </c>
      <c r="W564">
        <v>7</v>
      </c>
      <c r="X564">
        <v>100</v>
      </c>
      <c r="Y564">
        <v>0.1</v>
      </c>
      <c r="Z564">
        <v>0.1</v>
      </c>
      <c r="AB564">
        <v>25</v>
      </c>
      <c r="AC564">
        <v>0</v>
      </c>
      <c r="AD564" s="8" t="s">
        <v>173</v>
      </c>
      <c r="AF564">
        <v>6.1209542410713497E-2</v>
      </c>
    </row>
    <row r="565" spans="1:32" ht="15.6">
      <c r="A565" t="s">
        <v>43</v>
      </c>
      <c r="B565" t="s">
        <v>40</v>
      </c>
      <c r="C565" s="4" t="s">
        <v>591</v>
      </c>
      <c r="D565">
        <v>750</v>
      </c>
      <c r="E565">
        <v>5</v>
      </c>
      <c r="F565">
        <v>10</v>
      </c>
      <c r="G565">
        <v>75.22</v>
      </c>
      <c r="H565">
        <v>3.05</v>
      </c>
      <c r="I565">
        <v>18.559999999999999</v>
      </c>
      <c r="J565">
        <v>2.89</v>
      </c>
      <c r="K565">
        <v>0.28000000000000003</v>
      </c>
      <c r="M565">
        <v>15.38</v>
      </c>
      <c r="N565">
        <v>4.1000000000000002E-2</v>
      </c>
      <c r="O565">
        <v>0.25</v>
      </c>
      <c r="R565">
        <v>219</v>
      </c>
      <c r="T565">
        <v>0.125</v>
      </c>
      <c r="U565">
        <v>4.4402148720151899</v>
      </c>
      <c r="V565">
        <v>30</v>
      </c>
      <c r="W565">
        <v>7</v>
      </c>
      <c r="X565">
        <v>100</v>
      </c>
      <c r="Y565">
        <v>0.1</v>
      </c>
      <c r="Z565">
        <v>0.1</v>
      </c>
      <c r="AB565">
        <v>25</v>
      </c>
      <c r="AC565">
        <v>0</v>
      </c>
      <c r="AD565" s="8" t="s">
        <v>173</v>
      </c>
      <c r="AF565">
        <v>2.1897382976628101</v>
      </c>
    </row>
    <row r="566" spans="1:32" ht="15.6">
      <c r="A566" t="s">
        <v>43</v>
      </c>
      <c r="B566" t="s">
        <v>40</v>
      </c>
      <c r="C566" s="4" t="s">
        <v>591</v>
      </c>
      <c r="D566">
        <v>750</v>
      </c>
      <c r="E566">
        <v>5</v>
      </c>
      <c r="F566">
        <v>10</v>
      </c>
      <c r="G566">
        <v>75.22</v>
      </c>
      <c r="H566">
        <v>3.05</v>
      </c>
      <c r="I566">
        <v>18.559999999999999</v>
      </c>
      <c r="J566">
        <v>2.89</v>
      </c>
      <c r="K566">
        <v>0.28000000000000003</v>
      </c>
      <c r="M566">
        <v>15.38</v>
      </c>
      <c r="N566">
        <v>4.1000000000000002E-2</v>
      </c>
      <c r="O566">
        <v>0.25</v>
      </c>
      <c r="R566">
        <v>219</v>
      </c>
      <c r="T566">
        <v>0.125</v>
      </c>
      <c r="U566">
        <v>9.4962576881331398</v>
      </c>
      <c r="V566">
        <v>30</v>
      </c>
      <c r="W566">
        <v>7</v>
      </c>
      <c r="X566">
        <v>100</v>
      </c>
      <c r="Y566">
        <v>0.1</v>
      </c>
      <c r="Z566">
        <v>0.1</v>
      </c>
      <c r="AB566">
        <v>25</v>
      </c>
      <c r="AC566">
        <v>0</v>
      </c>
      <c r="AD566" s="8" t="s">
        <v>173</v>
      </c>
      <c r="AF566">
        <v>4.0613740808823504</v>
      </c>
    </row>
    <row r="567" spans="1:32" ht="15.6">
      <c r="A567" t="s">
        <v>43</v>
      </c>
      <c r="B567" t="s">
        <v>40</v>
      </c>
      <c r="C567" s="4" t="s">
        <v>591</v>
      </c>
      <c r="D567">
        <v>750</v>
      </c>
      <c r="E567">
        <v>5</v>
      </c>
      <c r="F567">
        <v>10</v>
      </c>
      <c r="G567">
        <v>75.22</v>
      </c>
      <c r="H567">
        <v>3.05</v>
      </c>
      <c r="I567">
        <v>18.559999999999999</v>
      </c>
      <c r="J567">
        <v>2.89</v>
      </c>
      <c r="K567">
        <v>0.28000000000000003</v>
      </c>
      <c r="M567">
        <v>15.38</v>
      </c>
      <c r="N567">
        <v>4.1000000000000002E-2</v>
      </c>
      <c r="O567">
        <v>0.25</v>
      </c>
      <c r="R567">
        <v>219</v>
      </c>
      <c r="T567">
        <v>0.125</v>
      </c>
      <c r="U567">
        <v>14.552300504251001</v>
      </c>
      <c r="V567">
        <v>30</v>
      </c>
      <c r="W567">
        <v>7</v>
      </c>
      <c r="X567">
        <v>100</v>
      </c>
      <c r="Y567">
        <v>0.1</v>
      </c>
      <c r="Z567">
        <v>0.1</v>
      </c>
      <c r="AB567">
        <v>25</v>
      </c>
      <c r="AC567">
        <v>0</v>
      </c>
      <c r="AD567" s="8" t="s">
        <v>173</v>
      </c>
      <c r="AF567">
        <v>5.0705898765756299</v>
      </c>
    </row>
    <row r="568" spans="1:32" ht="15.6">
      <c r="A568" t="s">
        <v>43</v>
      </c>
      <c r="B568" t="s">
        <v>40</v>
      </c>
      <c r="C568" s="4" t="s">
        <v>591</v>
      </c>
      <c r="D568">
        <v>750</v>
      </c>
      <c r="E568">
        <v>5</v>
      </c>
      <c r="F568">
        <v>10</v>
      </c>
      <c r="G568">
        <v>75.22</v>
      </c>
      <c r="H568">
        <v>3.05</v>
      </c>
      <c r="I568">
        <v>18.559999999999999</v>
      </c>
      <c r="J568">
        <v>2.89</v>
      </c>
      <c r="K568">
        <v>0.28000000000000003</v>
      </c>
      <c r="M568">
        <v>15.38</v>
      </c>
      <c r="N568">
        <v>4.1000000000000002E-2</v>
      </c>
      <c r="O568">
        <v>0.25</v>
      </c>
      <c r="R568">
        <v>219</v>
      </c>
      <c r="T568">
        <v>0.125</v>
      </c>
      <c r="U568">
        <v>29.4043958031837</v>
      </c>
      <c r="V568">
        <v>30</v>
      </c>
      <c r="W568">
        <v>7</v>
      </c>
      <c r="X568">
        <v>100</v>
      </c>
      <c r="Y568">
        <v>0.1</v>
      </c>
      <c r="Z568">
        <v>0.1</v>
      </c>
      <c r="AB568">
        <v>25</v>
      </c>
      <c r="AC568">
        <v>0</v>
      </c>
      <c r="AD568" s="8" t="s">
        <v>173</v>
      </c>
      <c r="AF568">
        <v>8.7037679720325603</v>
      </c>
    </row>
    <row r="569" spans="1:32" ht="15.6">
      <c r="A569" t="s">
        <v>43</v>
      </c>
      <c r="B569" t="s">
        <v>40</v>
      </c>
      <c r="C569" s="4" t="s">
        <v>591</v>
      </c>
      <c r="D569">
        <v>750</v>
      </c>
      <c r="E569">
        <v>5</v>
      </c>
      <c r="F569">
        <v>10</v>
      </c>
      <c r="G569">
        <v>75.22</v>
      </c>
      <c r="H569">
        <v>3.05</v>
      </c>
      <c r="I569">
        <v>18.559999999999999</v>
      </c>
      <c r="J569">
        <v>2.89</v>
      </c>
      <c r="K569">
        <v>0.28000000000000003</v>
      </c>
      <c r="M569">
        <v>15.38</v>
      </c>
      <c r="N569">
        <v>4.1000000000000002E-2</v>
      </c>
      <c r="O569">
        <v>0.25</v>
      </c>
      <c r="R569">
        <v>219</v>
      </c>
      <c r="T569">
        <v>0.125</v>
      </c>
      <c r="U569">
        <v>44.888493804269103</v>
      </c>
      <c r="V569">
        <v>30</v>
      </c>
      <c r="W569">
        <v>7</v>
      </c>
      <c r="X569">
        <v>100</v>
      </c>
      <c r="Y569">
        <v>0.1</v>
      </c>
      <c r="Z569">
        <v>0.1</v>
      </c>
      <c r="AB569">
        <v>25</v>
      </c>
      <c r="AC569">
        <v>0</v>
      </c>
      <c r="AD569" s="8" t="s">
        <v>173</v>
      </c>
      <c r="AF569">
        <v>10.703850241268301</v>
      </c>
    </row>
    <row r="570" spans="1:32" ht="15.6">
      <c r="A570" t="s">
        <v>43</v>
      </c>
      <c r="B570" t="s">
        <v>40</v>
      </c>
      <c r="C570" s="4" t="s">
        <v>591</v>
      </c>
      <c r="D570">
        <v>750</v>
      </c>
      <c r="E570">
        <v>5</v>
      </c>
      <c r="F570">
        <v>10</v>
      </c>
      <c r="G570">
        <v>75.22</v>
      </c>
      <c r="H570">
        <v>3.05</v>
      </c>
      <c r="I570">
        <v>18.559999999999999</v>
      </c>
      <c r="J570">
        <v>2.89</v>
      </c>
      <c r="K570">
        <v>0.28000000000000003</v>
      </c>
      <c r="M570">
        <v>15.38</v>
      </c>
      <c r="N570">
        <v>4.1000000000000002E-2</v>
      </c>
      <c r="O570">
        <v>0.25</v>
      </c>
      <c r="R570">
        <v>219</v>
      </c>
      <c r="T570">
        <v>0.125</v>
      </c>
      <c r="U570">
        <v>59.108628798842197</v>
      </c>
      <c r="V570">
        <v>30</v>
      </c>
      <c r="W570">
        <v>7</v>
      </c>
      <c r="X570">
        <v>100</v>
      </c>
      <c r="Y570">
        <v>0.1</v>
      </c>
      <c r="Z570">
        <v>0.1</v>
      </c>
      <c r="AB570">
        <v>25</v>
      </c>
      <c r="AC570">
        <v>0</v>
      </c>
      <c r="AD570" s="8" t="s">
        <v>173</v>
      </c>
      <c r="AF570">
        <v>11.9149091961003</v>
      </c>
    </row>
    <row r="571" spans="1:32" ht="15.6">
      <c r="A571" t="s">
        <v>43</v>
      </c>
      <c r="B571" t="s">
        <v>40</v>
      </c>
      <c r="C571" s="4" t="s">
        <v>591</v>
      </c>
      <c r="D571">
        <v>750</v>
      </c>
      <c r="E571">
        <v>5</v>
      </c>
      <c r="F571">
        <v>10</v>
      </c>
      <c r="G571">
        <v>75.22</v>
      </c>
      <c r="H571">
        <v>3.05</v>
      </c>
      <c r="I571">
        <v>18.559999999999999</v>
      </c>
      <c r="J571">
        <v>2.89</v>
      </c>
      <c r="K571">
        <v>0.28000000000000003</v>
      </c>
      <c r="M571">
        <v>15.38</v>
      </c>
      <c r="N571">
        <v>4.1000000000000002E-2</v>
      </c>
      <c r="O571">
        <v>0.25</v>
      </c>
      <c r="R571">
        <v>219</v>
      </c>
      <c r="T571">
        <v>0.125</v>
      </c>
      <c r="U571">
        <v>119.465067045043</v>
      </c>
      <c r="V571">
        <v>30</v>
      </c>
      <c r="W571">
        <v>7</v>
      </c>
      <c r="X571">
        <v>100</v>
      </c>
      <c r="Y571">
        <v>0.1</v>
      </c>
      <c r="Z571">
        <v>0.1</v>
      </c>
      <c r="AB571">
        <v>25</v>
      </c>
      <c r="AC571">
        <v>0</v>
      </c>
      <c r="AD571" s="8" t="s">
        <v>173</v>
      </c>
      <c r="AF571">
        <v>13.346160632221601</v>
      </c>
    </row>
    <row r="572" spans="1:32" ht="15.6">
      <c r="A572" t="s">
        <v>43</v>
      </c>
      <c r="B572" t="s">
        <v>40</v>
      </c>
      <c r="C572" s="4" t="s">
        <v>591</v>
      </c>
      <c r="D572">
        <v>750</v>
      </c>
      <c r="E572">
        <v>5</v>
      </c>
      <c r="F572">
        <v>10</v>
      </c>
      <c r="G572">
        <v>75.22</v>
      </c>
      <c r="H572">
        <v>3.05</v>
      </c>
      <c r="I572">
        <v>18.559999999999999</v>
      </c>
      <c r="J572">
        <v>2.89</v>
      </c>
      <c r="K572">
        <v>0.28000000000000003</v>
      </c>
      <c r="M572">
        <v>15.38</v>
      </c>
      <c r="N572">
        <v>4.1000000000000002E-2</v>
      </c>
      <c r="O572">
        <v>0.25</v>
      </c>
      <c r="R572">
        <v>219</v>
      </c>
      <c r="T572">
        <v>0.125</v>
      </c>
      <c r="U572">
        <v>179.18952378798801</v>
      </c>
      <c r="V572">
        <v>30</v>
      </c>
      <c r="W572">
        <v>7</v>
      </c>
      <c r="X572">
        <v>100</v>
      </c>
      <c r="Y572">
        <v>0.1</v>
      </c>
      <c r="Z572">
        <v>0.1</v>
      </c>
      <c r="AB572">
        <v>25</v>
      </c>
      <c r="AC572">
        <v>0</v>
      </c>
      <c r="AD572" s="8" t="s">
        <v>173</v>
      </c>
      <c r="AF572">
        <v>13.456257180606601</v>
      </c>
    </row>
    <row r="573" spans="1:32" ht="15.6">
      <c r="A573" t="s">
        <v>43</v>
      </c>
      <c r="B573" t="s">
        <v>40</v>
      </c>
      <c r="C573" s="4" t="s">
        <v>591</v>
      </c>
      <c r="D573">
        <v>750</v>
      </c>
      <c r="E573">
        <v>5</v>
      </c>
      <c r="F573">
        <v>10</v>
      </c>
      <c r="G573">
        <v>75.22</v>
      </c>
      <c r="H573">
        <v>3.05</v>
      </c>
      <c r="I573">
        <v>18.559999999999999</v>
      </c>
      <c r="J573">
        <v>2.89</v>
      </c>
      <c r="K573">
        <v>0.28000000000000003</v>
      </c>
      <c r="M573">
        <v>15.38</v>
      </c>
      <c r="N573">
        <v>4.1000000000000002E-2</v>
      </c>
      <c r="O573">
        <v>0.25</v>
      </c>
      <c r="R573">
        <v>219</v>
      </c>
      <c r="T573">
        <v>0.125</v>
      </c>
      <c r="U573">
        <v>240.17798593523801</v>
      </c>
      <c r="V573">
        <v>30</v>
      </c>
      <c r="W573">
        <v>7</v>
      </c>
      <c r="X573">
        <v>100</v>
      </c>
      <c r="Y573">
        <v>0.1</v>
      </c>
      <c r="Z573">
        <v>0.1</v>
      </c>
      <c r="AB573">
        <v>25</v>
      </c>
      <c r="AC573">
        <v>0</v>
      </c>
      <c r="AD573" s="8" t="s">
        <v>173</v>
      </c>
      <c r="AF573">
        <v>13.5296544692095</v>
      </c>
    </row>
    <row r="574" spans="1:32" ht="15.6">
      <c r="A574" t="s">
        <v>43</v>
      </c>
      <c r="B574" t="s">
        <v>40</v>
      </c>
      <c r="C574" s="4" t="s">
        <v>591</v>
      </c>
      <c r="D574">
        <v>750</v>
      </c>
      <c r="E574">
        <v>5</v>
      </c>
      <c r="F574">
        <v>10</v>
      </c>
      <c r="G574">
        <v>75.22</v>
      </c>
      <c r="H574">
        <v>3.05</v>
      </c>
      <c r="I574">
        <v>18.559999999999999</v>
      </c>
      <c r="J574">
        <v>2.89</v>
      </c>
      <c r="K574">
        <v>0.28000000000000003</v>
      </c>
      <c r="M574">
        <v>15.38</v>
      </c>
      <c r="N574">
        <v>4.1000000000000002E-2</v>
      </c>
      <c r="O574">
        <v>0.25</v>
      </c>
      <c r="R574">
        <v>219</v>
      </c>
      <c r="T574">
        <v>0.125</v>
      </c>
      <c r="U574">
        <v>299.90240028039</v>
      </c>
      <c r="V574">
        <v>30</v>
      </c>
      <c r="W574">
        <v>7</v>
      </c>
      <c r="X574">
        <v>100</v>
      </c>
      <c r="Y574">
        <v>0.1</v>
      </c>
      <c r="Z574">
        <v>0.1</v>
      </c>
      <c r="AB574">
        <v>25</v>
      </c>
      <c r="AC574">
        <v>0</v>
      </c>
      <c r="AD574" s="8" t="s">
        <v>173</v>
      </c>
      <c r="AF574">
        <v>13.566353113510999</v>
      </c>
    </row>
    <row r="575" spans="1:32" ht="15.6">
      <c r="A575" t="s">
        <v>43</v>
      </c>
      <c r="B575" t="s">
        <v>40</v>
      </c>
      <c r="C575" s="4" t="s">
        <v>591</v>
      </c>
      <c r="D575">
        <v>750</v>
      </c>
      <c r="E575">
        <v>5</v>
      </c>
      <c r="F575">
        <v>15</v>
      </c>
      <c r="G575">
        <v>78.75</v>
      </c>
      <c r="H575">
        <v>2.93</v>
      </c>
      <c r="I575">
        <v>15.11</v>
      </c>
      <c r="J575">
        <v>2.92</v>
      </c>
      <c r="K575">
        <v>0.28999999999999998</v>
      </c>
      <c r="M575">
        <v>17.920000000000002</v>
      </c>
      <c r="N575">
        <v>3.6999999999999998E-2</v>
      </c>
      <c r="O575">
        <v>0.19</v>
      </c>
      <c r="R575">
        <v>219</v>
      </c>
      <c r="T575">
        <v>0.125</v>
      </c>
      <c r="U575">
        <v>120</v>
      </c>
      <c r="V575">
        <v>0.10997886473429901</v>
      </c>
      <c r="W575">
        <v>7</v>
      </c>
      <c r="X575">
        <v>100</v>
      </c>
      <c r="Y575">
        <v>0.1</v>
      </c>
      <c r="Z575">
        <v>0.1</v>
      </c>
      <c r="AB575">
        <v>24.850000000000023</v>
      </c>
      <c r="AC575">
        <v>0</v>
      </c>
      <c r="AD575" s="8" t="s">
        <v>173</v>
      </c>
      <c r="AF575">
        <v>9.8840259308510596</v>
      </c>
    </row>
    <row r="576" spans="1:32" ht="15.6">
      <c r="A576" t="s">
        <v>43</v>
      </c>
      <c r="B576" t="s">
        <v>40</v>
      </c>
      <c r="C576" s="4" t="s">
        <v>591</v>
      </c>
      <c r="D576">
        <v>750</v>
      </c>
      <c r="E576">
        <v>5</v>
      </c>
      <c r="F576">
        <v>15</v>
      </c>
      <c r="G576">
        <v>78.75</v>
      </c>
      <c r="H576">
        <v>2.93</v>
      </c>
      <c r="I576">
        <v>15.11</v>
      </c>
      <c r="J576">
        <v>2.92</v>
      </c>
      <c r="K576">
        <v>0.28999999999999998</v>
      </c>
      <c r="M576">
        <v>17.920000000000002</v>
      </c>
      <c r="N576">
        <v>3.6999999999999998E-2</v>
      </c>
      <c r="O576">
        <v>0.19</v>
      </c>
      <c r="R576">
        <v>219</v>
      </c>
      <c r="T576">
        <v>0.125</v>
      </c>
      <c r="U576">
        <v>120</v>
      </c>
      <c r="V576">
        <v>6.5698029891304301</v>
      </c>
      <c r="W576">
        <v>7</v>
      </c>
      <c r="X576">
        <v>100</v>
      </c>
      <c r="Y576">
        <v>0.1</v>
      </c>
      <c r="Z576">
        <v>0.1</v>
      </c>
      <c r="AB576">
        <v>24.850000000000023</v>
      </c>
      <c r="AC576">
        <v>0</v>
      </c>
      <c r="AD576" s="8" t="s">
        <v>173</v>
      </c>
      <c r="AF576">
        <v>13.282308981604601</v>
      </c>
    </row>
    <row r="577" spans="1:32" ht="15.6">
      <c r="A577" t="s">
        <v>43</v>
      </c>
      <c r="B577" t="s">
        <v>40</v>
      </c>
      <c r="C577" s="4" t="s">
        <v>591</v>
      </c>
      <c r="D577">
        <v>750</v>
      </c>
      <c r="E577">
        <v>5</v>
      </c>
      <c r="F577">
        <v>15</v>
      </c>
      <c r="G577">
        <v>78.75</v>
      </c>
      <c r="H577">
        <v>2.93</v>
      </c>
      <c r="I577">
        <v>15.11</v>
      </c>
      <c r="J577">
        <v>2.92</v>
      </c>
      <c r="K577">
        <v>0.28999999999999998</v>
      </c>
      <c r="M577">
        <v>17.920000000000002</v>
      </c>
      <c r="N577">
        <v>3.6999999999999998E-2</v>
      </c>
      <c r="O577">
        <v>0.19</v>
      </c>
      <c r="R577">
        <v>219</v>
      </c>
      <c r="T577">
        <v>0.125</v>
      </c>
      <c r="U577">
        <v>120</v>
      </c>
      <c r="V577">
        <v>15.452068236714901</v>
      </c>
      <c r="W577">
        <v>7</v>
      </c>
      <c r="X577">
        <v>100</v>
      </c>
      <c r="Y577">
        <v>0.1</v>
      </c>
      <c r="Z577">
        <v>0.1</v>
      </c>
      <c r="AB577">
        <v>24.850000000000023</v>
      </c>
      <c r="AC577">
        <v>0</v>
      </c>
      <c r="AD577" s="8" t="s">
        <v>173</v>
      </c>
      <c r="AF577">
        <v>14.398604416001699</v>
      </c>
    </row>
    <row r="578" spans="1:32" ht="15.6">
      <c r="A578" t="s">
        <v>43</v>
      </c>
      <c r="B578" t="s">
        <v>40</v>
      </c>
      <c r="C578" s="4" t="s">
        <v>591</v>
      </c>
      <c r="D578">
        <v>750</v>
      </c>
      <c r="E578">
        <v>5</v>
      </c>
      <c r="F578">
        <v>15</v>
      </c>
      <c r="G578">
        <v>78.75</v>
      </c>
      <c r="H578">
        <v>2.93</v>
      </c>
      <c r="I578">
        <v>15.11</v>
      </c>
      <c r="J578">
        <v>2.92</v>
      </c>
      <c r="K578">
        <v>0.28999999999999998</v>
      </c>
      <c r="M578">
        <v>17.920000000000002</v>
      </c>
      <c r="N578">
        <v>3.6999999999999998E-2</v>
      </c>
      <c r="O578">
        <v>0.19</v>
      </c>
      <c r="R578">
        <v>219</v>
      </c>
      <c r="T578">
        <v>0.125</v>
      </c>
      <c r="U578">
        <v>120</v>
      </c>
      <c r="V578">
        <v>25.096945450885599</v>
      </c>
      <c r="W578">
        <v>7</v>
      </c>
      <c r="X578">
        <v>100</v>
      </c>
      <c r="Y578">
        <v>0.1</v>
      </c>
      <c r="Z578">
        <v>0.1</v>
      </c>
      <c r="AB578">
        <v>24.850000000000023</v>
      </c>
      <c r="AC578">
        <v>0</v>
      </c>
      <c r="AD578" s="8" t="s">
        <v>173</v>
      </c>
      <c r="AF578">
        <v>14.7838749445921</v>
      </c>
    </row>
    <row r="579" spans="1:32" ht="15.6">
      <c r="A579" t="s">
        <v>43</v>
      </c>
      <c r="B579" t="s">
        <v>40</v>
      </c>
      <c r="C579" s="4" t="s">
        <v>591</v>
      </c>
      <c r="D579">
        <v>750</v>
      </c>
      <c r="E579">
        <v>5</v>
      </c>
      <c r="F579">
        <v>15</v>
      </c>
      <c r="G579">
        <v>78.75</v>
      </c>
      <c r="H579">
        <v>2.93</v>
      </c>
      <c r="I579">
        <v>15.11</v>
      </c>
      <c r="J579">
        <v>2.92</v>
      </c>
      <c r="K579">
        <v>0.28999999999999998</v>
      </c>
      <c r="M579">
        <v>17.920000000000002</v>
      </c>
      <c r="N579">
        <v>3.6999999999999998E-2</v>
      </c>
      <c r="O579">
        <v>0.19</v>
      </c>
      <c r="R579">
        <v>219</v>
      </c>
      <c r="T579">
        <v>0.125</v>
      </c>
      <c r="U579">
        <v>120</v>
      </c>
      <c r="V579">
        <v>34.786697363123999</v>
      </c>
      <c r="W579">
        <v>7</v>
      </c>
      <c r="X579">
        <v>100</v>
      </c>
      <c r="Y579">
        <v>0.1</v>
      </c>
      <c r="Z579">
        <v>0.1</v>
      </c>
      <c r="AB579">
        <v>24.850000000000023</v>
      </c>
      <c r="AC579">
        <v>0</v>
      </c>
      <c r="AD579" s="8" t="s">
        <v>173</v>
      </c>
      <c r="AF579">
        <v>15.0209645805629</v>
      </c>
    </row>
    <row r="580" spans="1:32" ht="15.6">
      <c r="A580" t="s">
        <v>43</v>
      </c>
      <c r="B580" t="s">
        <v>40</v>
      </c>
      <c r="C580" s="4" t="s">
        <v>591</v>
      </c>
      <c r="D580">
        <v>750</v>
      </c>
      <c r="E580">
        <v>5</v>
      </c>
      <c r="F580">
        <v>15</v>
      </c>
      <c r="G580">
        <v>78.75</v>
      </c>
      <c r="H580">
        <v>2.93</v>
      </c>
      <c r="I580">
        <v>15.11</v>
      </c>
      <c r="J580">
        <v>2.92</v>
      </c>
      <c r="K580">
        <v>0.28999999999999998</v>
      </c>
      <c r="M580">
        <v>17.920000000000002</v>
      </c>
      <c r="N580">
        <v>3.6999999999999998E-2</v>
      </c>
      <c r="O580">
        <v>0.19</v>
      </c>
      <c r="R580">
        <v>219</v>
      </c>
      <c r="T580">
        <v>0.125</v>
      </c>
      <c r="U580">
        <v>120</v>
      </c>
      <c r="V580">
        <v>44.790458937197997</v>
      </c>
      <c r="W580">
        <v>7</v>
      </c>
      <c r="X580">
        <v>100</v>
      </c>
      <c r="Y580">
        <v>0.1</v>
      </c>
      <c r="Z580">
        <v>0.1</v>
      </c>
      <c r="AB580">
        <v>24.850000000000023</v>
      </c>
      <c r="AC580">
        <v>0</v>
      </c>
      <c r="AD580" s="8" t="s">
        <v>173</v>
      </c>
      <c r="AF580">
        <v>15.1395095716976</v>
      </c>
    </row>
    <row r="581" spans="1:32" ht="15.6">
      <c r="A581" t="s">
        <v>43</v>
      </c>
      <c r="B581" t="s">
        <v>40</v>
      </c>
      <c r="C581" s="4" t="s">
        <v>591</v>
      </c>
      <c r="D581">
        <v>750</v>
      </c>
      <c r="E581">
        <v>5</v>
      </c>
      <c r="F581">
        <v>15</v>
      </c>
      <c r="G581">
        <v>78.75</v>
      </c>
      <c r="H581">
        <v>2.93</v>
      </c>
      <c r="I581">
        <v>15.11</v>
      </c>
      <c r="J581">
        <v>2.92</v>
      </c>
      <c r="K581">
        <v>0.28999999999999998</v>
      </c>
      <c r="M581">
        <v>17.920000000000002</v>
      </c>
      <c r="N581">
        <v>3.6999999999999998E-2</v>
      </c>
      <c r="O581">
        <v>0.19</v>
      </c>
      <c r="R581">
        <v>219</v>
      </c>
      <c r="T581">
        <v>0.125</v>
      </c>
      <c r="U581">
        <v>120</v>
      </c>
      <c r="V581">
        <v>6.5116747181963905E-2</v>
      </c>
      <c r="W581">
        <v>7</v>
      </c>
      <c r="X581">
        <v>100</v>
      </c>
      <c r="Y581">
        <v>0.1</v>
      </c>
      <c r="Z581">
        <v>0.1</v>
      </c>
      <c r="AB581">
        <v>29.850000000000023</v>
      </c>
      <c r="AC581">
        <v>0</v>
      </c>
      <c r="AD581" s="8" t="s">
        <v>173</v>
      </c>
      <c r="AF581">
        <v>9.9729346742021203</v>
      </c>
    </row>
    <row r="582" spans="1:32" ht="15.6">
      <c r="A582" t="s">
        <v>43</v>
      </c>
      <c r="B582" t="s">
        <v>40</v>
      </c>
      <c r="C582" s="4" t="s">
        <v>591</v>
      </c>
      <c r="D582">
        <v>750</v>
      </c>
      <c r="E582">
        <v>5</v>
      </c>
      <c r="F582">
        <v>15</v>
      </c>
      <c r="G582">
        <v>78.75</v>
      </c>
      <c r="H582">
        <v>2.93</v>
      </c>
      <c r="I582">
        <v>15.11</v>
      </c>
      <c r="J582">
        <v>2.92</v>
      </c>
      <c r="K582">
        <v>0.28999999999999998</v>
      </c>
      <c r="M582">
        <v>17.920000000000002</v>
      </c>
      <c r="N582">
        <v>3.6999999999999998E-2</v>
      </c>
      <c r="O582">
        <v>0.19</v>
      </c>
      <c r="R582">
        <v>219</v>
      </c>
      <c r="T582">
        <v>0.125</v>
      </c>
      <c r="U582">
        <v>120</v>
      </c>
      <c r="V582">
        <v>5.7174667874396103</v>
      </c>
      <c r="W582">
        <v>7</v>
      </c>
      <c r="X582">
        <v>100</v>
      </c>
      <c r="Y582">
        <v>0.1</v>
      </c>
      <c r="Z582">
        <v>0.1</v>
      </c>
      <c r="AB582">
        <v>29.850000000000023</v>
      </c>
      <c r="AC582">
        <v>0</v>
      </c>
      <c r="AD582" s="8" t="s">
        <v>173</v>
      </c>
      <c r="AF582">
        <v>14.1417577432402</v>
      </c>
    </row>
    <row r="583" spans="1:32" ht="15.6">
      <c r="A583" t="s">
        <v>43</v>
      </c>
      <c r="B583" t="s">
        <v>40</v>
      </c>
      <c r="C583" s="4" t="s">
        <v>591</v>
      </c>
      <c r="D583">
        <v>750</v>
      </c>
      <c r="E583">
        <v>5</v>
      </c>
      <c r="F583">
        <v>15</v>
      </c>
      <c r="G583">
        <v>78.75</v>
      </c>
      <c r="H583">
        <v>2.93</v>
      </c>
      <c r="I583">
        <v>15.11</v>
      </c>
      <c r="J583">
        <v>2.92</v>
      </c>
      <c r="K583">
        <v>0.28999999999999998</v>
      </c>
      <c r="M583">
        <v>17.920000000000002</v>
      </c>
      <c r="N583">
        <v>3.6999999999999998E-2</v>
      </c>
      <c r="O583">
        <v>0.19</v>
      </c>
      <c r="R583">
        <v>219</v>
      </c>
      <c r="T583">
        <v>0.125</v>
      </c>
      <c r="U583">
        <v>120</v>
      </c>
      <c r="V583">
        <v>14.8240300422705</v>
      </c>
      <c r="W583">
        <v>7</v>
      </c>
      <c r="X583">
        <v>100</v>
      </c>
      <c r="Y583">
        <v>0.1</v>
      </c>
      <c r="Z583">
        <v>0.1</v>
      </c>
      <c r="AB583">
        <v>29.850000000000023</v>
      </c>
      <c r="AC583">
        <v>0</v>
      </c>
      <c r="AD583" s="8" t="s">
        <v>173</v>
      </c>
      <c r="AF583">
        <v>15.070358211436099</v>
      </c>
    </row>
    <row r="584" spans="1:32" ht="15.6">
      <c r="A584" t="s">
        <v>43</v>
      </c>
      <c r="B584" t="s">
        <v>40</v>
      </c>
      <c r="C584" s="4" t="s">
        <v>591</v>
      </c>
      <c r="D584">
        <v>750</v>
      </c>
      <c r="E584">
        <v>5</v>
      </c>
      <c r="F584">
        <v>15</v>
      </c>
      <c r="G584">
        <v>78.75</v>
      </c>
      <c r="H584">
        <v>2.93</v>
      </c>
      <c r="I584">
        <v>15.11</v>
      </c>
      <c r="J584">
        <v>2.92</v>
      </c>
      <c r="K584">
        <v>0.28999999999999998</v>
      </c>
      <c r="M584">
        <v>17.920000000000002</v>
      </c>
      <c r="N584">
        <v>3.6999999999999998E-2</v>
      </c>
      <c r="O584">
        <v>0.19</v>
      </c>
      <c r="R584">
        <v>219</v>
      </c>
      <c r="T584">
        <v>0.125</v>
      </c>
      <c r="U584">
        <v>120</v>
      </c>
      <c r="V584">
        <v>24.3791893115942</v>
      </c>
      <c r="W584">
        <v>7</v>
      </c>
      <c r="X584">
        <v>100</v>
      </c>
      <c r="Y584">
        <v>0.1</v>
      </c>
      <c r="Z584">
        <v>0.1</v>
      </c>
      <c r="AB584">
        <v>29.850000000000023</v>
      </c>
      <c r="AC584">
        <v>0</v>
      </c>
      <c r="AD584" s="8" t="s">
        <v>173</v>
      </c>
      <c r="AF584">
        <v>15.5247797539893</v>
      </c>
    </row>
    <row r="585" spans="1:32" ht="15.6">
      <c r="A585" t="s">
        <v>43</v>
      </c>
      <c r="B585" t="s">
        <v>40</v>
      </c>
      <c r="C585" s="4" t="s">
        <v>591</v>
      </c>
      <c r="D585">
        <v>750</v>
      </c>
      <c r="E585">
        <v>5</v>
      </c>
      <c r="F585">
        <v>15</v>
      </c>
      <c r="G585">
        <v>78.75</v>
      </c>
      <c r="H585">
        <v>2.93</v>
      </c>
      <c r="I585">
        <v>15.11</v>
      </c>
      <c r="J585">
        <v>2.92</v>
      </c>
      <c r="K585">
        <v>0.28999999999999998</v>
      </c>
      <c r="M585">
        <v>17.920000000000002</v>
      </c>
      <c r="N585">
        <v>3.6999999999999998E-2</v>
      </c>
      <c r="O585">
        <v>0.19</v>
      </c>
      <c r="R585">
        <v>219</v>
      </c>
      <c r="T585">
        <v>0.125</v>
      </c>
      <c r="U585">
        <v>120</v>
      </c>
      <c r="V585">
        <v>34.338088768115902</v>
      </c>
      <c r="W585">
        <v>7</v>
      </c>
      <c r="X585">
        <v>100</v>
      </c>
      <c r="Y585">
        <v>0.1</v>
      </c>
      <c r="Z585">
        <v>0.1</v>
      </c>
      <c r="AB585">
        <v>29.850000000000023</v>
      </c>
      <c r="AC585">
        <v>0</v>
      </c>
      <c r="AD585" s="8" t="s">
        <v>173</v>
      </c>
      <c r="AF585">
        <v>15.6235670157358</v>
      </c>
    </row>
    <row r="586" spans="1:32" ht="15.6">
      <c r="A586" t="s">
        <v>43</v>
      </c>
      <c r="B586" t="s">
        <v>40</v>
      </c>
      <c r="C586" s="4" t="s">
        <v>591</v>
      </c>
      <c r="D586">
        <v>750</v>
      </c>
      <c r="E586">
        <v>5</v>
      </c>
      <c r="F586">
        <v>15</v>
      </c>
      <c r="G586">
        <v>78.75</v>
      </c>
      <c r="H586">
        <v>2.93</v>
      </c>
      <c r="I586">
        <v>15.11</v>
      </c>
      <c r="J586">
        <v>2.92</v>
      </c>
      <c r="K586">
        <v>0.28999999999999998</v>
      </c>
      <c r="M586">
        <v>17.920000000000002</v>
      </c>
      <c r="N586">
        <v>3.6999999999999998E-2</v>
      </c>
      <c r="O586">
        <v>0.19</v>
      </c>
      <c r="R586">
        <v>219</v>
      </c>
      <c r="T586">
        <v>0.125</v>
      </c>
      <c r="U586">
        <v>120</v>
      </c>
      <c r="V586">
        <v>44.296994514895303</v>
      </c>
      <c r="W586">
        <v>7</v>
      </c>
      <c r="X586">
        <v>100</v>
      </c>
      <c r="Y586">
        <v>0.1</v>
      </c>
      <c r="Z586">
        <v>0.1</v>
      </c>
      <c r="AB586">
        <v>29.850000000000023</v>
      </c>
      <c r="AC586">
        <v>0</v>
      </c>
      <c r="AD586" s="8" t="s">
        <v>173</v>
      </c>
      <c r="AF586">
        <v>15.7124754127881</v>
      </c>
    </row>
    <row r="587" spans="1:32" ht="15.6">
      <c r="A587" t="s">
        <v>43</v>
      </c>
      <c r="B587" t="s">
        <v>40</v>
      </c>
      <c r="C587" s="4" t="s">
        <v>591</v>
      </c>
      <c r="D587">
        <v>750</v>
      </c>
      <c r="E587">
        <v>5</v>
      </c>
      <c r="F587">
        <v>15</v>
      </c>
      <c r="G587">
        <v>78.75</v>
      </c>
      <c r="H587">
        <v>2.93</v>
      </c>
      <c r="I587">
        <v>15.11</v>
      </c>
      <c r="J587">
        <v>2.92</v>
      </c>
      <c r="K587">
        <v>0.28999999999999998</v>
      </c>
      <c r="M587">
        <v>17.920000000000002</v>
      </c>
      <c r="N587">
        <v>3.6999999999999998E-2</v>
      </c>
      <c r="O587">
        <v>0.19</v>
      </c>
      <c r="R587">
        <v>219</v>
      </c>
      <c r="T587">
        <v>0.125</v>
      </c>
      <c r="U587">
        <v>120</v>
      </c>
      <c r="V587">
        <v>6.5116747181963905E-2</v>
      </c>
      <c r="W587">
        <v>7</v>
      </c>
      <c r="X587">
        <v>100</v>
      </c>
      <c r="Y587">
        <v>0.1</v>
      </c>
      <c r="Z587">
        <v>0.1</v>
      </c>
      <c r="AB587">
        <v>34.850000000000023</v>
      </c>
      <c r="AC587">
        <v>0</v>
      </c>
      <c r="AD587" s="8" t="s">
        <v>173</v>
      </c>
      <c r="AF587">
        <v>10.032207169769499</v>
      </c>
    </row>
    <row r="588" spans="1:32" ht="15.6">
      <c r="A588" t="s">
        <v>43</v>
      </c>
      <c r="B588" t="s">
        <v>40</v>
      </c>
      <c r="C588" s="4" t="s">
        <v>591</v>
      </c>
      <c r="D588">
        <v>750</v>
      </c>
      <c r="E588">
        <v>5</v>
      </c>
      <c r="F588">
        <v>15</v>
      </c>
      <c r="G588">
        <v>78.75</v>
      </c>
      <c r="H588">
        <v>2.93</v>
      </c>
      <c r="I588">
        <v>15.11</v>
      </c>
      <c r="J588">
        <v>2.92</v>
      </c>
      <c r="K588">
        <v>0.28999999999999998</v>
      </c>
      <c r="M588">
        <v>17.920000000000002</v>
      </c>
      <c r="N588">
        <v>3.6999999999999998E-2</v>
      </c>
      <c r="O588">
        <v>0.19</v>
      </c>
      <c r="R588">
        <v>219</v>
      </c>
      <c r="T588">
        <v>0.125</v>
      </c>
      <c r="U588">
        <v>120</v>
      </c>
      <c r="V588">
        <v>4.8202684681964501</v>
      </c>
      <c r="W588">
        <v>7</v>
      </c>
      <c r="X588">
        <v>100</v>
      </c>
      <c r="Y588">
        <v>0.1</v>
      </c>
      <c r="Z588">
        <v>0.1</v>
      </c>
      <c r="AB588">
        <v>34.850000000000023</v>
      </c>
      <c r="AC588">
        <v>0</v>
      </c>
      <c r="AD588" s="8" t="s">
        <v>173</v>
      </c>
      <c r="AF588">
        <v>15.0209645805629</v>
      </c>
    </row>
    <row r="589" spans="1:32" ht="15.6">
      <c r="A589" t="s">
        <v>43</v>
      </c>
      <c r="B589" t="s">
        <v>40</v>
      </c>
      <c r="C589" s="4" t="s">
        <v>591</v>
      </c>
      <c r="D589">
        <v>750</v>
      </c>
      <c r="E589">
        <v>5</v>
      </c>
      <c r="F589">
        <v>15</v>
      </c>
      <c r="G589">
        <v>78.75</v>
      </c>
      <c r="H589">
        <v>2.93</v>
      </c>
      <c r="I589">
        <v>15.11</v>
      </c>
      <c r="J589">
        <v>2.92</v>
      </c>
      <c r="K589">
        <v>0.28999999999999998</v>
      </c>
      <c r="M589">
        <v>17.920000000000002</v>
      </c>
      <c r="N589">
        <v>3.6999999999999998E-2</v>
      </c>
      <c r="O589">
        <v>0.19</v>
      </c>
      <c r="R589">
        <v>219</v>
      </c>
      <c r="T589">
        <v>0.125</v>
      </c>
      <c r="U589">
        <v>120</v>
      </c>
      <c r="V589">
        <v>14.285709792673099</v>
      </c>
      <c r="W589">
        <v>7</v>
      </c>
      <c r="X589">
        <v>100</v>
      </c>
      <c r="Y589">
        <v>0.1</v>
      </c>
      <c r="Z589">
        <v>0.1</v>
      </c>
      <c r="AB589">
        <v>34.850000000000023</v>
      </c>
      <c r="AC589">
        <v>0</v>
      </c>
      <c r="AD589" s="8" t="s">
        <v>173</v>
      </c>
      <c r="AF589">
        <v>15.6235670157358</v>
      </c>
    </row>
    <row r="590" spans="1:32" ht="15.6">
      <c r="A590" t="s">
        <v>43</v>
      </c>
      <c r="B590" t="s">
        <v>40</v>
      </c>
      <c r="C590" s="4" t="s">
        <v>591</v>
      </c>
      <c r="D590">
        <v>750</v>
      </c>
      <c r="E590">
        <v>5</v>
      </c>
      <c r="F590">
        <v>15</v>
      </c>
      <c r="G590">
        <v>78.75</v>
      </c>
      <c r="H590">
        <v>2.93</v>
      </c>
      <c r="I590">
        <v>15.11</v>
      </c>
      <c r="J590">
        <v>2.92</v>
      </c>
      <c r="K590">
        <v>0.28999999999999998</v>
      </c>
      <c r="M590">
        <v>17.920000000000002</v>
      </c>
      <c r="N590">
        <v>3.6999999999999998E-2</v>
      </c>
      <c r="O590">
        <v>0.19</v>
      </c>
      <c r="R590">
        <v>219</v>
      </c>
      <c r="T590">
        <v>0.125</v>
      </c>
      <c r="U590">
        <v>120</v>
      </c>
      <c r="V590">
        <v>23.751144826892101</v>
      </c>
      <c r="W590">
        <v>7</v>
      </c>
      <c r="X590">
        <v>100</v>
      </c>
      <c r="Y590">
        <v>0.1</v>
      </c>
      <c r="Z590">
        <v>0.1</v>
      </c>
      <c r="AB590">
        <v>34.850000000000023</v>
      </c>
      <c r="AC590">
        <v>0</v>
      </c>
      <c r="AD590" s="8" t="s">
        <v>173</v>
      </c>
      <c r="AF590">
        <v>16.097745941378498</v>
      </c>
    </row>
    <row r="591" spans="1:32" ht="15.6">
      <c r="A591" t="s">
        <v>43</v>
      </c>
      <c r="B591" t="s">
        <v>40</v>
      </c>
      <c r="C591" s="4" t="s">
        <v>591</v>
      </c>
      <c r="D591">
        <v>750</v>
      </c>
      <c r="E591">
        <v>5</v>
      </c>
      <c r="F591">
        <v>15</v>
      </c>
      <c r="G591">
        <v>78.75</v>
      </c>
      <c r="H591">
        <v>2.93</v>
      </c>
      <c r="I591">
        <v>15.11</v>
      </c>
      <c r="J591">
        <v>2.92</v>
      </c>
      <c r="K591">
        <v>0.28999999999999998</v>
      </c>
      <c r="M591">
        <v>17.920000000000002</v>
      </c>
      <c r="N591">
        <v>3.6999999999999998E-2</v>
      </c>
      <c r="O591">
        <v>0.19</v>
      </c>
      <c r="R591">
        <v>219</v>
      </c>
      <c r="T591">
        <v>0.125</v>
      </c>
      <c r="U591">
        <v>120</v>
      </c>
      <c r="V591">
        <v>33.710056863929097</v>
      </c>
      <c r="W591">
        <v>7</v>
      </c>
      <c r="X591">
        <v>100</v>
      </c>
      <c r="Y591">
        <v>0.1</v>
      </c>
      <c r="Z591">
        <v>0.1</v>
      </c>
      <c r="AB591">
        <v>34.850000000000023</v>
      </c>
      <c r="AC591">
        <v>0</v>
      </c>
      <c r="AD591" s="8" t="s">
        <v>173</v>
      </c>
      <c r="AF591">
        <v>16.147139572251699</v>
      </c>
    </row>
    <row r="592" spans="1:32" ht="15.6">
      <c r="A592" t="s">
        <v>43</v>
      </c>
      <c r="B592" t="s">
        <v>40</v>
      </c>
      <c r="C592" s="4" t="s">
        <v>591</v>
      </c>
      <c r="D592">
        <v>750</v>
      </c>
      <c r="E592">
        <v>5</v>
      </c>
      <c r="F592">
        <v>15</v>
      </c>
      <c r="G592">
        <v>78.75</v>
      </c>
      <c r="H592">
        <v>2.93</v>
      </c>
      <c r="I592">
        <v>15.11</v>
      </c>
      <c r="J592">
        <v>2.92</v>
      </c>
      <c r="K592">
        <v>0.28999999999999998</v>
      </c>
      <c r="M592">
        <v>17.920000000000002</v>
      </c>
      <c r="N592">
        <v>3.6999999999999998E-2</v>
      </c>
      <c r="O592">
        <v>0.19</v>
      </c>
      <c r="R592">
        <v>219</v>
      </c>
      <c r="T592">
        <v>0.125</v>
      </c>
      <c r="U592">
        <v>120</v>
      </c>
      <c r="V592">
        <v>43.713818438003202</v>
      </c>
      <c r="W592">
        <v>7</v>
      </c>
      <c r="X592">
        <v>100</v>
      </c>
      <c r="Y592">
        <v>0.1</v>
      </c>
      <c r="Z592">
        <v>0.1</v>
      </c>
      <c r="AB592">
        <v>34.850000000000023</v>
      </c>
      <c r="AC592">
        <v>0</v>
      </c>
      <c r="AD592" s="8" t="s">
        <v>173</v>
      </c>
      <c r="AF592">
        <v>16.186654338430799</v>
      </c>
    </row>
    <row r="593" spans="1:37" ht="15.6">
      <c r="A593" t="s">
        <v>44</v>
      </c>
      <c r="B593" t="s">
        <v>45</v>
      </c>
      <c r="C593" s="4" t="s">
        <v>591</v>
      </c>
      <c r="E593">
        <v>5</v>
      </c>
      <c r="F593">
        <v>120</v>
      </c>
      <c r="G593">
        <v>31.92</v>
      </c>
      <c r="H593">
        <v>1.74</v>
      </c>
      <c r="I593">
        <v>13.56</v>
      </c>
      <c r="J593">
        <v>2.35</v>
      </c>
      <c r="L593">
        <v>1.73</v>
      </c>
      <c r="M593">
        <v>41.85</v>
      </c>
      <c r="N593">
        <f>H593/G593</f>
        <v>5.4511278195488719E-2</v>
      </c>
      <c r="O593">
        <v>0.42499999999999999</v>
      </c>
      <c r="P593">
        <f>J593/G593</f>
        <v>7.3621553884711782E-2</v>
      </c>
      <c r="Q593">
        <v>0.498</v>
      </c>
      <c r="R593">
        <v>70.290000000000006</v>
      </c>
      <c r="S593">
        <v>0.112</v>
      </c>
      <c r="U593">
        <f>48*60</f>
        <v>2880</v>
      </c>
      <c r="V593">
        <v>500</v>
      </c>
      <c r="W593">
        <v>7</v>
      </c>
      <c r="X593">
        <v>200</v>
      </c>
      <c r="Y593">
        <v>0.05</v>
      </c>
      <c r="Z593">
        <v>0.05</v>
      </c>
      <c r="AB593">
        <v>25</v>
      </c>
      <c r="AC593">
        <v>0</v>
      </c>
      <c r="AD593" s="8" t="s">
        <v>173</v>
      </c>
      <c r="AF593">
        <v>18.21</v>
      </c>
      <c r="AI593" s="13" t="s">
        <v>46</v>
      </c>
      <c r="AJ593" t="s">
        <v>507</v>
      </c>
      <c r="AK593" t="s">
        <v>357</v>
      </c>
    </row>
    <row r="594" spans="1:37" ht="15.6">
      <c r="A594" t="s">
        <v>47</v>
      </c>
      <c r="B594" t="s">
        <v>45</v>
      </c>
      <c r="C594" s="4" t="s">
        <v>591</v>
      </c>
      <c r="E594">
        <v>5</v>
      </c>
      <c r="F594">
        <v>120</v>
      </c>
      <c r="G594">
        <v>36.64</v>
      </c>
      <c r="H594">
        <v>0.99</v>
      </c>
      <c r="I594">
        <v>11.76</v>
      </c>
      <c r="J594">
        <v>2.31</v>
      </c>
      <c r="L594">
        <v>1.75</v>
      </c>
      <c r="M594">
        <v>48.71</v>
      </c>
      <c r="N594">
        <f>H594/G594</f>
        <v>2.7019650655021835E-2</v>
      </c>
      <c r="O594">
        <v>0.32100000000000001</v>
      </c>
      <c r="P594">
        <f>J594/G594</f>
        <v>6.3045851528384281E-2</v>
      </c>
      <c r="Q594">
        <v>0.38400000000000001</v>
      </c>
      <c r="R594">
        <v>61.808999999999997</v>
      </c>
      <c r="S594">
        <v>7.8E-2</v>
      </c>
      <c r="U594">
        <f t="shared" ref="U594:U614" si="36">48*60</f>
        <v>2880</v>
      </c>
      <c r="V594">
        <v>500</v>
      </c>
      <c r="W594">
        <v>7</v>
      </c>
      <c r="X594">
        <v>200</v>
      </c>
      <c r="Y594">
        <v>0.05</v>
      </c>
      <c r="Z594">
        <v>0.05</v>
      </c>
      <c r="AB594">
        <v>25</v>
      </c>
      <c r="AC594">
        <v>0</v>
      </c>
      <c r="AD594" s="8" t="s">
        <v>173</v>
      </c>
      <c r="AF594">
        <v>15.69</v>
      </c>
      <c r="AG594" s="4"/>
      <c r="AH594" s="4"/>
    </row>
    <row r="595" spans="1:37" ht="15.6">
      <c r="A595" t="s">
        <v>48</v>
      </c>
      <c r="B595" t="s">
        <v>45</v>
      </c>
      <c r="C595" s="4" t="s">
        <v>591</v>
      </c>
      <c r="E595">
        <v>5</v>
      </c>
      <c r="F595">
        <v>120</v>
      </c>
      <c r="G595">
        <v>40.51</v>
      </c>
      <c r="H595">
        <v>0.7</v>
      </c>
      <c r="I595">
        <v>10.02</v>
      </c>
      <c r="J595">
        <v>2</v>
      </c>
      <c r="L595">
        <v>1.96</v>
      </c>
      <c r="M595">
        <v>50.41</v>
      </c>
      <c r="N595">
        <f>H595/G595</f>
        <v>1.7279684028634903E-2</v>
      </c>
      <c r="O595">
        <v>0.247</v>
      </c>
      <c r="P595">
        <f>J595/G595</f>
        <v>4.9370525796099733E-2</v>
      </c>
      <c r="Q595">
        <v>0.29699999999999999</v>
      </c>
      <c r="R595">
        <v>44.91</v>
      </c>
      <c r="S595">
        <v>5.7000000000000002E-2</v>
      </c>
      <c r="U595">
        <f t="shared" si="36"/>
        <v>2880</v>
      </c>
      <c r="V595">
        <v>500</v>
      </c>
      <c r="W595">
        <v>7</v>
      </c>
      <c r="X595">
        <v>200</v>
      </c>
      <c r="Y595">
        <v>0.05</v>
      </c>
      <c r="Z595">
        <v>0.05</v>
      </c>
      <c r="AB595">
        <v>25</v>
      </c>
      <c r="AC595">
        <v>0</v>
      </c>
      <c r="AD595" s="8" t="s">
        <v>173</v>
      </c>
      <c r="AF595">
        <v>12.97</v>
      </c>
      <c r="AG595" s="4"/>
      <c r="AH595" s="4"/>
    </row>
    <row r="596" spans="1:37" ht="15.6">
      <c r="A596" t="s">
        <v>44</v>
      </c>
      <c r="B596" t="s">
        <v>45</v>
      </c>
      <c r="C596" s="4" t="s">
        <v>591</v>
      </c>
      <c r="E596">
        <v>5</v>
      </c>
      <c r="F596">
        <v>120</v>
      </c>
      <c r="G596">
        <v>31.92</v>
      </c>
      <c r="H596">
        <v>1.74</v>
      </c>
      <c r="I596">
        <v>13.56</v>
      </c>
      <c r="J596">
        <v>2.35</v>
      </c>
      <c r="L596">
        <v>1.73</v>
      </c>
      <c r="M596">
        <v>41.85</v>
      </c>
      <c r="N596">
        <v>5.4511278195488719E-2</v>
      </c>
      <c r="O596">
        <v>0.42499999999999999</v>
      </c>
      <c r="P596">
        <v>7.3621553884711782E-2</v>
      </c>
      <c r="Q596">
        <v>0.498</v>
      </c>
      <c r="R596">
        <v>70.290000000000006</v>
      </c>
      <c r="S596">
        <v>0.112</v>
      </c>
      <c r="U596">
        <f t="shared" si="36"/>
        <v>2880</v>
      </c>
      <c r="V596">
        <v>3.0726256983240199</v>
      </c>
      <c r="W596">
        <v>7</v>
      </c>
      <c r="X596">
        <v>200</v>
      </c>
      <c r="Y596">
        <v>0.05</v>
      </c>
      <c r="Z596">
        <v>0.05</v>
      </c>
      <c r="AB596">
        <v>10</v>
      </c>
      <c r="AC596">
        <v>0</v>
      </c>
      <c r="AD596" s="8" t="s">
        <v>173</v>
      </c>
      <c r="AF596">
        <v>1.85328185328185</v>
      </c>
      <c r="AG596" s="4"/>
      <c r="AH596" s="4"/>
    </row>
    <row r="597" spans="1:37" ht="15.6">
      <c r="A597" t="s">
        <v>44</v>
      </c>
      <c r="B597" t="s">
        <v>45</v>
      </c>
      <c r="C597" s="4" t="s">
        <v>591</v>
      </c>
      <c r="E597">
        <v>5</v>
      </c>
      <c r="F597">
        <v>120</v>
      </c>
      <c r="G597">
        <v>31.92</v>
      </c>
      <c r="H597">
        <v>1.74</v>
      </c>
      <c r="I597">
        <v>13.56</v>
      </c>
      <c r="J597">
        <v>2.35</v>
      </c>
      <c r="L597">
        <v>1.73</v>
      </c>
      <c r="M597">
        <v>41.85</v>
      </c>
      <c r="N597">
        <v>5.4511278195488719E-2</v>
      </c>
      <c r="O597">
        <v>0.42499999999999999</v>
      </c>
      <c r="P597">
        <v>7.3621553884711782E-2</v>
      </c>
      <c r="Q597">
        <v>0.498</v>
      </c>
      <c r="R597">
        <v>70.290000000000006</v>
      </c>
      <c r="S597">
        <v>0.112</v>
      </c>
      <c r="U597">
        <f t="shared" si="36"/>
        <v>2880</v>
      </c>
      <c r="V597">
        <v>8.3798882681564208</v>
      </c>
      <c r="W597">
        <v>7</v>
      </c>
      <c r="X597">
        <v>200</v>
      </c>
      <c r="Y597">
        <v>0.05</v>
      </c>
      <c r="Z597">
        <v>0.05</v>
      </c>
      <c r="AB597">
        <v>10</v>
      </c>
      <c r="AC597">
        <v>0</v>
      </c>
      <c r="AD597" s="8" t="s">
        <v>173</v>
      </c>
      <c r="AF597">
        <v>5.71428571428571</v>
      </c>
      <c r="AG597" s="4"/>
      <c r="AH597" s="4"/>
    </row>
    <row r="598" spans="1:37" ht="15.6">
      <c r="A598" t="s">
        <v>44</v>
      </c>
      <c r="B598" t="s">
        <v>45</v>
      </c>
      <c r="C598" s="4" t="s">
        <v>591</v>
      </c>
      <c r="E598">
        <v>5</v>
      </c>
      <c r="F598">
        <v>120</v>
      </c>
      <c r="G598">
        <v>31.92</v>
      </c>
      <c r="H598">
        <v>1.74</v>
      </c>
      <c r="I598">
        <v>13.56</v>
      </c>
      <c r="J598">
        <v>2.35</v>
      </c>
      <c r="L598">
        <v>1.73</v>
      </c>
      <c r="M598">
        <v>41.85</v>
      </c>
      <c r="N598">
        <v>5.4511278195488698E-2</v>
      </c>
      <c r="O598">
        <v>0.42499999999999999</v>
      </c>
      <c r="P598">
        <v>7.3621553884711796E-2</v>
      </c>
      <c r="Q598">
        <v>0.498</v>
      </c>
      <c r="R598">
        <v>70.290000000000006</v>
      </c>
      <c r="S598">
        <v>0.112</v>
      </c>
      <c r="U598">
        <f t="shared" si="36"/>
        <v>2880</v>
      </c>
      <c r="V598">
        <v>16.201117318435699</v>
      </c>
      <c r="W598">
        <v>7</v>
      </c>
      <c r="X598">
        <v>200</v>
      </c>
      <c r="Y598">
        <v>0.05</v>
      </c>
      <c r="Z598">
        <v>0.05</v>
      </c>
      <c r="AB598">
        <v>10</v>
      </c>
      <c r="AC598">
        <v>0</v>
      </c>
      <c r="AD598" s="8" t="s">
        <v>173</v>
      </c>
      <c r="AF598">
        <v>9.1891891891891895</v>
      </c>
      <c r="AG598" s="4"/>
      <c r="AH598" s="4"/>
    </row>
    <row r="599" spans="1:37" ht="15.6">
      <c r="A599" t="s">
        <v>44</v>
      </c>
      <c r="B599" t="s">
        <v>45</v>
      </c>
      <c r="C599" s="4" t="s">
        <v>591</v>
      </c>
      <c r="E599">
        <v>5</v>
      </c>
      <c r="F599">
        <v>120</v>
      </c>
      <c r="G599">
        <v>31.92</v>
      </c>
      <c r="H599">
        <v>1.74</v>
      </c>
      <c r="I599">
        <v>13.56</v>
      </c>
      <c r="J599">
        <v>2.35</v>
      </c>
      <c r="L599">
        <v>1.73</v>
      </c>
      <c r="M599">
        <v>41.85</v>
      </c>
      <c r="N599">
        <v>5.4511278195488698E-2</v>
      </c>
      <c r="O599">
        <v>0.42499999999999999</v>
      </c>
      <c r="P599">
        <v>7.3621553884711796E-2</v>
      </c>
      <c r="Q599">
        <v>0.498</v>
      </c>
      <c r="R599">
        <v>70.290000000000006</v>
      </c>
      <c r="S599">
        <v>0.112</v>
      </c>
      <c r="U599">
        <f t="shared" si="36"/>
        <v>2880</v>
      </c>
      <c r="V599">
        <v>34.636871508379897</v>
      </c>
      <c r="W599">
        <v>7</v>
      </c>
      <c r="X599">
        <v>200</v>
      </c>
      <c r="Y599">
        <v>0.05</v>
      </c>
      <c r="Z599">
        <v>0.05</v>
      </c>
      <c r="AB599">
        <v>10</v>
      </c>
      <c r="AC599">
        <v>0</v>
      </c>
      <c r="AD599" s="8" t="s">
        <v>173</v>
      </c>
      <c r="AF599">
        <v>13.127413127413099</v>
      </c>
      <c r="AG599" s="4"/>
      <c r="AH599" s="4"/>
    </row>
    <row r="600" spans="1:37" ht="15.6">
      <c r="A600" t="s">
        <v>44</v>
      </c>
      <c r="B600" t="s">
        <v>45</v>
      </c>
      <c r="C600" s="4" t="s">
        <v>591</v>
      </c>
      <c r="E600">
        <v>5</v>
      </c>
      <c r="F600">
        <v>120</v>
      </c>
      <c r="G600">
        <v>31.92</v>
      </c>
      <c r="H600">
        <v>1.74</v>
      </c>
      <c r="I600">
        <v>13.56</v>
      </c>
      <c r="J600">
        <v>2.35</v>
      </c>
      <c r="L600">
        <v>1.73</v>
      </c>
      <c r="M600">
        <v>41.85</v>
      </c>
      <c r="N600">
        <v>5.4511278195488698E-2</v>
      </c>
      <c r="O600">
        <v>0.42499999999999999</v>
      </c>
      <c r="P600">
        <v>7.3621553884711796E-2</v>
      </c>
      <c r="Q600">
        <v>0.498</v>
      </c>
      <c r="R600">
        <v>70.290000000000006</v>
      </c>
      <c r="S600">
        <v>0.112</v>
      </c>
      <c r="U600">
        <f t="shared" si="36"/>
        <v>2880</v>
      </c>
      <c r="V600">
        <v>79.050279329608898</v>
      </c>
      <c r="W600">
        <v>7</v>
      </c>
      <c r="X600">
        <v>200</v>
      </c>
      <c r="Y600">
        <v>0.05</v>
      </c>
      <c r="Z600">
        <v>0.05</v>
      </c>
      <c r="AB600">
        <v>10</v>
      </c>
      <c r="AC600">
        <v>0</v>
      </c>
      <c r="AD600" s="8" t="s">
        <v>173</v>
      </c>
      <c r="AF600">
        <v>16.6795366795366</v>
      </c>
      <c r="AG600" s="4"/>
      <c r="AH600" s="4"/>
    </row>
    <row r="601" spans="1:37" ht="15.6">
      <c r="A601" t="s">
        <v>44</v>
      </c>
      <c r="B601" t="s">
        <v>45</v>
      </c>
      <c r="C601" s="4" t="s">
        <v>591</v>
      </c>
      <c r="E601">
        <v>5</v>
      </c>
      <c r="F601">
        <v>120</v>
      </c>
      <c r="G601">
        <v>31.92</v>
      </c>
      <c r="H601">
        <v>1.74</v>
      </c>
      <c r="I601">
        <v>13.56</v>
      </c>
      <c r="J601">
        <v>2.35</v>
      </c>
      <c r="L601">
        <v>1.73</v>
      </c>
      <c r="M601">
        <v>41.85</v>
      </c>
      <c r="N601">
        <v>5.4511278195488698E-2</v>
      </c>
      <c r="O601">
        <v>0.42499999999999999</v>
      </c>
      <c r="P601">
        <v>7.3621553884711796E-2</v>
      </c>
      <c r="Q601">
        <v>0.498</v>
      </c>
      <c r="R601">
        <v>70.290000000000006</v>
      </c>
      <c r="S601">
        <v>0.112</v>
      </c>
      <c r="U601">
        <f t="shared" si="36"/>
        <v>2880</v>
      </c>
      <c r="V601">
        <v>187.70949720670299</v>
      </c>
      <c r="W601">
        <v>7</v>
      </c>
      <c r="X601">
        <v>200</v>
      </c>
      <c r="Y601">
        <v>0.05</v>
      </c>
      <c r="Z601">
        <v>0.05</v>
      </c>
      <c r="AB601">
        <v>10</v>
      </c>
      <c r="AC601">
        <v>0</v>
      </c>
      <c r="AD601" s="8" t="s">
        <v>173</v>
      </c>
      <c r="AF601">
        <v>18.223938223938202</v>
      </c>
      <c r="AG601" s="4"/>
      <c r="AH601" s="4"/>
    </row>
    <row r="602" spans="1:37" ht="15.6">
      <c r="A602" t="s">
        <v>44</v>
      </c>
      <c r="B602" t="s">
        <v>45</v>
      </c>
      <c r="C602" s="4" t="s">
        <v>591</v>
      </c>
      <c r="E602">
        <v>5</v>
      </c>
      <c r="F602">
        <v>120</v>
      </c>
      <c r="G602">
        <v>31.92</v>
      </c>
      <c r="H602">
        <v>1.74</v>
      </c>
      <c r="I602">
        <v>13.56</v>
      </c>
      <c r="J602">
        <v>2.35</v>
      </c>
      <c r="L602">
        <v>1.73</v>
      </c>
      <c r="M602">
        <v>41.85</v>
      </c>
      <c r="N602">
        <v>5.4511278195488698E-2</v>
      </c>
      <c r="O602">
        <v>0.42499999999999999</v>
      </c>
      <c r="P602">
        <v>7.3621553884711796E-2</v>
      </c>
      <c r="Q602">
        <v>0.498</v>
      </c>
      <c r="R602">
        <v>70.290000000000006</v>
      </c>
      <c r="S602">
        <v>0.112</v>
      </c>
      <c r="U602">
        <f t="shared" si="36"/>
        <v>2880</v>
      </c>
      <c r="V602">
        <v>1.3966480446927401</v>
      </c>
      <c r="W602">
        <v>7</v>
      </c>
      <c r="X602">
        <v>200</v>
      </c>
      <c r="Y602">
        <v>0.05</v>
      </c>
      <c r="Z602">
        <v>0.05</v>
      </c>
      <c r="AB602">
        <v>20</v>
      </c>
      <c r="AC602">
        <v>0</v>
      </c>
      <c r="AD602" s="8" t="s">
        <v>173</v>
      </c>
      <c r="AF602">
        <v>3.3204633204633098</v>
      </c>
      <c r="AG602" s="4"/>
      <c r="AH602" s="4"/>
    </row>
    <row r="603" spans="1:37" ht="15.6">
      <c r="A603" t="s">
        <v>44</v>
      </c>
      <c r="B603" t="s">
        <v>45</v>
      </c>
      <c r="C603" s="4" t="s">
        <v>591</v>
      </c>
      <c r="E603">
        <v>5</v>
      </c>
      <c r="F603">
        <v>120</v>
      </c>
      <c r="G603">
        <v>31.92</v>
      </c>
      <c r="H603">
        <v>1.74</v>
      </c>
      <c r="I603">
        <v>13.56</v>
      </c>
      <c r="J603">
        <v>2.35</v>
      </c>
      <c r="L603">
        <v>1.73</v>
      </c>
      <c r="M603">
        <v>41.85</v>
      </c>
      <c r="N603">
        <v>5.4511278195488698E-2</v>
      </c>
      <c r="O603">
        <v>0.42499999999999999</v>
      </c>
      <c r="P603">
        <v>7.3621553884711796E-2</v>
      </c>
      <c r="Q603">
        <v>0.498</v>
      </c>
      <c r="R603">
        <v>70.290000000000006</v>
      </c>
      <c r="S603">
        <v>0.112</v>
      </c>
      <c r="U603">
        <f t="shared" si="36"/>
        <v>2880</v>
      </c>
      <c r="V603">
        <v>3.6312849162011198</v>
      </c>
      <c r="W603">
        <v>7</v>
      </c>
      <c r="X603">
        <v>200</v>
      </c>
      <c r="Y603">
        <v>0.05</v>
      </c>
      <c r="Z603">
        <v>0.05</v>
      </c>
      <c r="AB603">
        <v>20</v>
      </c>
      <c r="AC603">
        <v>0</v>
      </c>
      <c r="AD603" s="8" t="s">
        <v>173</v>
      </c>
      <c r="AF603">
        <v>9.03474903474903</v>
      </c>
      <c r="AG603" s="4"/>
      <c r="AH603" s="4"/>
    </row>
    <row r="604" spans="1:37" ht="15.6">
      <c r="A604" t="s">
        <v>44</v>
      </c>
      <c r="B604" t="s">
        <v>45</v>
      </c>
      <c r="C604" s="4" t="s">
        <v>591</v>
      </c>
      <c r="E604">
        <v>5</v>
      </c>
      <c r="F604">
        <v>120</v>
      </c>
      <c r="G604">
        <v>31.92</v>
      </c>
      <c r="H604">
        <v>1.74</v>
      </c>
      <c r="I604">
        <v>13.56</v>
      </c>
      <c r="J604">
        <v>2.35</v>
      </c>
      <c r="L604">
        <v>1.73</v>
      </c>
      <c r="M604">
        <v>41.85</v>
      </c>
      <c r="N604">
        <v>5.4511278195488698E-2</v>
      </c>
      <c r="O604">
        <v>0.42499999999999999</v>
      </c>
      <c r="P604">
        <v>7.3621553884711796E-2</v>
      </c>
      <c r="Q604">
        <v>0.498</v>
      </c>
      <c r="R604">
        <v>70.290000000000006</v>
      </c>
      <c r="S604">
        <v>0.112</v>
      </c>
      <c r="U604">
        <f t="shared" si="36"/>
        <v>2880</v>
      </c>
      <c r="V604">
        <v>10.055865921787699</v>
      </c>
      <c r="W604">
        <v>7</v>
      </c>
      <c r="X604">
        <v>200</v>
      </c>
      <c r="Y604">
        <v>0.05</v>
      </c>
      <c r="Z604">
        <v>0.05</v>
      </c>
      <c r="AB604">
        <v>20</v>
      </c>
      <c r="AC604">
        <v>0</v>
      </c>
      <c r="AD604" s="8" t="s">
        <v>173</v>
      </c>
      <c r="AF604">
        <v>12.4324324324324</v>
      </c>
      <c r="AG604" s="4"/>
      <c r="AH604" s="4"/>
    </row>
    <row r="605" spans="1:37" ht="15.6">
      <c r="A605" t="s">
        <v>44</v>
      </c>
      <c r="B605" t="s">
        <v>45</v>
      </c>
      <c r="C605" s="4" t="s">
        <v>591</v>
      </c>
      <c r="E605">
        <v>5</v>
      </c>
      <c r="F605">
        <v>120</v>
      </c>
      <c r="G605">
        <v>31.92</v>
      </c>
      <c r="H605">
        <v>1.74</v>
      </c>
      <c r="I605">
        <v>13.56</v>
      </c>
      <c r="J605">
        <v>2.35</v>
      </c>
      <c r="L605">
        <v>1.73</v>
      </c>
      <c r="M605">
        <v>41.85</v>
      </c>
      <c r="N605">
        <v>5.4511278195488698E-2</v>
      </c>
      <c r="O605">
        <v>0.42499999999999999</v>
      </c>
      <c r="P605">
        <v>7.3621553884711796E-2</v>
      </c>
      <c r="Q605">
        <v>0.498</v>
      </c>
      <c r="R605">
        <v>70.290000000000006</v>
      </c>
      <c r="S605">
        <v>0.112</v>
      </c>
      <c r="U605">
        <f t="shared" si="36"/>
        <v>2880</v>
      </c>
      <c r="V605">
        <v>29.329608938547398</v>
      </c>
      <c r="W605">
        <v>7</v>
      </c>
      <c r="X605">
        <v>200</v>
      </c>
      <c r="Y605">
        <v>0.05</v>
      </c>
      <c r="Z605">
        <v>0.05</v>
      </c>
      <c r="AB605">
        <v>20</v>
      </c>
      <c r="AC605">
        <v>0</v>
      </c>
      <c r="AD605" s="8" t="s">
        <v>173</v>
      </c>
      <c r="AF605">
        <v>18.378378378378301</v>
      </c>
      <c r="AG605" s="4"/>
      <c r="AH605" s="4"/>
    </row>
    <row r="606" spans="1:37" ht="15.6">
      <c r="A606" t="s">
        <v>44</v>
      </c>
      <c r="B606" t="s">
        <v>45</v>
      </c>
      <c r="C606" s="4" t="s">
        <v>591</v>
      </c>
      <c r="E606">
        <v>5</v>
      </c>
      <c r="F606">
        <v>120</v>
      </c>
      <c r="G606">
        <v>31.92</v>
      </c>
      <c r="H606">
        <v>1.74</v>
      </c>
      <c r="I606">
        <v>13.56</v>
      </c>
      <c r="J606">
        <v>2.35</v>
      </c>
      <c r="L606">
        <v>1.73</v>
      </c>
      <c r="M606">
        <v>41.85</v>
      </c>
      <c r="N606">
        <v>5.4511278195488698E-2</v>
      </c>
      <c r="O606">
        <v>0.42499999999999999</v>
      </c>
      <c r="P606">
        <v>7.3621553884711796E-2</v>
      </c>
      <c r="Q606">
        <v>0.498</v>
      </c>
      <c r="R606">
        <v>70.290000000000006</v>
      </c>
      <c r="S606">
        <v>0.112</v>
      </c>
      <c r="U606">
        <f t="shared" si="36"/>
        <v>2880</v>
      </c>
      <c r="V606">
        <v>73.743016759776495</v>
      </c>
      <c r="W606">
        <v>7</v>
      </c>
      <c r="X606">
        <v>200</v>
      </c>
      <c r="Y606">
        <v>0.05</v>
      </c>
      <c r="Z606">
        <v>0.05</v>
      </c>
      <c r="AB606">
        <v>20</v>
      </c>
      <c r="AC606">
        <v>0</v>
      </c>
      <c r="AD606" s="8" t="s">
        <v>173</v>
      </c>
      <c r="AF606">
        <v>22.239382239382198</v>
      </c>
      <c r="AG606" s="4"/>
      <c r="AH606" s="4"/>
    </row>
    <row r="607" spans="1:37" ht="15.6">
      <c r="A607" t="s">
        <v>44</v>
      </c>
      <c r="B607" t="s">
        <v>45</v>
      </c>
      <c r="C607" s="4" t="s">
        <v>591</v>
      </c>
      <c r="E607">
        <v>5</v>
      </c>
      <c r="F607">
        <v>120</v>
      </c>
      <c r="G607">
        <v>31.92</v>
      </c>
      <c r="H607">
        <v>1.74</v>
      </c>
      <c r="I607">
        <v>13.56</v>
      </c>
      <c r="J607">
        <v>2.35</v>
      </c>
      <c r="L607">
        <v>1.73</v>
      </c>
      <c r="M607">
        <v>41.85</v>
      </c>
      <c r="N607">
        <v>5.4511278195488698E-2</v>
      </c>
      <c r="O607">
        <v>0.42499999999999999</v>
      </c>
      <c r="P607">
        <v>7.3621553884711796E-2</v>
      </c>
      <c r="Q607">
        <v>0.498</v>
      </c>
      <c r="R607">
        <v>70.290000000000006</v>
      </c>
      <c r="S607">
        <v>0.112</v>
      </c>
      <c r="U607">
        <f t="shared" si="36"/>
        <v>2880</v>
      </c>
      <c r="V607">
        <v>173.743016759776</v>
      </c>
      <c r="W607">
        <v>7</v>
      </c>
      <c r="X607">
        <v>200</v>
      </c>
      <c r="Y607">
        <v>0.05</v>
      </c>
      <c r="Z607">
        <v>0.05</v>
      </c>
      <c r="AB607">
        <v>20</v>
      </c>
      <c r="AC607">
        <v>0</v>
      </c>
      <c r="AD607" s="8" t="s">
        <v>173</v>
      </c>
      <c r="AF607">
        <v>25.019305019305001</v>
      </c>
      <c r="AG607" s="4"/>
      <c r="AH607" s="4"/>
    </row>
    <row r="608" spans="1:37" ht="15.6">
      <c r="A608" t="s">
        <v>44</v>
      </c>
      <c r="B608" t="s">
        <v>45</v>
      </c>
      <c r="C608" s="4" t="s">
        <v>591</v>
      </c>
      <c r="E608">
        <v>5</v>
      </c>
      <c r="F608">
        <v>120</v>
      </c>
      <c r="G608">
        <v>31.92</v>
      </c>
      <c r="H608">
        <v>1.74</v>
      </c>
      <c r="I608">
        <v>13.56</v>
      </c>
      <c r="J608">
        <v>2.35</v>
      </c>
      <c r="L608">
        <v>1.73</v>
      </c>
      <c r="M608">
        <v>41.85</v>
      </c>
      <c r="N608">
        <v>5.4511278195488698E-2</v>
      </c>
      <c r="O608">
        <v>0.42499999999999999</v>
      </c>
      <c r="P608">
        <v>7.3621553884711796E-2</v>
      </c>
      <c r="Q608">
        <v>0.498</v>
      </c>
      <c r="R608">
        <v>70.290000000000006</v>
      </c>
      <c r="S608">
        <v>0.112</v>
      </c>
      <c r="U608">
        <f t="shared" si="36"/>
        <v>2880</v>
      </c>
      <c r="V608">
        <v>0.83798882681564202</v>
      </c>
      <c r="W608">
        <v>7</v>
      </c>
      <c r="X608">
        <v>200</v>
      </c>
      <c r="Y608">
        <v>0.05</v>
      </c>
      <c r="Z608">
        <v>0.05</v>
      </c>
      <c r="AB608">
        <v>30</v>
      </c>
      <c r="AC608">
        <v>0</v>
      </c>
      <c r="AD608" s="8" t="s">
        <v>173</v>
      </c>
      <c r="AF608">
        <v>0.69498069498069404</v>
      </c>
      <c r="AG608" s="4"/>
      <c r="AH608" s="4"/>
    </row>
    <row r="609" spans="1:37" ht="15.6">
      <c r="A609" t="s">
        <v>44</v>
      </c>
      <c r="B609" t="s">
        <v>45</v>
      </c>
      <c r="C609" s="4" t="s">
        <v>591</v>
      </c>
      <c r="E609">
        <v>5</v>
      </c>
      <c r="F609">
        <v>120</v>
      </c>
      <c r="G609">
        <v>31.92</v>
      </c>
      <c r="H609">
        <v>1.74</v>
      </c>
      <c r="I609">
        <v>13.56</v>
      </c>
      <c r="J609">
        <v>2.35</v>
      </c>
      <c r="L609">
        <v>1.73</v>
      </c>
      <c r="M609">
        <v>41.85</v>
      </c>
      <c r="N609">
        <v>5.4511278195488698E-2</v>
      </c>
      <c r="O609">
        <v>0.42499999999999999</v>
      </c>
      <c r="P609">
        <v>7.3621553884711796E-2</v>
      </c>
      <c r="Q609">
        <v>0.498</v>
      </c>
      <c r="R609">
        <v>70.290000000000006</v>
      </c>
      <c r="S609">
        <v>0.112</v>
      </c>
      <c r="U609">
        <f t="shared" si="36"/>
        <v>2880</v>
      </c>
      <c r="V609">
        <v>1.1173184357541901</v>
      </c>
      <c r="W609">
        <v>7</v>
      </c>
      <c r="X609">
        <v>200</v>
      </c>
      <c r="Y609">
        <v>0.05</v>
      </c>
      <c r="Z609">
        <v>0.05</v>
      </c>
      <c r="AB609">
        <v>30</v>
      </c>
      <c r="AC609">
        <v>0</v>
      </c>
      <c r="AD609" s="8" t="s">
        <v>173</v>
      </c>
      <c r="AF609">
        <v>3.8610038610038599</v>
      </c>
      <c r="AG609" s="4"/>
      <c r="AH609" s="4"/>
    </row>
    <row r="610" spans="1:37" ht="15.6">
      <c r="A610" t="s">
        <v>44</v>
      </c>
      <c r="B610" t="s">
        <v>45</v>
      </c>
      <c r="C610" s="4" t="s">
        <v>591</v>
      </c>
      <c r="E610">
        <v>5</v>
      </c>
      <c r="F610">
        <v>120</v>
      </c>
      <c r="G610">
        <v>31.92</v>
      </c>
      <c r="H610">
        <v>1.74</v>
      </c>
      <c r="I610">
        <v>13.56</v>
      </c>
      <c r="J610">
        <v>2.35</v>
      </c>
      <c r="L610">
        <v>1.73</v>
      </c>
      <c r="M610">
        <v>41.85</v>
      </c>
      <c r="N610">
        <v>5.4511278195488698E-2</v>
      </c>
      <c r="O610">
        <v>0.42499999999999999</v>
      </c>
      <c r="P610">
        <v>7.3621553884711796E-2</v>
      </c>
      <c r="Q610">
        <v>0.498</v>
      </c>
      <c r="R610">
        <v>70.290000000000006</v>
      </c>
      <c r="S610">
        <v>0.112</v>
      </c>
      <c r="U610">
        <f t="shared" si="36"/>
        <v>2880</v>
      </c>
      <c r="V610">
        <v>2.7932960893854801</v>
      </c>
      <c r="W610">
        <v>7</v>
      </c>
      <c r="X610">
        <v>200</v>
      </c>
      <c r="Y610">
        <v>0.05</v>
      </c>
      <c r="Z610">
        <v>0.05</v>
      </c>
      <c r="AB610">
        <v>30</v>
      </c>
      <c r="AC610">
        <v>0</v>
      </c>
      <c r="AD610" s="8" t="s">
        <v>173</v>
      </c>
      <c r="AF610">
        <v>10.5791505791505</v>
      </c>
      <c r="AG610" s="4"/>
      <c r="AH610" s="4"/>
    </row>
    <row r="611" spans="1:37" ht="15.6">
      <c r="A611" t="s">
        <v>44</v>
      </c>
      <c r="B611" t="s">
        <v>45</v>
      </c>
      <c r="C611" s="4" t="s">
        <v>591</v>
      </c>
      <c r="E611">
        <v>5</v>
      </c>
      <c r="F611">
        <v>120</v>
      </c>
      <c r="G611">
        <v>31.92</v>
      </c>
      <c r="H611">
        <v>1.74</v>
      </c>
      <c r="I611">
        <v>13.56</v>
      </c>
      <c r="J611">
        <v>2.35</v>
      </c>
      <c r="L611">
        <v>1.73</v>
      </c>
      <c r="M611">
        <v>41.85</v>
      </c>
      <c r="N611">
        <v>5.4511278195488698E-2</v>
      </c>
      <c r="O611">
        <v>0.42499999999999999</v>
      </c>
      <c r="P611">
        <v>7.3621553884711796E-2</v>
      </c>
      <c r="Q611">
        <v>0.498</v>
      </c>
      <c r="R611">
        <v>70.290000000000006</v>
      </c>
      <c r="S611">
        <v>0.112</v>
      </c>
      <c r="U611">
        <f t="shared" si="36"/>
        <v>2880</v>
      </c>
      <c r="V611">
        <v>7.2625698324022299</v>
      </c>
      <c r="W611">
        <v>7</v>
      </c>
      <c r="X611">
        <v>200</v>
      </c>
      <c r="Y611">
        <v>0.05</v>
      </c>
      <c r="Z611">
        <v>0.05</v>
      </c>
      <c r="AB611">
        <v>30</v>
      </c>
      <c r="AC611">
        <v>0</v>
      </c>
      <c r="AD611" s="8" t="s">
        <v>173</v>
      </c>
      <c r="AF611">
        <v>16.293436293436201</v>
      </c>
      <c r="AG611" s="4"/>
      <c r="AH611" s="4"/>
    </row>
    <row r="612" spans="1:37" ht="15.6">
      <c r="A612" t="s">
        <v>44</v>
      </c>
      <c r="B612" t="s">
        <v>45</v>
      </c>
      <c r="C612" s="4" t="s">
        <v>591</v>
      </c>
      <c r="E612">
        <v>5</v>
      </c>
      <c r="F612">
        <v>120</v>
      </c>
      <c r="G612">
        <v>31.92</v>
      </c>
      <c r="H612">
        <v>1.74</v>
      </c>
      <c r="I612">
        <v>13.56</v>
      </c>
      <c r="J612">
        <v>2.35</v>
      </c>
      <c r="L612">
        <v>1.73</v>
      </c>
      <c r="M612">
        <v>41.85</v>
      </c>
      <c r="N612">
        <v>5.4511278195488698E-2</v>
      </c>
      <c r="O612">
        <v>0.42499999999999999</v>
      </c>
      <c r="P612">
        <v>7.3621553884711796E-2</v>
      </c>
      <c r="Q612">
        <v>0.498</v>
      </c>
      <c r="R612">
        <v>70.290000000000006</v>
      </c>
      <c r="S612">
        <v>0.112</v>
      </c>
      <c r="U612">
        <f t="shared" si="36"/>
        <v>2880</v>
      </c>
      <c r="V612">
        <v>23.184357541899399</v>
      </c>
      <c r="W612">
        <v>7</v>
      </c>
      <c r="X612">
        <v>200</v>
      </c>
      <c r="Y612">
        <v>0.05</v>
      </c>
      <c r="Z612">
        <v>0.05</v>
      </c>
      <c r="AB612">
        <v>30</v>
      </c>
      <c r="AC612">
        <v>0</v>
      </c>
      <c r="AD612" s="8" t="s">
        <v>173</v>
      </c>
      <c r="AF612">
        <v>23.783783783783701</v>
      </c>
      <c r="AG612" s="4"/>
      <c r="AH612" s="4"/>
    </row>
    <row r="613" spans="1:37" ht="15.6">
      <c r="A613" t="s">
        <v>44</v>
      </c>
      <c r="B613" t="s">
        <v>45</v>
      </c>
      <c r="C613" s="4" t="s">
        <v>591</v>
      </c>
      <c r="E613">
        <v>5</v>
      </c>
      <c r="F613">
        <v>120</v>
      </c>
      <c r="G613">
        <v>31.92</v>
      </c>
      <c r="H613">
        <v>1.74</v>
      </c>
      <c r="I613">
        <v>13.56</v>
      </c>
      <c r="J613">
        <v>2.35</v>
      </c>
      <c r="L613">
        <v>1.73</v>
      </c>
      <c r="M613">
        <v>41.85</v>
      </c>
      <c r="N613">
        <v>5.4511278195488698E-2</v>
      </c>
      <c r="O613">
        <v>0.42499999999999999</v>
      </c>
      <c r="P613">
        <v>7.3621553884711796E-2</v>
      </c>
      <c r="Q613">
        <v>0.498</v>
      </c>
      <c r="R613">
        <v>70.290000000000006</v>
      </c>
      <c r="S613">
        <v>0.112</v>
      </c>
      <c r="U613">
        <f t="shared" si="36"/>
        <v>2880</v>
      </c>
      <c r="V613">
        <v>67.039106145251395</v>
      </c>
      <c r="W613">
        <v>7</v>
      </c>
      <c r="X613">
        <v>200</v>
      </c>
      <c r="Y613">
        <v>0.05</v>
      </c>
      <c r="Z613">
        <v>0.05</v>
      </c>
      <c r="AB613">
        <v>30</v>
      </c>
      <c r="AC613">
        <v>0</v>
      </c>
      <c r="AD613" s="8" t="s">
        <v>173</v>
      </c>
      <c r="AF613">
        <v>28.7258687258687</v>
      </c>
      <c r="AG613" s="4"/>
      <c r="AH613" s="4"/>
    </row>
    <row r="614" spans="1:37" ht="15.6">
      <c r="A614" t="s">
        <v>44</v>
      </c>
      <c r="B614" t="s">
        <v>45</v>
      </c>
      <c r="C614" s="4" t="s">
        <v>591</v>
      </c>
      <c r="E614">
        <v>5</v>
      </c>
      <c r="F614">
        <v>120</v>
      </c>
      <c r="G614">
        <v>31.92</v>
      </c>
      <c r="H614">
        <v>1.74</v>
      </c>
      <c r="I614">
        <v>13.56</v>
      </c>
      <c r="J614">
        <v>2.35</v>
      </c>
      <c r="L614">
        <v>1.73</v>
      </c>
      <c r="M614">
        <v>41.85</v>
      </c>
      <c r="N614">
        <v>5.4511278195488698E-2</v>
      </c>
      <c r="O614">
        <v>0.42499999999999999</v>
      </c>
      <c r="P614">
        <v>7.3621553884711796E-2</v>
      </c>
      <c r="Q614">
        <v>0.498</v>
      </c>
      <c r="R614">
        <v>70.290000000000006</v>
      </c>
      <c r="S614">
        <v>0.112</v>
      </c>
      <c r="U614">
        <f t="shared" si="36"/>
        <v>2880</v>
      </c>
      <c r="V614">
        <v>171.78770949720601</v>
      </c>
      <c r="W614">
        <v>7</v>
      </c>
      <c r="X614">
        <v>200</v>
      </c>
      <c r="Y614">
        <v>0.05</v>
      </c>
      <c r="Z614">
        <v>0.05</v>
      </c>
      <c r="AB614">
        <v>30</v>
      </c>
      <c r="AC614">
        <v>0</v>
      </c>
      <c r="AD614" s="8" t="s">
        <v>173</v>
      </c>
      <c r="AF614">
        <v>31.7374517374517</v>
      </c>
      <c r="AG614" s="4"/>
      <c r="AH614" s="4"/>
    </row>
    <row r="615" spans="1:37" ht="15.6">
      <c r="A615" t="s">
        <v>49</v>
      </c>
      <c r="B615" t="s">
        <v>50</v>
      </c>
      <c r="C615" s="4" t="s">
        <v>591</v>
      </c>
      <c r="D615">
        <v>700</v>
      </c>
      <c r="E615">
        <v>10</v>
      </c>
      <c r="F615">
        <v>180</v>
      </c>
      <c r="G615">
        <v>95.98473631310506</v>
      </c>
      <c r="H615">
        <v>0</v>
      </c>
      <c r="I615">
        <v>0</v>
      </c>
      <c r="J615">
        <v>0</v>
      </c>
      <c r="K615">
        <v>5.662020962289905E-2</v>
      </c>
      <c r="L615">
        <v>2.2648083849159617</v>
      </c>
      <c r="M615">
        <v>0</v>
      </c>
      <c r="R615">
        <v>328.96</v>
      </c>
      <c r="S615">
        <v>0.04</v>
      </c>
      <c r="T615">
        <v>1.25</v>
      </c>
      <c r="U615">
        <v>2880</v>
      </c>
      <c r="V615">
        <v>1.02564102564102</v>
      </c>
      <c r="W615">
        <v>7</v>
      </c>
      <c r="X615">
        <v>200</v>
      </c>
      <c r="Y615">
        <f t="shared" ref="Y615:Y678" si="37">50/1000</f>
        <v>0.05</v>
      </c>
      <c r="Z615">
        <v>0.1</v>
      </c>
      <c r="AB615">
        <v>10</v>
      </c>
      <c r="AC615">
        <v>0</v>
      </c>
      <c r="AD615" s="8" t="s">
        <v>173</v>
      </c>
      <c r="AF615">
        <v>0.50478145623797299</v>
      </c>
      <c r="AI615" s="13" t="s">
        <v>51</v>
      </c>
      <c r="AJ615" t="s">
        <v>508</v>
      </c>
      <c r="AK615" t="s">
        <v>358</v>
      </c>
    </row>
    <row r="616" spans="1:37" ht="15.6">
      <c r="A616" t="s">
        <v>49</v>
      </c>
      <c r="B616" t="s">
        <v>50</v>
      </c>
      <c r="C616" s="4" t="s">
        <v>591</v>
      </c>
      <c r="D616">
        <v>700</v>
      </c>
      <c r="E616">
        <v>10</v>
      </c>
      <c r="F616">
        <v>180</v>
      </c>
      <c r="G616">
        <v>95.98473631310506</v>
      </c>
      <c r="K616">
        <v>5.662020962289905E-2</v>
      </c>
      <c r="L616">
        <v>2.2648083849159617</v>
      </c>
      <c r="M616">
        <v>0</v>
      </c>
      <c r="R616">
        <v>328.96</v>
      </c>
      <c r="S616">
        <v>0.04</v>
      </c>
      <c r="T616">
        <v>1.25</v>
      </c>
      <c r="U616">
        <v>2880</v>
      </c>
      <c r="V616">
        <v>1.75824175824175</v>
      </c>
      <c r="W616">
        <v>7</v>
      </c>
      <c r="X616">
        <v>200</v>
      </c>
      <c r="Y616">
        <f t="shared" si="37"/>
        <v>0.05</v>
      </c>
      <c r="Z616">
        <v>0.1</v>
      </c>
      <c r="AB616">
        <v>10</v>
      </c>
      <c r="AC616">
        <v>0</v>
      </c>
      <c r="AD616" s="8" t="s">
        <v>173</v>
      </c>
      <c r="AF616">
        <v>1.0783951560264899</v>
      </c>
      <c r="AG616" s="4"/>
      <c r="AH616" s="4"/>
    </row>
    <row r="617" spans="1:37" ht="15.6">
      <c r="A617" t="s">
        <v>49</v>
      </c>
      <c r="B617" t="s">
        <v>50</v>
      </c>
      <c r="C617" s="4" t="s">
        <v>591</v>
      </c>
      <c r="D617">
        <v>700</v>
      </c>
      <c r="E617">
        <v>10</v>
      </c>
      <c r="F617">
        <v>180</v>
      </c>
      <c r="G617">
        <v>95.98473631310506</v>
      </c>
      <c r="K617">
        <v>5.662020962289905E-2</v>
      </c>
      <c r="L617">
        <v>2.2648083849159617</v>
      </c>
      <c r="M617">
        <v>0</v>
      </c>
      <c r="R617">
        <v>328.96</v>
      </c>
      <c r="S617">
        <v>0.04</v>
      </c>
      <c r="T617">
        <v>1.25</v>
      </c>
      <c r="U617">
        <v>2880</v>
      </c>
      <c r="V617">
        <v>2.8571428571428501</v>
      </c>
      <c r="W617">
        <v>7</v>
      </c>
      <c r="X617">
        <v>200</v>
      </c>
      <c r="Y617">
        <f t="shared" si="37"/>
        <v>0.05</v>
      </c>
      <c r="Z617">
        <v>0.1</v>
      </c>
      <c r="AB617">
        <v>10</v>
      </c>
      <c r="AC617">
        <v>0</v>
      </c>
      <c r="AD617" s="8" t="s">
        <v>173</v>
      </c>
      <c r="AF617">
        <v>1.9732325276965901</v>
      </c>
      <c r="AG617" s="4"/>
      <c r="AH617" s="4"/>
    </row>
    <row r="618" spans="1:37" ht="15.6">
      <c r="A618" t="s">
        <v>49</v>
      </c>
      <c r="B618" t="s">
        <v>50</v>
      </c>
      <c r="C618" s="4" t="s">
        <v>591</v>
      </c>
      <c r="D618">
        <v>700</v>
      </c>
      <c r="E618">
        <v>10</v>
      </c>
      <c r="F618">
        <v>180</v>
      </c>
      <c r="G618">
        <v>95.98473631310506</v>
      </c>
      <c r="K618">
        <v>5.662020962289905E-2</v>
      </c>
      <c r="L618">
        <v>2.2648083849159617</v>
      </c>
      <c r="M618">
        <v>0</v>
      </c>
      <c r="R618">
        <v>328.96</v>
      </c>
      <c r="S618">
        <v>0.04</v>
      </c>
      <c r="T618">
        <v>1.25</v>
      </c>
      <c r="U618">
        <v>2880</v>
      </c>
      <c r="V618">
        <v>3.95604395604395</v>
      </c>
      <c r="W618">
        <v>7</v>
      </c>
      <c r="X618">
        <v>200</v>
      </c>
      <c r="Y618">
        <f t="shared" si="37"/>
        <v>0.05</v>
      </c>
      <c r="Z618">
        <v>0.1</v>
      </c>
      <c r="AB618">
        <v>10</v>
      </c>
      <c r="AC618">
        <v>0</v>
      </c>
      <c r="AD618" s="8" t="s">
        <v>173</v>
      </c>
      <c r="AF618">
        <v>2.3862343915443298</v>
      </c>
      <c r="AG618" s="4"/>
      <c r="AH618" s="4"/>
    </row>
    <row r="619" spans="1:37" ht="15.6">
      <c r="A619" t="s">
        <v>49</v>
      </c>
      <c r="B619" t="s">
        <v>50</v>
      </c>
      <c r="C619" s="4" t="s">
        <v>591</v>
      </c>
      <c r="D619">
        <v>700</v>
      </c>
      <c r="E619">
        <v>10</v>
      </c>
      <c r="F619">
        <v>180</v>
      </c>
      <c r="G619">
        <v>95.98473631310506</v>
      </c>
      <c r="K619">
        <v>5.662020962289905E-2</v>
      </c>
      <c r="L619">
        <v>2.2648083849159617</v>
      </c>
      <c r="M619">
        <v>0</v>
      </c>
      <c r="R619">
        <v>328.96</v>
      </c>
      <c r="S619">
        <v>0.04</v>
      </c>
      <c r="T619">
        <v>1.25</v>
      </c>
      <c r="U619">
        <v>2880</v>
      </c>
      <c r="V619">
        <v>11.1355333712511</v>
      </c>
      <c r="W619">
        <v>7</v>
      </c>
      <c r="X619">
        <v>200</v>
      </c>
      <c r="Y619">
        <f t="shared" si="37"/>
        <v>0.05</v>
      </c>
      <c r="Z619">
        <v>0.1</v>
      </c>
      <c r="AB619">
        <v>10</v>
      </c>
      <c r="AC619">
        <v>0</v>
      </c>
      <c r="AD619" s="8" t="s">
        <v>173</v>
      </c>
      <c r="AF619">
        <v>3.3269594587734401</v>
      </c>
      <c r="AG619" s="4"/>
      <c r="AH619" s="4"/>
    </row>
    <row r="620" spans="1:37" ht="15.6">
      <c r="A620" t="s">
        <v>49</v>
      </c>
      <c r="B620" t="s">
        <v>50</v>
      </c>
      <c r="C620" s="4" t="s">
        <v>591</v>
      </c>
      <c r="D620">
        <v>700</v>
      </c>
      <c r="E620">
        <v>10</v>
      </c>
      <c r="F620">
        <v>180</v>
      </c>
      <c r="G620">
        <v>95.98473631310506</v>
      </c>
      <c r="K620">
        <v>5.662020962289905E-2</v>
      </c>
      <c r="L620">
        <v>2.2648083849159617</v>
      </c>
      <c r="M620">
        <v>0</v>
      </c>
      <c r="R620">
        <v>328.96</v>
      </c>
      <c r="S620">
        <v>0.04</v>
      </c>
      <c r="T620">
        <v>1.25</v>
      </c>
      <c r="U620">
        <v>2880</v>
      </c>
      <c r="V620">
        <v>21.611721611721599</v>
      </c>
      <c r="W620">
        <v>7</v>
      </c>
      <c r="X620">
        <v>200</v>
      </c>
      <c r="Y620">
        <f t="shared" si="37"/>
        <v>0.05</v>
      </c>
      <c r="Z620">
        <v>0.1</v>
      </c>
      <c r="AB620">
        <v>10</v>
      </c>
      <c r="AC620">
        <v>0</v>
      </c>
      <c r="AD620" s="8" t="s">
        <v>173</v>
      </c>
      <c r="AF620">
        <v>3.6252399830875399</v>
      </c>
      <c r="AG620" s="4"/>
      <c r="AH620" s="4"/>
    </row>
    <row r="621" spans="1:37" ht="15.6">
      <c r="A621" t="s">
        <v>49</v>
      </c>
      <c r="B621" t="s">
        <v>50</v>
      </c>
      <c r="C621" s="4" t="s">
        <v>591</v>
      </c>
      <c r="D621">
        <v>700</v>
      </c>
      <c r="E621">
        <v>10</v>
      </c>
      <c r="F621">
        <v>180</v>
      </c>
      <c r="G621">
        <v>95.98473631310506</v>
      </c>
      <c r="K621">
        <v>5.662020962289905E-2</v>
      </c>
      <c r="L621">
        <v>2.2648083849159617</v>
      </c>
      <c r="M621">
        <v>0</v>
      </c>
      <c r="R621">
        <v>328.96</v>
      </c>
      <c r="S621">
        <v>0.04</v>
      </c>
      <c r="T621">
        <v>1.25</v>
      </c>
      <c r="U621">
        <v>2880</v>
      </c>
      <c r="V621">
        <v>36.3369963369963</v>
      </c>
      <c r="W621">
        <v>7</v>
      </c>
      <c r="X621">
        <v>200</v>
      </c>
      <c r="Y621">
        <f t="shared" si="37"/>
        <v>0.05</v>
      </c>
      <c r="Z621">
        <v>0.1</v>
      </c>
      <c r="AB621">
        <v>10</v>
      </c>
      <c r="AC621">
        <v>0</v>
      </c>
      <c r="AD621" s="8" t="s">
        <v>173</v>
      </c>
      <c r="AF621">
        <v>3.5334617911213799</v>
      </c>
      <c r="AG621" s="4"/>
      <c r="AH621" s="4"/>
    </row>
    <row r="622" spans="1:37" ht="15.6">
      <c r="A622" t="s">
        <v>49</v>
      </c>
      <c r="B622" t="s">
        <v>50</v>
      </c>
      <c r="C622" s="4" t="s">
        <v>591</v>
      </c>
      <c r="D622">
        <v>700</v>
      </c>
      <c r="E622">
        <v>10</v>
      </c>
      <c r="F622">
        <v>180</v>
      </c>
      <c r="G622">
        <v>95.98473631310506</v>
      </c>
      <c r="K622">
        <v>5.662020962289905E-2</v>
      </c>
      <c r="L622">
        <v>2.2648083849159617</v>
      </c>
      <c r="M622">
        <v>0</v>
      </c>
      <c r="R622">
        <v>328.96</v>
      </c>
      <c r="S622">
        <v>0.04</v>
      </c>
      <c r="T622">
        <v>1.25</v>
      </c>
      <c r="U622">
        <v>2880</v>
      </c>
      <c r="V622">
        <v>0.293040293040293</v>
      </c>
      <c r="W622">
        <v>7</v>
      </c>
      <c r="X622">
        <v>200</v>
      </c>
      <c r="Y622">
        <f t="shared" si="37"/>
        <v>0.05</v>
      </c>
      <c r="Z622">
        <v>0.1</v>
      </c>
      <c r="AB622">
        <v>30</v>
      </c>
      <c r="AC622">
        <v>0</v>
      </c>
      <c r="AD622" s="8" t="s">
        <v>173</v>
      </c>
      <c r="AF622">
        <v>0.22944547991540901</v>
      </c>
      <c r="AG622" s="4"/>
      <c r="AH622" s="4"/>
    </row>
    <row r="623" spans="1:37" ht="15.6">
      <c r="A623" t="s">
        <v>49</v>
      </c>
      <c r="B623" t="s">
        <v>50</v>
      </c>
      <c r="C623" s="4" t="s">
        <v>591</v>
      </c>
      <c r="D623">
        <v>700</v>
      </c>
      <c r="E623">
        <v>10</v>
      </c>
      <c r="F623">
        <v>180</v>
      </c>
      <c r="G623">
        <v>95.98473631310506</v>
      </c>
      <c r="K623">
        <v>5.662020962289905E-2</v>
      </c>
      <c r="L623">
        <v>2.2648083849159617</v>
      </c>
      <c r="M623">
        <v>0</v>
      </c>
      <c r="R623">
        <v>328.96</v>
      </c>
      <c r="S623">
        <v>0.04</v>
      </c>
      <c r="T623">
        <v>1.25</v>
      </c>
      <c r="U623">
        <v>2880</v>
      </c>
      <c r="V623">
        <v>1.61172384744162</v>
      </c>
      <c r="W623">
        <v>7</v>
      </c>
      <c r="X623">
        <v>200</v>
      </c>
      <c r="Y623">
        <f t="shared" si="37"/>
        <v>0.05</v>
      </c>
      <c r="Z623">
        <v>0.1</v>
      </c>
      <c r="AB623">
        <v>30</v>
      </c>
      <c r="AC623">
        <v>0</v>
      </c>
      <c r="AD623" s="8" t="s">
        <v>173</v>
      </c>
      <c r="AF623">
        <v>2.17973205919639</v>
      </c>
      <c r="AG623" s="4"/>
      <c r="AH623" s="4"/>
    </row>
    <row r="624" spans="1:37" ht="15.6">
      <c r="A624" t="s">
        <v>49</v>
      </c>
      <c r="B624" t="s">
        <v>50</v>
      </c>
      <c r="C624" s="4" t="s">
        <v>591</v>
      </c>
      <c r="D624">
        <v>700</v>
      </c>
      <c r="E624">
        <v>10</v>
      </c>
      <c r="F624">
        <v>180</v>
      </c>
      <c r="G624">
        <v>95.98473631310506</v>
      </c>
      <c r="K624">
        <v>5.662020962289905E-2</v>
      </c>
      <c r="L624">
        <v>2.2648083849159617</v>
      </c>
      <c r="M624">
        <v>0</v>
      </c>
      <c r="R624">
        <v>328.96</v>
      </c>
      <c r="S624">
        <v>0.04</v>
      </c>
      <c r="T624">
        <v>1.25</v>
      </c>
      <c r="U624">
        <v>2880</v>
      </c>
      <c r="V624">
        <v>2.49084249084249</v>
      </c>
      <c r="W624">
        <v>7</v>
      </c>
      <c r="X624">
        <v>200</v>
      </c>
      <c r="Y624">
        <f t="shared" si="37"/>
        <v>0.05</v>
      </c>
      <c r="Z624">
        <v>0.1</v>
      </c>
      <c r="AB624">
        <v>30</v>
      </c>
      <c r="AC624">
        <v>0</v>
      </c>
      <c r="AD624" s="8" t="s">
        <v>173</v>
      </c>
      <c r="AF624">
        <v>3.0057371873159302</v>
      </c>
      <c r="AG624" s="4"/>
      <c r="AH624" s="4"/>
    </row>
    <row r="625" spans="1:34" ht="15.6">
      <c r="A625" t="s">
        <v>49</v>
      </c>
      <c r="B625" t="s">
        <v>50</v>
      </c>
      <c r="C625" s="4" t="s">
        <v>591</v>
      </c>
      <c r="D625">
        <v>700</v>
      </c>
      <c r="E625">
        <v>10</v>
      </c>
      <c r="F625">
        <v>180</v>
      </c>
      <c r="G625">
        <v>95.98473631310506</v>
      </c>
      <c r="K625">
        <v>5.662020962289905E-2</v>
      </c>
      <c r="L625">
        <v>2.2648083849159617</v>
      </c>
      <c r="M625">
        <v>0</v>
      </c>
      <c r="R625">
        <v>328.96</v>
      </c>
      <c r="S625">
        <v>0.04</v>
      </c>
      <c r="T625">
        <v>1.25</v>
      </c>
      <c r="U625">
        <v>2880</v>
      </c>
      <c r="V625">
        <v>7.0329670329670302</v>
      </c>
      <c r="W625">
        <v>7</v>
      </c>
      <c r="X625">
        <v>200</v>
      </c>
      <c r="Y625">
        <f t="shared" si="37"/>
        <v>0.05</v>
      </c>
      <c r="Z625">
        <v>0.1</v>
      </c>
      <c r="AB625">
        <v>30</v>
      </c>
      <c r="AC625">
        <v>0</v>
      </c>
      <c r="AD625" s="8" t="s">
        <v>173</v>
      </c>
      <c r="AF625">
        <v>5.20841379450387</v>
      </c>
      <c r="AG625" s="4"/>
      <c r="AH625" s="4"/>
    </row>
    <row r="626" spans="1:34" ht="15.6">
      <c r="A626" t="s">
        <v>49</v>
      </c>
      <c r="B626" t="s">
        <v>50</v>
      </c>
      <c r="C626" s="4" t="s">
        <v>591</v>
      </c>
      <c r="D626">
        <v>700</v>
      </c>
      <c r="E626">
        <v>10</v>
      </c>
      <c r="F626">
        <v>180</v>
      </c>
      <c r="G626">
        <v>95.98473631310506</v>
      </c>
      <c r="K626">
        <v>5.662020962289905E-2</v>
      </c>
      <c r="L626">
        <v>2.2648083849159617</v>
      </c>
      <c r="M626">
        <v>0</v>
      </c>
      <c r="R626">
        <v>328.96</v>
      </c>
      <c r="S626">
        <v>0.04</v>
      </c>
      <c r="T626">
        <v>1.25</v>
      </c>
      <c r="U626">
        <v>2880</v>
      </c>
      <c r="V626">
        <v>13.186813186813101</v>
      </c>
      <c r="W626">
        <v>7</v>
      </c>
      <c r="X626">
        <v>200</v>
      </c>
      <c r="Y626">
        <f t="shared" si="37"/>
        <v>0.05</v>
      </c>
      <c r="Z626">
        <v>0.1</v>
      </c>
      <c r="AB626">
        <v>30</v>
      </c>
      <c r="AC626">
        <v>0</v>
      </c>
      <c r="AD626" s="8" t="s">
        <v>173</v>
      </c>
      <c r="AF626">
        <v>6.1261957141655099</v>
      </c>
      <c r="AG626" s="4"/>
      <c r="AH626" s="4"/>
    </row>
    <row r="627" spans="1:34" ht="15.6">
      <c r="A627" t="s">
        <v>49</v>
      </c>
      <c r="B627" t="s">
        <v>50</v>
      </c>
      <c r="C627" s="4" t="s">
        <v>591</v>
      </c>
      <c r="D627">
        <v>700</v>
      </c>
      <c r="E627">
        <v>10</v>
      </c>
      <c r="F627">
        <v>180</v>
      </c>
      <c r="G627">
        <v>95.98473631310506</v>
      </c>
      <c r="K627">
        <v>5.662020962289905E-2</v>
      </c>
      <c r="L627">
        <v>2.2648083849159617</v>
      </c>
      <c r="M627">
        <v>0</v>
      </c>
      <c r="R627">
        <v>328.96</v>
      </c>
      <c r="S627">
        <v>0.04</v>
      </c>
      <c r="T627">
        <v>1.25</v>
      </c>
      <c r="U627">
        <v>2880</v>
      </c>
      <c r="V627">
        <v>27.912087912087902</v>
      </c>
      <c r="W627">
        <v>7</v>
      </c>
      <c r="X627">
        <v>200</v>
      </c>
      <c r="Y627">
        <f t="shared" si="37"/>
        <v>0.05</v>
      </c>
      <c r="Z627">
        <v>0.1</v>
      </c>
      <c r="AB627">
        <v>30</v>
      </c>
      <c r="AC627">
        <v>0</v>
      </c>
      <c r="AD627" s="8" t="s">
        <v>173</v>
      </c>
      <c r="AF627">
        <v>6.7227539619455703</v>
      </c>
      <c r="AG627" s="4"/>
      <c r="AH627" s="4"/>
    </row>
    <row r="628" spans="1:34" ht="15.6">
      <c r="A628" t="s">
        <v>49</v>
      </c>
      <c r="B628" t="s">
        <v>50</v>
      </c>
      <c r="C628" s="4" t="s">
        <v>591</v>
      </c>
      <c r="D628">
        <v>700</v>
      </c>
      <c r="E628">
        <v>10</v>
      </c>
      <c r="F628">
        <v>180</v>
      </c>
      <c r="G628">
        <v>95.98473631310506</v>
      </c>
      <c r="K628">
        <v>5.662020962289905E-2</v>
      </c>
      <c r="L628">
        <v>2.2648083849159617</v>
      </c>
      <c r="M628">
        <v>0</v>
      </c>
      <c r="R628">
        <v>328.96</v>
      </c>
      <c r="S628">
        <v>0.04</v>
      </c>
      <c r="T628">
        <v>1.25</v>
      </c>
      <c r="U628">
        <v>2880</v>
      </c>
      <c r="V628">
        <v>0.732600732600732</v>
      </c>
      <c r="W628">
        <v>7</v>
      </c>
      <c r="X628">
        <v>200</v>
      </c>
      <c r="Y628">
        <f t="shared" si="37"/>
        <v>0.05</v>
      </c>
      <c r="Z628">
        <v>0.1</v>
      </c>
      <c r="AB628">
        <v>20</v>
      </c>
      <c r="AC628">
        <v>0</v>
      </c>
      <c r="AD628" s="8" t="s">
        <v>173</v>
      </c>
      <c r="AF628">
        <v>0.75717148414492297</v>
      </c>
      <c r="AG628" s="4"/>
      <c r="AH628" s="4"/>
    </row>
    <row r="629" spans="1:34" ht="15.6">
      <c r="A629" t="s">
        <v>49</v>
      </c>
      <c r="B629" t="s">
        <v>50</v>
      </c>
      <c r="C629" s="4" t="s">
        <v>591</v>
      </c>
      <c r="D629">
        <v>700</v>
      </c>
      <c r="E629">
        <v>10</v>
      </c>
      <c r="F629">
        <v>180</v>
      </c>
      <c r="G629">
        <v>95.98473631310506</v>
      </c>
      <c r="K629">
        <v>5.662020962289905E-2</v>
      </c>
      <c r="L629">
        <v>2.2648083849159617</v>
      </c>
      <c r="M629">
        <v>0</v>
      </c>
      <c r="R629">
        <v>328.96</v>
      </c>
      <c r="S629">
        <v>0.04</v>
      </c>
      <c r="T629">
        <v>1.25</v>
      </c>
      <c r="U629">
        <v>2880</v>
      </c>
      <c r="V629">
        <v>3.22344322344322</v>
      </c>
      <c r="W629">
        <v>7</v>
      </c>
      <c r="X629">
        <v>200</v>
      </c>
      <c r="Y629">
        <f t="shared" si="37"/>
        <v>0.05</v>
      </c>
      <c r="Z629">
        <v>0.1</v>
      </c>
      <c r="AB629">
        <v>20</v>
      </c>
      <c r="AC629">
        <v>0</v>
      </c>
      <c r="AD629" s="8" t="s">
        <v>173</v>
      </c>
      <c r="AF629">
        <v>2.68451351543436</v>
      </c>
      <c r="AG629" s="4"/>
      <c r="AH629" s="4"/>
    </row>
    <row r="630" spans="1:34" ht="15.6">
      <c r="A630" t="s">
        <v>49</v>
      </c>
      <c r="B630" t="s">
        <v>50</v>
      </c>
      <c r="C630" s="4" t="s">
        <v>591</v>
      </c>
      <c r="D630">
        <v>700</v>
      </c>
      <c r="E630">
        <v>10</v>
      </c>
      <c r="F630">
        <v>180</v>
      </c>
      <c r="G630">
        <v>95.98473631310506</v>
      </c>
      <c r="K630">
        <v>5.662020962289905E-2</v>
      </c>
      <c r="L630">
        <v>2.2648083849159617</v>
      </c>
      <c r="M630">
        <v>0</v>
      </c>
      <c r="R630">
        <v>328.96</v>
      </c>
      <c r="S630">
        <v>0.04</v>
      </c>
      <c r="T630">
        <v>1.25</v>
      </c>
      <c r="U630">
        <v>2880</v>
      </c>
      <c r="V630">
        <v>8.3516483516483504</v>
      </c>
      <c r="W630">
        <v>7</v>
      </c>
      <c r="X630">
        <v>200</v>
      </c>
      <c r="Y630">
        <f t="shared" si="37"/>
        <v>0.05</v>
      </c>
      <c r="Z630">
        <v>0.1</v>
      </c>
      <c r="AB630">
        <v>20</v>
      </c>
      <c r="AC630">
        <v>0</v>
      </c>
      <c r="AD630" s="8" t="s">
        <v>173</v>
      </c>
      <c r="AF630">
        <v>4.03824114672324</v>
      </c>
      <c r="AG630" s="4"/>
      <c r="AH630" s="4"/>
    </row>
    <row r="631" spans="1:34" ht="15.6">
      <c r="A631" t="s">
        <v>49</v>
      </c>
      <c r="B631" t="s">
        <v>50</v>
      </c>
      <c r="C631" s="4" t="s">
        <v>591</v>
      </c>
      <c r="D631">
        <v>700</v>
      </c>
      <c r="E631">
        <v>10</v>
      </c>
      <c r="F631">
        <v>180</v>
      </c>
      <c r="G631">
        <v>95.98473631310506</v>
      </c>
      <c r="K631">
        <v>5.662020962289905E-2</v>
      </c>
      <c r="L631">
        <v>2.2648083849159617</v>
      </c>
      <c r="M631">
        <v>0</v>
      </c>
      <c r="R631">
        <v>328.96</v>
      </c>
      <c r="S631">
        <v>0.04</v>
      </c>
      <c r="T631">
        <v>1.25</v>
      </c>
      <c r="U631">
        <v>2880</v>
      </c>
      <c r="V631">
        <v>17.069597069596998</v>
      </c>
      <c r="W631">
        <v>7</v>
      </c>
      <c r="X631">
        <v>200</v>
      </c>
      <c r="Y631">
        <f t="shared" si="37"/>
        <v>0.05</v>
      </c>
      <c r="Z631">
        <v>0.1</v>
      </c>
      <c r="AB631">
        <v>20</v>
      </c>
      <c r="AC631">
        <v>0</v>
      </c>
      <c r="AD631" s="8" t="s">
        <v>173</v>
      </c>
      <c r="AF631">
        <v>4.7954119306561296</v>
      </c>
      <c r="AG631" s="4"/>
      <c r="AH631" s="4"/>
    </row>
    <row r="632" spans="1:34" ht="15.6">
      <c r="A632" t="s">
        <v>49</v>
      </c>
      <c r="B632" t="s">
        <v>50</v>
      </c>
      <c r="C632" s="4" t="s">
        <v>591</v>
      </c>
      <c r="D632">
        <v>700</v>
      </c>
      <c r="E632">
        <v>10</v>
      </c>
      <c r="F632">
        <v>180</v>
      </c>
      <c r="G632">
        <v>95.98473631310506</v>
      </c>
      <c r="K632">
        <v>5.662020962289905E-2</v>
      </c>
      <c r="L632">
        <v>2.2648083849159617</v>
      </c>
      <c r="M632">
        <v>0</v>
      </c>
      <c r="R632">
        <v>328.96</v>
      </c>
      <c r="S632">
        <v>0.04</v>
      </c>
      <c r="T632">
        <v>1.25</v>
      </c>
      <c r="U632">
        <v>2880</v>
      </c>
      <c r="V632">
        <v>30.183150183150101</v>
      </c>
      <c r="W632">
        <v>7</v>
      </c>
      <c r="X632">
        <v>200</v>
      </c>
      <c r="Y632">
        <f t="shared" si="37"/>
        <v>0.05</v>
      </c>
      <c r="Z632">
        <v>0.1</v>
      </c>
      <c r="AB632">
        <v>20</v>
      </c>
      <c r="AC632">
        <v>0</v>
      </c>
      <c r="AD632" s="8" t="s">
        <v>173</v>
      </c>
      <c r="AF632">
        <v>5.4378592744192797</v>
      </c>
      <c r="AG632" s="4"/>
      <c r="AH632" s="4"/>
    </row>
    <row r="633" spans="1:34" ht="15.6">
      <c r="A633" t="s">
        <v>49</v>
      </c>
      <c r="B633" t="s">
        <v>50</v>
      </c>
      <c r="C633" s="4" t="s">
        <v>591</v>
      </c>
      <c r="D633">
        <v>700</v>
      </c>
      <c r="E633">
        <v>10</v>
      </c>
      <c r="F633">
        <v>180</v>
      </c>
      <c r="G633">
        <v>95.98473631310506</v>
      </c>
      <c r="K633">
        <v>5.662020962289905E-2</v>
      </c>
      <c r="L633">
        <v>2.2648083849159617</v>
      </c>
      <c r="M633">
        <v>0</v>
      </c>
      <c r="R633">
        <v>328.96</v>
      </c>
      <c r="S633">
        <v>0.04</v>
      </c>
      <c r="T633">
        <v>1.25</v>
      </c>
      <c r="U633">
        <v>2880</v>
      </c>
      <c r="V633">
        <v>12</v>
      </c>
      <c r="W633">
        <v>1.9605026929981999</v>
      </c>
      <c r="X633">
        <v>200</v>
      </c>
      <c r="Y633">
        <f t="shared" si="37"/>
        <v>0.05</v>
      </c>
      <c r="Z633">
        <v>0.1</v>
      </c>
      <c r="AB633">
        <v>10</v>
      </c>
      <c r="AC633">
        <v>0</v>
      </c>
      <c r="AD633" s="8" t="s">
        <v>173</v>
      </c>
      <c r="AF633">
        <v>2.21214953271028</v>
      </c>
      <c r="AG633" s="4"/>
      <c r="AH633" s="4"/>
    </row>
    <row r="634" spans="1:34" ht="15.6">
      <c r="A634" t="s">
        <v>49</v>
      </c>
      <c r="B634" t="s">
        <v>50</v>
      </c>
      <c r="C634" s="4" t="s">
        <v>591</v>
      </c>
      <c r="D634">
        <v>700</v>
      </c>
      <c r="E634">
        <v>10</v>
      </c>
      <c r="F634">
        <v>180</v>
      </c>
      <c r="G634">
        <v>95.98473631310506</v>
      </c>
      <c r="K634">
        <v>5.662020962289905E-2</v>
      </c>
      <c r="L634">
        <v>2.2648083849159617</v>
      </c>
      <c r="M634">
        <v>0</v>
      </c>
      <c r="R634">
        <v>328.96</v>
      </c>
      <c r="S634">
        <v>0.04</v>
      </c>
      <c r="T634">
        <v>1.25</v>
      </c>
      <c r="U634">
        <v>2880</v>
      </c>
      <c r="V634">
        <v>12</v>
      </c>
      <c r="W634">
        <v>3.04129263913824</v>
      </c>
      <c r="X634">
        <v>200</v>
      </c>
      <c r="Y634">
        <f t="shared" si="37"/>
        <v>0.05</v>
      </c>
      <c r="Z634">
        <v>0.1</v>
      </c>
      <c r="AB634">
        <v>10</v>
      </c>
      <c r="AC634">
        <v>0</v>
      </c>
      <c r="AD634" s="8" t="s">
        <v>173</v>
      </c>
      <c r="AF634">
        <v>2.2289719626168201</v>
      </c>
      <c r="AG634" s="4"/>
      <c r="AH634" s="4"/>
    </row>
    <row r="635" spans="1:34" ht="15.6">
      <c r="A635" t="s">
        <v>49</v>
      </c>
      <c r="B635" t="s">
        <v>50</v>
      </c>
      <c r="C635" s="4" t="s">
        <v>591</v>
      </c>
      <c r="D635">
        <v>700</v>
      </c>
      <c r="E635">
        <v>10</v>
      </c>
      <c r="F635">
        <v>180</v>
      </c>
      <c r="G635">
        <v>95.98473631310506</v>
      </c>
      <c r="K635">
        <v>5.662020962289905E-2</v>
      </c>
      <c r="L635">
        <v>2.2648083849159617</v>
      </c>
      <c r="M635">
        <v>0</v>
      </c>
      <c r="R635">
        <v>328.96</v>
      </c>
      <c r="S635">
        <v>0.04</v>
      </c>
      <c r="T635">
        <v>1.25</v>
      </c>
      <c r="U635">
        <v>2880</v>
      </c>
      <c r="V635">
        <v>12</v>
      </c>
      <c r="W635">
        <v>4.9263913824057397</v>
      </c>
      <c r="X635">
        <v>200</v>
      </c>
      <c r="Y635">
        <f t="shared" si="37"/>
        <v>0.05</v>
      </c>
      <c r="Z635">
        <v>0.1</v>
      </c>
      <c r="AB635">
        <v>10</v>
      </c>
      <c r="AC635">
        <v>0</v>
      </c>
      <c r="AD635" s="8" t="s">
        <v>173</v>
      </c>
      <c r="AF635">
        <v>2.1056074766355102</v>
      </c>
      <c r="AG635" s="4"/>
      <c r="AH635" s="4"/>
    </row>
    <row r="636" spans="1:34" ht="15.6">
      <c r="A636" t="s">
        <v>49</v>
      </c>
      <c r="B636" t="s">
        <v>50</v>
      </c>
      <c r="C636" s="4" t="s">
        <v>591</v>
      </c>
      <c r="D636">
        <v>700</v>
      </c>
      <c r="E636">
        <v>10</v>
      </c>
      <c r="F636">
        <v>180</v>
      </c>
      <c r="G636">
        <v>95.98473631310506</v>
      </c>
      <c r="K636">
        <v>5.662020962289905E-2</v>
      </c>
      <c r="L636">
        <v>2.2648083849159617</v>
      </c>
      <c r="M636">
        <v>0</v>
      </c>
      <c r="R636">
        <v>328.96</v>
      </c>
      <c r="S636">
        <v>0.04</v>
      </c>
      <c r="T636">
        <v>1.25</v>
      </c>
      <c r="U636">
        <v>2880</v>
      </c>
      <c r="V636">
        <v>12</v>
      </c>
      <c r="W636">
        <v>6.98743574323945</v>
      </c>
      <c r="X636">
        <v>200</v>
      </c>
      <c r="Y636">
        <f t="shared" si="37"/>
        <v>0.05</v>
      </c>
      <c r="Z636">
        <v>0.1</v>
      </c>
      <c r="AB636">
        <v>10</v>
      </c>
      <c r="AC636">
        <v>0</v>
      </c>
      <c r="AD636" s="8" t="s">
        <v>173</v>
      </c>
      <c r="AF636">
        <v>2.0271024614851001</v>
      </c>
      <c r="AG636" s="4"/>
      <c r="AH636" s="4"/>
    </row>
    <row r="637" spans="1:34" ht="15.6">
      <c r="A637" t="s">
        <v>49</v>
      </c>
      <c r="B637" t="s">
        <v>50</v>
      </c>
      <c r="C637" s="4" t="s">
        <v>591</v>
      </c>
      <c r="D637">
        <v>700</v>
      </c>
      <c r="E637">
        <v>10</v>
      </c>
      <c r="F637">
        <v>180</v>
      </c>
      <c r="G637">
        <v>95.98473631310506</v>
      </c>
      <c r="K637">
        <v>5.662020962289905E-2</v>
      </c>
      <c r="L637">
        <v>2.2648083849159617</v>
      </c>
      <c r="M637">
        <v>0</v>
      </c>
      <c r="R637">
        <v>328.96</v>
      </c>
      <c r="S637">
        <v>0.04</v>
      </c>
      <c r="T637">
        <v>1.25</v>
      </c>
      <c r="U637">
        <v>2880</v>
      </c>
      <c r="V637">
        <v>12</v>
      </c>
      <c r="W637">
        <v>8.9479353680430798</v>
      </c>
      <c r="X637">
        <v>200</v>
      </c>
      <c r="Y637">
        <f t="shared" si="37"/>
        <v>0.05</v>
      </c>
      <c r="Z637">
        <v>0.1</v>
      </c>
      <c r="AB637">
        <v>10</v>
      </c>
      <c r="AC637">
        <v>0</v>
      </c>
      <c r="AD637" s="8" t="s">
        <v>173</v>
      </c>
      <c r="AF637">
        <v>2.2065420560747602</v>
      </c>
      <c r="AG637" s="4"/>
      <c r="AH637" s="4"/>
    </row>
    <row r="638" spans="1:34" ht="15.6">
      <c r="A638" t="s">
        <v>49</v>
      </c>
      <c r="B638" t="s">
        <v>50</v>
      </c>
      <c r="C638" s="4" t="s">
        <v>591</v>
      </c>
      <c r="D638">
        <v>700</v>
      </c>
      <c r="E638">
        <v>10</v>
      </c>
      <c r="F638">
        <v>180</v>
      </c>
      <c r="G638">
        <v>95.98473631310506</v>
      </c>
      <c r="K638">
        <v>5.662020962289905E-2</v>
      </c>
      <c r="L638">
        <v>2.2648083849159617</v>
      </c>
      <c r="M638">
        <v>0</v>
      </c>
      <c r="R638">
        <v>328.96</v>
      </c>
      <c r="S638">
        <v>0.04</v>
      </c>
      <c r="T638">
        <v>1.25</v>
      </c>
      <c r="U638">
        <v>2880</v>
      </c>
      <c r="V638">
        <v>12</v>
      </c>
      <c r="W638">
        <v>11.0089797288767</v>
      </c>
      <c r="X638">
        <v>200</v>
      </c>
      <c r="Y638">
        <f t="shared" si="37"/>
        <v>0.05</v>
      </c>
      <c r="Z638">
        <v>0.1</v>
      </c>
      <c r="AB638">
        <v>10</v>
      </c>
      <c r="AC638">
        <v>0</v>
      </c>
      <c r="AD638" s="8" t="s">
        <v>173</v>
      </c>
      <c r="AF638">
        <v>2.9635514018691498</v>
      </c>
      <c r="AG638" s="4"/>
      <c r="AH638" s="4"/>
    </row>
    <row r="639" spans="1:34" ht="15.6">
      <c r="A639" t="s">
        <v>49</v>
      </c>
      <c r="B639" t="s">
        <v>50</v>
      </c>
      <c r="C639" s="4" t="s">
        <v>591</v>
      </c>
      <c r="D639">
        <v>700</v>
      </c>
      <c r="E639">
        <v>10</v>
      </c>
      <c r="F639">
        <v>180</v>
      </c>
      <c r="G639">
        <v>95.98473631310506</v>
      </c>
      <c r="K639">
        <v>5.662020962289905E-2</v>
      </c>
      <c r="L639">
        <v>2.2648083849159617</v>
      </c>
      <c r="M639">
        <v>0</v>
      </c>
      <c r="R639">
        <v>328.96</v>
      </c>
      <c r="S639">
        <v>0.04</v>
      </c>
      <c r="T639">
        <v>1.25</v>
      </c>
      <c r="U639">
        <v>2880</v>
      </c>
      <c r="V639">
        <v>12</v>
      </c>
      <c r="W639">
        <v>12.0394973070017</v>
      </c>
      <c r="X639">
        <v>200</v>
      </c>
      <c r="Y639">
        <f t="shared" si="37"/>
        <v>0.05</v>
      </c>
      <c r="Z639">
        <v>0.1</v>
      </c>
      <c r="AB639">
        <v>10</v>
      </c>
      <c r="AC639">
        <v>0</v>
      </c>
      <c r="AD639" s="8" t="s">
        <v>173</v>
      </c>
      <c r="AF639">
        <v>3.98971962616822</v>
      </c>
      <c r="AG639" s="4"/>
      <c r="AH639" s="4"/>
    </row>
    <row r="640" spans="1:34" ht="15.6">
      <c r="A640" t="s">
        <v>49</v>
      </c>
      <c r="B640" t="s">
        <v>50</v>
      </c>
      <c r="C640" s="4" t="s">
        <v>591</v>
      </c>
      <c r="D640">
        <v>700</v>
      </c>
      <c r="E640">
        <v>10</v>
      </c>
      <c r="F640">
        <v>180</v>
      </c>
      <c r="G640">
        <v>95.98473631310506</v>
      </c>
      <c r="K640">
        <v>5.662020962289905E-2</v>
      </c>
      <c r="L640">
        <v>2.2648083849159617</v>
      </c>
      <c r="M640">
        <v>0</v>
      </c>
      <c r="R640">
        <v>328.96</v>
      </c>
      <c r="S640">
        <v>0.04</v>
      </c>
      <c r="T640">
        <v>1.25</v>
      </c>
      <c r="U640">
        <v>2880</v>
      </c>
      <c r="V640">
        <v>12</v>
      </c>
      <c r="W640">
        <v>1.98563734290843</v>
      </c>
      <c r="X640">
        <v>200</v>
      </c>
      <c r="Y640">
        <f t="shared" si="37"/>
        <v>0.05</v>
      </c>
      <c r="Z640">
        <v>0.1</v>
      </c>
      <c r="AB640">
        <v>20</v>
      </c>
      <c r="AC640">
        <v>0</v>
      </c>
      <c r="AD640" s="8" t="s">
        <v>173</v>
      </c>
      <c r="AF640">
        <v>2.4813082400883402</v>
      </c>
      <c r="AG640" s="4"/>
      <c r="AH640" s="4"/>
    </row>
    <row r="641" spans="1:34" ht="15.6">
      <c r="A641" t="s">
        <v>49</v>
      </c>
      <c r="B641" t="s">
        <v>50</v>
      </c>
      <c r="C641" s="4" t="s">
        <v>591</v>
      </c>
      <c r="D641">
        <v>700</v>
      </c>
      <c r="E641">
        <v>10</v>
      </c>
      <c r="F641">
        <v>180</v>
      </c>
      <c r="G641">
        <v>95.98473631310506</v>
      </c>
      <c r="K641">
        <v>5.662020962289905E-2</v>
      </c>
      <c r="L641">
        <v>2.2648083849159617</v>
      </c>
      <c r="M641">
        <v>0</v>
      </c>
      <c r="R641">
        <v>328.96</v>
      </c>
      <c r="S641">
        <v>0.04</v>
      </c>
      <c r="T641">
        <v>1.25</v>
      </c>
      <c r="U641">
        <v>2880</v>
      </c>
      <c r="V641">
        <v>12</v>
      </c>
      <c r="W641">
        <v>3.0664272890484701</v>
      </c>
      <c r="X641">
        <v>200</v>
      </c>
      <c r="Y641">
        <f t="shared" si="37"/>
        <v>0.05</v>
      </c>
      <c r="Z641">
        <v>0.1</v>
      </c>
      <c r="AB641">
        <v>20</v>
      </c>
      <c r="AC641">
        <v>0</v>
      </c>
      <c r="AD641" s="8" t="s">
        <v>173</v>
      </c>
      <c r="AF641">
        <v>2.4028037383177501</v>
      </c>
      <c r="AG641" s="4"/>
      <c r="AH641" s="4"/>
    </row>
    <row r="642" spans="1:34" ht="15.6">
      <c r="A642" t="s">
        <v>49</v>
      </c>
      <c r="B642" t="s">
        <v>50</v>
      </c>
      <c r="C642" s="4" t="s">
        <v>591</v>
      </c>
      <c r="D642">
        <v>700</v>
      </c>
      <c r="E642">
        <v>10</v>
      </c>
      <c r="F642">
        <v>180</v>
      </c>
      <c r="G642">
        <v>95.98473631310506</v>
      </c>
      <c r="K642">
        <v>5.662020962289905E-2</v>
      </c>
      <c r="L642">
        <v>2.2648083849159617</v>
      </c>
      <c r="M642">
        <v>0</v>
      </c>
      <c r="R642">
        <v>328.96</v>
      </c>
      <c r="S642">
        <v>0.04</v>
      </c>
      <c r="T642">
        <v>1.25</v>
      </c>
      <c r="U642">
        <v>2880</v>
      </c>
      <c r="V642">
        <v>12</v>
      </c>
      <c r="W642">
        <v>4.9515260323159698</v>
      </c>
      <c r="X642">
        <v>200</v>
      </c>
      <c r="Y642">
        <f t="shared" si="37"/>
        <v>0.05</v>
      </c>
      <c r="Z642">
        <v>0.1</v>
      </c>
      <c r="AB642">
        <v>20</v>
      </c>
      <c r="AC642">
        <v>0</v>
      </c>
      <c r="AD642" s="8" t="s">
        <v>173</v>
      </c>
      <c r="AF642">
        <v>2.21214953271028</v>
      </c>
      <c r="AG642" s="4"/>
      <c r="AH642" s="4"/>
    </row>
    <row r="643" spans="1:34" ht="15.6">
      <c r="A643" t="s">
        <v>49</v>
      </c>
      <c r="B643" t="s">
        <v>50</v>
      </c>
      <c r="C643" s="4" t="s">
        <v>591</v>
      </c>
      <c r="D643">
        <v>700</v>
      </c>
      <c r="E643">
        <v>10</v>
      </c>
      <c r="F643">
        <v>180</v>
      </c>
      <c r="G643">
        <v>95.98473631310506</v>
      </c>
      <c r="K643">
        <v>5.662020962289905E-2</v>
      </c>
      <c r="L643">
        <v>2.2648083849159617</v>
      </c>
      <c r="M643">
        <v>0</v>
      </c>
      <c r="R643">
        <v>328.96</v>
      </c>
      <c r="S643">
        <v>0.04</v>
      </c>
      <c r="T643">
        <v>1.25</v>
      </c>
      <c r="U643">
        <v>2880</v>
      </c>
      <c r="V643">
        <v>12</v>
      </c>
      <c r="W643">
        <v>6.98743574323945</v>
      </c>
      <c r="X643">
        <v>200</v>
      </c>
      <c r="Y643">
        <f t="shared" si="37"/>
        <v>0.05</v>
      </c>
      <c r="Z643">
        <v>0.1</v>
      </c>
      <c r="AB643">
        <v>20</v>
      </c>
      <c r="AC643">
        <v>0</v>
      </c>
      <c r="AD643" s="8" t="s">
        <v>173</v>
      </c>
      <c r="AF643">
        <v>2.1785046728971902</v>
      </c>
      <c r="AG643" s="4"/>
      <c r="AH643" s="4"/>
    </row>
    <row r="644" spans="1:34" ht="15.6">
      <c r="A644" t="s">
        <v>49</v>
      </c>
      <c r="B644" t="s">
        <v>50</v>
      </c>
      <c r="C644" s="4" t="s">
        <v>591</v>
      </c>
      <c r="D644">
        <v>700</v>
      </c>
      <c r="E644">
        <v>10</v>
      </c>
      <c r="F644">
        <v>180</v>
      </c>
      <c r="G644">
        <v>95.98473631310506</v>
      </c>
      <c r="K644">
        <v>5.662020962289905E-2</v>
      </c>
      <c r="L644">
        <v>2.2648083849159617</v>
      </c>
      <c r="M644">
        <v>0</v>
      </c>
      <c r="R644">
        <v>328.96</v>
      </c>
      <c r="S644">
        <v>0.04</v>
      </c>
      <c r="T644">
        <v>1.25</v>
      </c>
      <c r="U644">
        <v>2880</v>
      </c>
      <c r="V644">
        <v>12</v>
      </c>
      <c r="W644">
        <v>11.0089797288767</v>
      </c>
      <c r="X644">
        <v>200</v>
      </c>
      <c r="Y644">
        <f t="shared" si="37"/>
        <v>0.05</v>
      </c>
      <c r="Z644">
        <v>0.1</v>
      </c>
      <c r="AB644">
        <v>20</v>
      </c>
      <c r="AC644">
        <v>0</v>
      </c>
      <c r="AD644" s="8" t="s">
        <v>173</v>
      </c>
      <c r="AF644">
        <v>2.6943925233644799</v>
      </c>
      <c r="AG644" s="4"/>
      <c r="AH644" s="4"/>
    </row>
    <row r="645" spans="1:34" ht="15.6">
      <c r="A645" t="s">
        <v>49</v>
      </c>
      <c r="B645" t="s">
        <v>50</v>
      </c>
      <c r="C645" s="4" t="s">
        <v>591</v>
      </c>
      <c r="D645">
        <v>700</v>
      </c>
      <c r="E645">
        <v>10</v>
      </c>
      <c r="F645">
        <v>180</v>
      </c>
      <c r="G645">
        <v>95.98473631310506</v>
      </c>
      <c r="K645">
        <v>5.662020962289905E-2</v>
      </c>
      <c r="L645">
        <v>2.2648083849159617</v>
      </c>
      <c r="M645">
        <v>0</v>
      </c>
      <c r="R645">
        <v>328.96</v>
      </c>
      <c r="S645">
        <v>0.04</v>
      </c>
      <c r="T645">
        <v>1.25</v>
      </c>
      <c r="U645">
        <v>2880</v>
      </c>
      <c r="V645">
        <v>12</v>
      </c>
      <c r="W645">
        <v>12.089766606822201</v>
      </c>
      <c r="X645">
        <v>200</v>
      </c>
      <c r="Y645">
        <f t="shared" si="37"/>
        <v>0.05</v>
      </c>
      <c r="Z645">
        <v>0.1</v>
      </c>
      <c r="AB645">
        <v>20</v>
      </c>
      <c r="AC645">
        <v>0</v>
      </c>
      <c r="AD645" s="8" t="s">
        <v>173</v>
      </c>
      <c r="AF645">
        <v>3.3504671185930199</v>
      </c>
      <c r="AG645" s="4"/>
      <c r="AH645" s="4"/>
    </row>
    <row r="646" spans="1:34" ht="15.6">
      <c r="A646" t="s">
        <v>49</v>
      </c>
      <c r="B646" t="s">
        <v>50</v>
      </c>
      <c r="C646" s="4" t="s">
        <v>591</v>
      </c>
      <c r="D646">
        <v>700</v>
      </c>
      <c r="E646">
        <v>10</v>
      </c>
      <c r="F646">
        <v>180</v>
      </c>
      <c r="G646">
        <v>95.98473631310506</v>
      </c>
      <c r="K646">
        <v>5.662020962289905E-2</v>
      </c>
      <c r="L646">
        <v>2.2648083849159617</v>
      </c>
      <c r="M646">
        <v>0</v>
      </c>
      <c r="R646">
        <v>328.96</v>
      </c>
      <c r="S646">
        <v>0.04</v>
      </c>
      <c r="T646">
        <v>1.25</v>
      </c>
      <c r="U646">
        <v>2880</v>
      </c>
      <c r="V646">
        <v>12</v>
      </c>
      <c r="W646">
        <v>1.9605026929981999</v>
      </c>
      <c r="X646">
        <v>200</v>
      </c>
      <c r="Y646">
        <f t="shared" si="37"/>
        <v>0.05</v>
      </c>
      <c r="Z646">
        <v>0.1</v>
      </c>
      <c r="AB646">
        <v>30</v>
      </c>
      <c r="AC646">
        <v>0</v>
      </c>
      <c r="AD646" s="8" t="s">
        <v>173</v>
      </c>
      <c r="AF646">
        <v>2.78971945504161</v>
      </c>
      <c r="AG646" s="4"/>
      <c r="AH646" s="4"/>
    </row>
    <row r="647" spans="1:34" ht="15.6">
      <c r="A647" t="s">
        <v>49</v>
      </c>
      <c r="B647" t="s">
        <v>50</v>
      </c>
      <c r="C647" s="4" t="s">
        <v>591</v>
      </c>
      <c r="D647">
        <v>700</v>
      </c>
      <c r="E647">
        <v>10</v>
      </c>
      <c r="F647">
        <v>180</v>
      </c>
      <c r="G647">
        <v>95.98473631310506</v>
      </c>
      <c r="K647">
        <v>5.662020962289905E-2</v>
      </c>
      <c r="L647">
        <v>2.2648083849159617</v>
      </c>
      <c r="M647">
        <v>0</v>
      </c>
      <c r="R647">
        <v>328.96</v>
      </c>
      <c r="S647">
        <v>0.04</v>
      </c>
      <c r="T647">
        <v>1.25</v>
      </c>
      <c r="U647">
        <v>2880</v>
      </c>
      <c r="V647">
        <v>12</v>
      </c>
      <c r="W647">
        <v>3.04129263913824</v>
      </c>
      <c r="X647">
        <v>200</v>
      </c>
      <c r="Y647">
        <f t="shared" si="37"/>
        <v>0.05</v>
      </c>
      <c r="Z647">
        <v>0.1</v>
      </c>
      <c r="AB647">
        <v>30</v>
      </c>
      <c r="AC647">
        <v>0</v>
      </c>
      <c r="AD647" s="8" t="s">
        <v>173</v>
      </c>
      <c r="AF647">
        <v>2.5822429906541999</v>
      </c>
      <c r="AG647" s="4"/>
      <c r="AH647" s="4"/>
    </row>
    <row r="648" spans="1:34" ht="15.6">
      <c r="A648" t="s">
        <v>49</v>
      </c>
      <c r="B648" t="s">
        <v>50</v>
      </c>
      <c r="C648" s="4" t="s">
        <v>591</v>
      </c>
      <c r="D648">
        <v>700</v>
      </c>
      <c r="E648">
        <v>10</v>
      </c>
      <c r="F648">
        <v>180</v>
      </c>
      <c r="G648">
        <v>95.98473631310506</v>
      </c>
      <c r="K648">
        <v>5.662020962289905E-2</v>
      </c>
      <c r="L648">
        <v>2.2648083849159617</v>
      </c>
      <c r="M648">
        <v>0</v>
      </c>
      <c r="R648">
        <v>328.96</v>
      </c>
      <c r="S648">
        <v>0.04</v>
      </c>
      <c r="T648">
        <v>1.25</v>
      </c>
      <c r="U648">
        <v>2880</v>
      </c>
      <c r="V648">
        <v>12</v>
      </c>
      <c r="W648">
        <v>4.9515260323159698</v>
      </c>
      <c r="X648">
        <v>200</v>
      </c>
      <c r="Y648">
        <f t="shared" si="37"/>
        <v>0.05</v>
      </c>
      <c r="Z648">
        <v>0.1</v>
      </c>
      <c r="AB648">
        <v>30</v>
      </c>
      <c r="AC648">
        <v>0</v>
      </c>
      <c r="AD648" s="8" t="s">
        <v>173</v>
      </c>
      <c r="AF648">
        <v>2.39719626168224</v>
      </c>
      <c r="AG648" s="4"/>
      <c r="AH648" s="4"/>
    </row>
    <row r="649" spans="1:34" ht="15.6">
      <c r="A649" t="s">
        <v>49</v>
      </c>
      <c r="B649" t="s">
        <v>50</v>
      </c>
      <c r="C649" s="4" t="s">
        <v>591</v>
      </c>
      <c r="D649">
        <v>700</v>
      </c>
      <c r="E649">
        <v>10</v>
      </c>
      <c r="F649">
        <v>180</v>
      </c>
      <c r="G649">
        <v>95.98473631310506</v>
      </c>
      <c r="K649">
        <v>5.662020962289905E-2</v>
      </c>
      <c r="L649">
        <v>2.2648083849159617</v>
      </c>
      <c r="M649">
        <v>0</v>
      </c>
      <c r="R649">
        <v>328.96</v>
      </c>
      <c r="S649">
        <v>0.04</v>
      </c>
      <c r="T649">
        <v>1.25</v>
      </c>
      <c r="U649">
        <v>2880</v>
      </c>
      <c r="V649">
        <v>12</v>
      </c>
      <c r="W649">
        <v>6.9371633752244097</v>
      </c>
      <c r="X649">
        <v>200</v>
      </c>
      <c r="Y649">
        <f t="shared" si="37"/>
        <v>0.05</v>
      </c>
      <c r="Z649">
        <v>0.1</v>
      </c>
      <c r="AB649">
        <v>30</v>
      </c>
      <c r="AC649">
        <v>0</v>
      </c>
      <c r="AD649" s="8" t="s">
        <v>173</v>
      </c>
      <c r="AF649">
        <v>2.3299065420560701</v>
      </c>
      <c r="AG649" s="4"/>
      <c r="AH649" s="4"/>
    </row>
    <row r="650" spans="1:34" ht="15.6">
      <c r="A650" t="s">
        <v>49</v>
      </c>
      <c r="B650" t="s">
        <v>50</v>
      </c>
      <c r="C650" s="4" t="s">
        <v>591</v>
      </c>
      <c r="D650">
        <v>700</v>
      </c>
      <c r="E650">
        <v>10</v>
      </c>
      <c r="F650">
        <v>180</v>
      </c>
      <c r="G650">
        <v>95.98473631310506</v>
      </c>
      <c r="K650">
        <v>5.662020962289905E-2</v>
      </c>
      <c r="L650">
        <v>2.2648083849159617</v>
      </c>
      <c r="M650">
        <v>0</v>
      </c>
      <c r="R650">
        <v>328.96</v>
      </c>
      <c r="S650">
        <v>0.04</v>
      </c>
      <c r="T650">
        <v>1.25</v>
      </c>
      <c r="U650">
        <v>2880</v>
      </c>
      <c r="V650">
        <v>12</v>
      </c>
      <c r="W650">
        <v>8.9982077360581201</v>
      </c>
      <c r="X650">
        <v>200</v>
      </c>
      <c r="Y650">
        <f t="shared" si="37"/>
        <v>0.05</v>
      </c>
      <c r="Z650">
        <v>0.1</v>
      </c>
      <c r="AB650">
        <v>30</v>
      </c>
      <c r="AC650">
        <v>0</v>
      </c>
      <c r="AD650" s="8" t="s">
        <v>173</v>
      </c>
      <c r="AF650">
        <v>2.3018691588785001</v>
      </c>
      <c r="AG650" s="4"/>
      <c r="AH650" s="4"/>
    </row>
    <row r="651" spans="1:34" ht="15.6">
      <c r="A651" t="s">
        <v>49</v>
      </c>
      <c r="B651" t="s">
        <v>50</v>
      </c>
      <c r="C651" s="4" t="s">
        <v>591</v>
      </c>
      <c r="D651">
        <v>700</v>
      </c>
      <c r="E651">
        <v>10</v>
      </c>
      <c r="F651">
        <v>180</v>
      </c>
      <c r="G651">
        <v>95.98473631310506</v>
      </c>
      <c r="K651">
        <v>5.662020962289905E-2</v>
      </c>
      <c r="L651">
        <v>2.2648083849159617</v>
      </c>
      <c r="M651">
        <v>0</v>
      </c>
      <c r="R651">
        <v>328.96</v>
      </c>
      <c r="S651">
        <v>0.04</v>
      </c>
      <c r="T651">
        <v>1.25</v>
      </c>
      <c r="U651">
        <v>2880</v>
      </c>
      <c r="V651">
        <v>12</v>
      </c>
      <c r="W651">
        <v>10.9587073608617</v>
      </c>
      <c r="X651">
        <v>200</v>
      </c>
      <c r="Y651">
        <f t="shared" si="37"/>
        <v>0.05</v>
      </c>
      <c r="Z651">
        <v>0.1</v>
      </c>
      <c r="AB651">
        <v>30</v>
      </c>
      <c r="AC651">
        <v>0</v>
      </c>
      <c r="AD651" s="8" t="s">
        <v>173</v>
      </c>
      <c r="AF651">
        <v>2.52616822429906</v>
      </c>
      <c r="AG651" s="4"/>
      <c r="AH651" s="4"/>
    </row>
    <row r="652" spans="1:34" ht="15.6">
      <c r="A652" t="s">
        <v>49</v>
      </c>
      <c r="B652" t="s">
        <v>50</v>
      </c>
      <c r="C652" s="4" t="s">
        <v>591</v>
      </c>
      <c r="D652">
        <v>700</v>
      </c>
      <c r="E652">
        <v>10</v>
      </c>
      <c r="F652">
        <v>180</v>
      </c>
      <c r="G652">
        <v>95.98473631310506</v>
      </c>
      <c r="K652">
        <v>5.662020962289905E-2</v>
      </c>
      <c r="L652">
        <v>2.2648083849159617</v>
      </c>
      <c r="M652">
        <v>0</v>
      </c>
      <c r="R652">
        <v>328.96</v>
      </c>
      <c r="S652">
        <v>0.04</v>
      </c>
      <c r="T652">
        <v>1.25</v>
      </c>
      <c r="U652">
        <v>2880</v>
      </c>
      <c r="V652">
        <v>12</v>
      </c>
      <c r="W652">
        <v>12</v>
      </c>
      <c r="X652">
        <v>200</v>
      </c>
      <c r="Y652">
        <f t="shared" si="37"/>
        <v>0.05</v>
      </c>
      <c r="Z652">
        <v>0.1</v>
      </c>
      <c r="AB652">
        <v>30</v>
      </c>
      <c r="AC652">
        <v>0</v>
      </c>
      <c r="AD652" s="8" t="s">
        <v>173</v>
      </c>
      <c r="AF652">
        <v>3.2046728971962599</v>
      </c>
      <c r="AG652" s="4"/>
      <c r="AH652" s="4"/>
    </row>
    <row r="653" spans="1:34" ht="15.6">
      <c r="A653" t="s">
        <v>49</v>
      </c>
      <c r="B653" t="s">
        <v>50</v>
      </c>
      <c r="C653" s="4" t="s">
        <v>591</v>
      </c>
      <c r="D653">
        <v>700</v>
      </c>
      <c r="E653">
        <v>10</v>
      </c>
      <c r="F653">
        <v>180</v>
      </c>
      <c r="G653">
        <v>95.98473631310506</v>
      </c>
      <c r="K653">
        <v>5.662020962289905E-2</v>
      </c>
      <c r="L653">
        <v>2.2648083849159617</v>
      </c>
      <c r="M653">
        <v>0</v>
      </c>
      <c r="R653">
        <v>328.96</v>
      </c>
      <c r="S653">
        <v>0.04</v>
      </c>
      <c r="T653">
        <v>1.25</v>
      </c>
      <c r="U653">
        <v>421.73913043478217</v>
      </c>
      <c r="V653">
        <v>12</v>
      </c>
      <c r="W653">
        <v>12</v>
      </c>
      <c r="X653">
        <v>200</v>
      </c>
      <c r="Y653">
        <f t="shared" si="37"/>
        <v>0.05</v>
      </c>
      <c r="Z653">
        <v>1.1000000000000001</v>
      </c>
      <c r="AB653">
        <v>10</v>
      </c>
      <c r="AC653">
        <v>0</v>
      </c>
      <c r="AD653" s="8" t="s">
        <v>173</v>
      </c>
      <c r="AF653">
        <v>0</v>
      </c>
      <c r="AG653" s="4"/>
      <c r="AH653" s="4"/>
    </row>
    <row r="654" spans="1:34" ht="15.6">
      <c r="A654" t="s">
        <v>49</v>
      </c>
      <c r="B654" t="s">
        <v>50</v>
      </c>
      <c r="C654" s="4" t="s">
        <v>591</v>
      </c>
      <c r="D654">
        <v>700</v>
      </c>
      <c r="E654">
        <v>10</v>
      </c>
      <c r="F654">
        <v>180</v>
      </c>
      <c r="G654">
        <v>95.98473631310506</v>
      </c>
      <c r="K654">
        <v>5.662020962289905E-2</v>
      </c>
      <c r="L654">
        <v>2.2648083849159617</v>
      </c>
      <c r="M654">
        <v>0</v>
      </c>
      <c r="R654">
        <v>328.96</v>
      </c>
      <c r="S654">
        <v>0.04</v>
      </c>
      <c r="T654">
        <v>1.25</v>
      </c>
      <c r="U654">
        <v>26.086956521739118</v>
      </c>
      <c r="V654">
        <v>12</v>
      </c>
      <c r="W654">
        <v>12</v>
      </c>
      <c r="X654">
        <v>200</v>
      </c>
      <c r="Y654">
        <f t="shared" si="37"/>
        <v>0.05</v>
      </c>
      <c r="Z654">
        <v>2.1</v>
      </c>
      <c r="AB654">
        <v>10</v>
      </c>
      <c r="AC654">
        <v>0</v>
      </c>
      <c r="AD654" s="8" t="s">
        <v>173</v>
      </c>
      <c r="AF654">
        <v>0.34600760456273699</v>
      </c>
      <c r="AG654" s="4"/>
      <c r="AH654" s="4"/>
    </row>
    <row r="655" spans="1:34" ht="15.6">
      <c r="A655" t="s">
        <v>49</v>
      </c>
      <c r="B655" t="s">
        <v>50</v>
      </c>
      <c r="C655" s="4" t="s">
        <v>591</v>
      </c>
      <c r="D655">
        <v>700</v>
      </c>
      <c r="E655">
        <v>10</v>
      </c>
      <c r="F655">
        <v>180</v>
      </c>
      <c r="G655">
        <v>95.98473631310506</v>
      </c>
      <c r="K655">
        <v>5.662020962289905E-2</v>
      </c>
      <c r="L655">
        <v>2.2648083849159617</v>
      </c>
      <c r="M655">
        <v>0</v>
      </c>
      <c r="R655">
        <v>328.96</v>
      </c>
      <c r="S655">
        <v>0.04</v>
      </c>
      <c r="T655">
        <v>1.25</v>
      </c>
      <c r="U655">
        <v>47.826086956521721</v>
      </c>
      <c r="V655">
        <v>12</v>
      </c>
      <c r="W655">
        <v>12</v>
      </c>
      <c r="X655">
        <v>200</v>
      </c>
      <c r="Y655">
        <f t="shared" si="37"/>
        <v>0.05</v>
      </c>
      <c r="Z655">
        <v>3.1</v>
      </c>
      <c r="AB655">
        <v>10</v>
      </c>
      <c r="AC655">
        <v>0</v>
      </c>
      <c r="AD655" s="8" t="s">
        <v>173</v>
      </c>
      <c r="AF655">
        <v>0.55228096269382698</v>
      </c>
      <c r="AG655" s="4"/>
      <c r="AH655" s="4"/>
    </row>
    <row r="656" spans="1:34" ht="15.6">
      <c r="A656" t="s">
        <v>49</v>
      </c>
      <c r="B656" t="s">
        <v>50</v>
      </c>
      <c r="C656" s="4" t="s">
        <v>591</v>
      </c>
      <c r="D656">
        <v>700</v>
      </c>
      <c r="E656">
        <v>10</v>
      </c>
      <c r="F656">
        <v>180</v>
      </c>
      <c r="G656">
        <v>95.98473631310506</v>
      </c>
      <c r="K656">
        <v>5.662020962289905E-2</v>
      </c>
      <c r="L656">
        <v>2.2648083849159617</v>
      </c>
      <c r="M656">
        <v>0</v>
      </c>
      <c r="R656">
        <v>328.96</v>
      </c>
      <c r="S656">
        <v>0.04</v>
      </c>
      <c r="T656">
        <v>1.25</v>
      </c>
      <c r="U656">
        <v>78.261002250339601</v>
      </c>
      <c r="V656">
        <v>12</v>
      </c>
      <c r="W656">
        <v>12</v>
      </c>
      <c r="X656">
        <v>200</v>
      </c>
      <c r="Y656">
        <f t="shared" si="37"/>
        <v>0.05</v>
      </c>
      <c r="Z656">
        <v>4.0999999999999996</v>
      </c>
      <c r="AB656">
        <v>10</v>
      </c>
      <c r="AC656">
        <v>0</v>
      </c>
      <c r="AD656" s="8" t="s">
        <v>173</v>
      </c>
      <c r="AF656">
        <v>0.71863077257975805</v>
      </c>
      <c r="AG656" s="4"/>
      <c r="AH656" s="4"/>
    </row>
    <row r="657" spans="1:34" ht="15.6">
      <c r="A657" t="s">
        <v>49</v>
      </c>
      <c r="B657" t="s">
        <v>50</v>
      </c>
      <c r="C657" s="4" t="s">
        <v>591</v>
      </c>
      <c r="D657">
        <v>700</v>
      </c>
      <c r="E657">
        <v>10</v>
      </c>
      <c r="F657">
        <v>180</v>
      </c>
      <c r="G657">
        <v>95.98473631310506</v>
      </c>
      <c r="K657">
        <v>5.662020962289905E-2</v>
      </c>
      <c r="L657">
        <v>2.2648083849159617</v>
      </c>
      <c r="M657">
        <v>0</v>
      </c>
      <c r="R657">
        <v>328.96</v>
      </c>
      <c r="S657">
        <v>0.04</v>
      </c>
      <c r="T657">
        <v>1.25</v>
      </c>
      <c r="U657">
        <v>91.304347826086797</v>
      </c>
      <c r="V657">
        <v>12</v>
      </c>
      <c r="W657">
        <v>12</v>
      </c>
      <c r="X657">
        <v>200</v>
      </c>
      <c r="Y657">
        <f t="shared" si="37"/>
        <v>0.05</v>
      </c>
      <c r="Z657">
        <v>5.0999999999999996</v>
      </c>
      <c r="AB657">
        <v>10</v>
      </c>
      <c r="AC657">
        <v>0</v>
      </c>
      <c r="AD657" s="8" t="s">
        <v>173</v>
      </c>
      <c r="AF657">
        <v>0.83840304182509495</v>
      </c>
      <c r="AG657" s="4"/>
      <c r="AH657" s="4"/>
    </row>
    <row r="658" spans="1:34" ht="15.6">
      <c r="A658" t="s">
        <v>49</v>
      </c>
      <c r="B658" t="s">
        <v>50</v>
      </c>
      <c r="C658" s="4" t="s">
        <v>591</v>
      </c>
      <c r="D658">
        <v>700</v>
      </c>
      <c r="E658">
        <v>10</v>
      </c>
      <c r="F658">
        <v>180</v>
      </c>
      <c r="G658">
        <v>95.98473631310506</v>
      </c>
      <c r="K658">
        <v>5.662020962289905E-2</v>
      </c>
      <c r="L658">
        <v>2.2648083849159617</v>
      </c>
      <c r="M658">
        <v>0</v>
      </c>
      <c r="R658">
        <v>328.96</v>
      </c>
      <c r="S658">
        <v>0.04</v>
      </c>
      <c r="T658">
        <v>1.25</v>
      </c>
      <c r="U658">
        <v>121.73926311990482</v>
      </c>
      <c r="V658">
        <v>12</v>
      </c>
      <c r="W658">
        <v>12</v>
      </c>
      <c r="X658">
        <v>200</v>
      </c>
      <c r="Y658">
        <f t="shared" si="37"/>
        <v>0.05</v>
      </c>
      <c r="Z658">
        <v>6.1</v>
      </c>
      <c r="AB658">
        <v>10</v>
      </c>
      <c r="AC658">
        <v>0</v>
      </c>
      <c r="AD658" s="8" t="s">
        <v>173</v>
      </c>
      <c r="AF658">
        <v>1.0579847908745199</v>
      </c>
      <c r="AG658" s="4"/>
      <c r="AH658" s="4"/>
    </row>
    <row r="659" spans="1:34" ht="15.6">
      <c r="A659" t="s">
        <v>49</v>
      </c>
      <c r="B659" t="s">
        <v>50</v>
      </c>
      <c r="C659" s="4" t="s">
        <v>591</v>
      </c>
      <c r="D659">
        <v>700</v>
      </c>
      <c r="E659">
        <v>10</v>
      </c>
      <c r="F659">
        <v>180</v>
      </c>
      <c r="G659">
        <v>95.98473631310506</v>
      </c>
      <c r="K659">
        <v>5.662020962289905E-2</v>
      </c>
      <c r="L659">
        <v>2.2648083849159617</v>
      </c>
      <c r="M659">
        <v>0</v>
      </c>
      <c r="R659">
        <v>328.96</v>
      </c>
      <c r="S659">
        <v>0.04</v>
      </c>
      <c r="T659">
        <v>1.25</v>
      </c>
      <c r="U659">
        <v>152.17391304347819</v>
      </c>
      <c r="V659">
        <v>12</v>
      </c>
      <c r="W659">
        <v>12</v>
      </c>
      <c r="X659">
        <v>200</v>
      </c>
      <c r="Y659">
        <f t="shared" si="37"/>
        <v>0.05</v>
      </c>
      <c r="Z659">
        <v>7.1</v>
      </c>
      <c r="AB659">
        <v>10</v>
      </c>
      <c r="AC659">
        <v>0</v>
      </c>
      <c r="AD659" s="8" t="s">
        <v>173</v>
      </c>
      <c r="AF659">
        <v>1.2442965779467601</v>
      </c>
      <c r="AG659" s="4"/>
      <c r="AH659" s="4"/>
    </row>
    <row r="660" spans="1:34" ht="15.6">
      <c r="A660" t="s">
        <v>49</v>
      </c>
      <c r="B660" t="s">
        <v>50</v>
      </c>
      <c r="C660" s="4" t="s">
        <v>591</v>
      </c>
      <c r="D660">
        <v>700</v>
      </c>
      <c r="E660">
        <v>10</v>
      </c>
      <c r="F660">
        <v>180</v>
      </c>
      <c r="G660">
        <v>95.98473631310506</v>
      </c>
      <c r="K660">
        <v>5.662020962289905E-2</v>
      </c>
      <c r="L660">
        <v>2.2648083849159617</v>
      </c>
      <c r="M660">
        <v>0</v>
      </c>
      <c r="R660">
        <v>328.96</v>
      </c>
      <c r="S660">
        <v>0.04</v>
      </c>
      <c r="T660">
        <v>1.25</v>
      </c>
      <c r="U660">
        <v>173.91304347826079</v>
      </c>
      <c r="V660">
        <v>12</v>
      </c>
      <c r="W660">
        <v>12</v>
      </c>
      <c r="X660">
        <v>200</v>
      </c>
      <c r="Y660">
        <f t="shared" si="37"/>
        <v>0.05</v>
      </c>
      <c r="Z660">
        <v>8.1</v>
      </c>
      <c r="AB660">
        <v>10</v>
      </c>
      <c r="AC660">
        <v>0</v>
      </c>
      <c r="AD660" s="8" t="s">
        <v>173</v>
      </c>
      <c r="AF660">
        <v>1.32414428362828</v>
      </c>
      <c r="AG660" s="4"/>
      <c r="AH660" s="4"/>
    </row>
    <row r="661" spans="1:34" ht="15.6">
      <c r="A661" t="s">
        <v>49</v>
      </c>
      <c r="B661" t="s">
        <v>50</v>
      </c>
      <c r="C661" s="4" t="s">
        <v>591</v>
      </c>
      <c r="D661">
        <v>700</v>
      </c>
      <c r="E661">
        <v>10</v>
      </c>
      <c r="F661">
        <v>180</v>
      </c>
      <c r="G661">
        <v>95.98473631310506</v>
      </c>
      <c r="K661">
        <v>5.662020962289905E-2</v>
      </c>
      <c r="L661">
        <v>2.2648083849159617</v>
      </c>
      <c r="M661">
        <v>0</v>
      </c>
      <c r="R661">
        <v>328.96</v>
      </c>
      <c r="S661">
        <v>0.04</v>
      </c>
      <c r="T661">
        <v>1.25</v>
      </c>
      <c r="U661">
        <v>234.78260869565159</v>
      </c>
      <c r="V661">
        <v>12</v>
      </c>
      <c r="W661">
        <v>12</v>
      </c>
      <c r="X661">
        <v>200</v>
      </c>
      <c r="Y661">
        <f t="shared" si="37"/>
        <v>0.05</v>
      </c>
      <c r="Z661">
        <v>9.1</v>
      </c>
      <c r="AB661">
        <v>10</v>
      </c>
      <c r="AC661">
        <v>0</v>
      </c>
      <c r="AD661" s="8" t="s">
        <v>173</v>
      </c>
      <c r="AF661">
        <v>1.4372623574144401</v>
      </c>
      <c r="AG661" s="4"/>
      <c r="AH661" s="4"/>
    </row>
    <row r="662" spans="1:34" ht="15.6">
      <c r="A662" t="s">
        <v>49</v>
      </c>
      <c r="B662" t="s">
        <v>50</v>
      </c>
      <c r="C662" s="4" t="s">
        <v>591</v>
      </c>
      <c r="D662">
        <v>700</v>
      </c>
      <c r="E662">
        <v>10</v>
      </c>
      <c r="F662">
        <v>180</v>
      </c>
      <c r="G662">
        <v>95.98473631310506</v>
      </c>
      <c r="K662">
        <v>5.662020962289905E-2</v>
      </c>
      <c r="L662">
        <v>2.2648083849159617</v>
      </c>
      <c r="M662">
        <v>0</v>
      </c>
      <c r="R662">
        <v>328.96</v>
      </c>
      <c r="S662">
        <v>0.04</v>
      </c>
      <c r="T662">
        <v>1.25</v>
      </c>
      <c r="U662">
        <v>308.69565217391283</v>
      </c>
      <c r="V662">
        <v>12</v>
      </c>
      <c r="W662">
        <v>12</v>
      </c>
      <c r="X662">
        <v>200</v>
      </c>
      <c r="Y662">
        <f t="shared" si="37"/>
        <v>0.05</v>
      </c>
      <c r="Z662">
        <v>10.1</v>
      </c>
      <c r="AB662">
        <v>10</v>
      </c>
      <c r="AC662">
        <v>0</v>
      </c>
      <c r="AD662" s="8" t="s">
        <v>173</v>
      </c>
      <c r="AF662">
        <v>1.62357394142295</v>
      </c>
      <c r="AG662" s="4"/>
      <c r="AH662" s="4"/>
    </row>
    <row r="663" spans="1:34" ht="15.6">
      <c r="A663" t="s">
        <v>49</v>
      </c>
      <c r="B663" t="s">
        <v>50</v>
      </c>
      <c r="C663" s="4" t="s">
        <v>591</v>
      </c>
      <c r="D663">
        <v>700</v>
      </c>
      <c r="E663">
        <v>10</v>
      </c>
      <c r="F663">
        <v>180</v>
      </c>
      <c r="G663">
        <v>95.98473631310506</v>
      </c>
      <c r="K663">
        <v>5.662020962289905E-2</v>
      </c>
      <c r="L663">
        <v>2.2648083849159617</v>
      </c>
      <c r="M663">
        <v>0</v>
      </c>
      <c r="R663">
        <v>328.96</v>
      </c>
      <c r="S663">
        <v>0.04</v>
      </c>
      <c r="T663">
        <v>1.25</v>
      </c>
      <c r="U663">
        <v>360.86969790251339</v>
      </c>
      <c r="V663">
        <v>12</v>
      </c>
      <c r="W663">
        <v>12</v>
      </c>
      <c r="X663">
        <v>200</v>
      </c>
      <c r="Y663">
        <f t="shared" si="37"/>
        <v>0.05</v>
      </c>
      <c r="Z663">
        <v>11.1</v>
      </c>
      <c r="AB663">
        <v>20</v>
      </c>
      <c r="AC663">
        <v>0</v>
      </c>
      <c r="AD663" s="8" t="s">
        <v>173</v>
      </c>
      <c r="AF663">
        <v>1.79657794676806</v>
      </c>
      <c r="AG663" s="4"/>
      <c r="AH663" s="4"/>
    </row>
    <row r="664" spans="1:34" ht="15.6">
      <c r="A664" t="s">
        <v>49</v>
      </c>
      <c r="B664" t="s">
        <v>50</v>
      </c>
      <c r="C664" s="4" t="s">
        <v>591</v>
      </c>
      <c r="D664">
        <v>700</v>
      </c>
      <c r="E664">
        <v>10</v>
      </c>
      <c r="F664">
        <v>180</v>
      </c>
      <c r="G664">
        <v>95.98473631310506</v>
      </c>
      <c r="K664">
        <v>5.662020962289905E-2</v>
      </c>
      <c r="L664">
        <v>2.2648083849159617</v>
      </c>
      <c r="M664">
        <v>0</v>
      </c>
      <c r="R664">
        <v>328.96</v>
      </c>
      <c r="S664">
        <v>0.04</v>
      </c>
      <c r="T664">
        <v>1.25</v>
      </c>
      <c r="U664">
        <v>491.30448051120902</v>
      </c>
      <c r="V664">
        <v>12</v>
      </c>
      <c r="W664">
        <v>12</v>
      </c>
      <c r="X664">
        <v>200</v>
      </c>
      <c r="Y664">
        <f t="shared" si="37"/>
        <v>0.05</v>
      </c>
      <c r="Z664">
        <v>12.1</v>
      </c>
      <c r="AB664">
        <v>20</v>
      </c>
      <c r="AC664">
        <v>0</v>
      </c>
      <c r="AD664" s="8" t="s">
        <v>173</v>
      </c>
      <c r="AF664">
        <v>1.8498098859315499</v>
      </c>
      <c r="AG664" s="4"/>
      <c r="AH664" s="4"/>
    </row>
    <row r="665" spans="1:34" ht="15.6">
      <c r="A665" t="s">
        <v>49</v>
      </c>
      <c r="B665" t="s">
        <v>50</v>
      </c>
      <c r="C665" s="4" t="s">
        <v>591</v>
      </c>
      <c r="D665">
        <v>700</v>
      </c>
      <c r="E665">
        <v>10</v>
      </c>
      <c r="F665">
        <v>180</v>
      </c>
      <c r="G665">
        <v>95.98473631310506</v>
      </c>
      <c r="K665">
        <v>5.662020962289905E-2</v>
      </c>
      <c r="L665">
        <v>2.2648083849159617</v>
      </c>
      <c r="M665">
        <v>0</v>
      </c>
      <c r="R665">
        <v>328.96</v>
      </c>
      <c r="S665">
        <v>0.04</v>
      </c>
      <c r="T665">
        <v>1.25</v>
      </c>
      <c r="U665">
        <v>595.65217391304293</v>
      </c>
      <c r="V665">
        <v>12</v>
      </c>
      <c r="W665">
        <v>12</v>
      </c>
      <c r="X665">
        <v>200</v>
      </c>
      <c r="Y665">
        <f t="shared" si="37"/>
        <v>0.05</v>
      </c>
      <c r="Z665">
        <v>13.1</v>
      </c>
      <c r="AB665">
        <v>20</v>
      </c>
      <c r="AC665">
        <v>0</v>
      </c>
      <c r="AD665" s="8" t="s">
        <v>173</v>
      </c>
      <c r="AF665">
        <v>1.9695817490494201</v>
      </c>
      <c r="AG665" s="4"/>
      <c r="AH665" s="4"/>
    </row>
    <row r="666" spans="1:34" ht="15.6">
      <c r="A666" t="s">
        <v>49</v>
      </c>
      <c r="B666" t="s">
        <v>50</v>
      </c>
      <c r="C666" s="4" t="s">
        <v>591</v>
      </c>
      <c r="D666">
        <v>700</v>
      </c>
      <c r="E666">
        <v>10</v>
      </c>
      <c r="F666">
        <v>180</v>
      </c>
      <c r="G666">
        <v>95.98473631310506</v>
      </c>
      <c r="K666">
        <v>5.662020962289905E-2</v>
      </c>
      <c r="L666">
        <v>2.2648083849159617</v>
      </c>
      <c r="M666">
        <v>0</v>
      </c>
      <c r="R666">
        <v>328.96</v>
      </c>
      <c r="S666">
        <v>0.04</v>
      </c>
      <c r="T666">
        <v>1.25</v>
      </c>
      <c r="U666">
        <v>717.39130434782396</v>
      </c>
      <c r="V666">
        <v>12</v>
      </c>
      <c r="W666">
        <v>12</v>
      </c>
      <c r="X666">
        <v>200</v>
      </c>
      <c r="Y666">
        <f t="shared" si="37"/>
        <v>0.05</v>
      </c>
      <c r="Z666">
        <v>14.1</v>
      </c>
      <c r="AB666">
        <v>20</v>
      </c>
      <c r="AC666">
        <v>0</v>
      </c>
      <c r="AD666" s="8" t="s">
        <v>173</v>
      </c>
      <c r="AF666">
        <v>2.1026615969581699</v>
      </c>
      <c r="AG666" s="4"/>
      <c r="AH666" s="4"/>
    </row>
    <row r="667" spans="1:34" ht="15.6">
      <c r="A667" t="s">
        <v>49</v>
      </c>
      <c r="B667" t="s">
        <v>50</v>
      </c>
      <c r="C667" s="4" t="s">
        <v>591</v>
      </c>
      <c r="D667">
        <v>700</v>
      </c>
      <c r="E667">
        <v>10</v>
      </c>
      <c r="F667">
        <v>180</v>
      </c>
      <c r="G667">
        <v>95.98473631310506</v>
      </c>
      <c r="K667">
        <v>5.662020962289905E-2</v>
      </c>
      <c r="L667">
        <v>2.2648083849159617</v>
      </c>
      <c r="M667">
        <v>0</v>
      </c>
      <c r="R667">
        <v>328.96</v>
      </c>
      <c r="S667">
        <v>0.04</v>
      </c>
      <c r="T667">
        <v>1.25</v>
      </c>
      <c r="U667">
        <v>1086.95652173913</v>
      </c>
      <c r="V667">
        <v>12</v>
      </c>
      <c r="W667">
        <v>12</v>
      </c>
      <c r="X667">
        <v>200</v>
      </c>
      <c r="Y667">
        <f t="shared" si="37"/>
        <v>0.05</v>
      </c>
      <c r="Z667">
        <v>15.1</v>
      </c>
      <c r="AB667">
        <v>20</v>
      </c>
      <c r="AC667">
        <v>0</v>
      </c>
      <c r="AD667" s="8" t="s">
        <v>173</v>
      </c>
      <c r="AF667">
        <v>2.3621673003802202</v>
      </c>
      <c r="AG667" s="4"/>
      <c r="AH667" s="4"/>
    </row>
    <row r="668" spans="1:34" ht="15.6">
      <c r="A668" t="s">
        <v>49</v>
      </c>
      <c r="B668" t="s">
        <v>50</v>
      </c>
      <c r="C668" s="4" t="s">
        <v>591</v>
      </c>
      <c r="D668">
        <v>700</v>
      </c>
      <c r="E668">
        <v>10</v>
      </c>
      <c r="F668">
        <v>180</v>
      </c>
      <c r="G668">
        <v>95.98473631310506</v>
      </c>
      <c r="K668">
        <v>5.662020962289905E-2</v>
      </c>
      <c r="L668">
        <v>2.2648083849159617</v>
      </c>
      <c r="M668">
        <v>0</v>
      </c>
      <c r="R668">
        <v>328.96</v>
      </c>
      <c r="S668">
        <v>0.04</v>
      </c>
      <c r="T668">
        <v>1.25</v>
      </c>
      <c r="U668">
        <v>1443.4782608695621</v>
      </c>
      <c r="V668">
        <v>12</v>
      </c>
      <c r="W668">
        <v>12</v>
      </c>
      <c r="X668">
        <v>200</v>
      </c>
      <c r="Y668">
        <f t="shared" si="37"/>
        <v>0.05</v>
      </c>
      <c r="Z668">
        <v>16.100000000000001</v>
      </c>
      <c r="AB668">
        <v>20</v>
      </c>
      <c r="AC668">
        <v>0</v>
      </c>
      <c r="AD668" s="8" t="s">
        <v>173</v>
      </c>
      <c r="AF668">
        <v>2.4420152091254699</v>
      </c>
      <c r="AG668" s="4"/>
      <c r="AH668" s="4"/>
    </row>
    <row r="669" spans="1:34" ht="15.6">
      <c r="A669" t="s">
        <v>49</v>
      </c>
      <c r="B669" t="s">
        <v>50</v>
      </c>
      <c r="C669" s="4" t="s">
        <v>591</v>
      </c>
      <c r="D669">
        <v>700</v>
      </c>
      <c r="E669">
        <v>10</v>
      </c>
      <c r="F669">
        <v>180</v>
      </c>
      <c r="G669">
        <v>95.98473631310506</v>
      </c>
      <c r="K669">
        <v>5.662020962289905E-2</v>
      </c>
      <c r="L669">
        <v>2.2648083849159617</v>
      </c>
      <c r="M669">
        <v>0</v>
      </c>
      <c r="R669">
        <v>328.96</v>
      </c>
      <c r="S669">
        <v>0.04</v>
      </c>
      <c r="T669">
        <v>1.25</v>
      </c>
      <c r="U669">
        <v>2173.9130434782601</v>
      </c>
      <c r="V669">
        <v>12</v>
      </c>
      <c r="W669">
        <v>12</v>
      </c>
      <c r="X669">
        <v>200</v>
      </c>
      <c r="Y669">
        <f t="shared" si="37"/>
        <v>0.05</v>
      </c>
      <c r="Z669">
        <v>17.100000000000001</v>
      </c>
      <c r="AB669">
        <v>20</v>
      </c>
      <c r="AC669">
        <v>0</v>
      </c>
      <c r="AD669" s="8" t="s">
        <v>173</v>
      </c>
      <c r="AF669">
        <v>2.4353612167300298</v>
      </c>
      <c r="AG669" s="4"/>
      <c r="AH669" s="4"/>
    </row>
    <row r="670" spans="1:34" ht="15.6">
      <c r="A670" t="s">
        <v>49</v>
      </c>
      <c r="B670" t="s">
        <v>50</v>
      </c>
      <c r="C670" s="4" t="s">
        <v>591</v>
      </c>
      <c r="D670">
        <v>700</v>
      </c>
      <c r="E670">
        <v>10</v>
      </c>
      <c r="F670">
        <v>180</v>
      </c>
      <c r="G670">
        <v>95.98473631310506</v>
      </c>
      <c r="K670">
        <v>5.662020962289905E-2</v>
      </c>
      <c r="L670">
        <v>2.2648083849159617</v>
      </c>
      <c r="M670">
        <v>0</v>
      </c>
      <c r="R670">
        <v>328.96</v>
      </c>
      <c r="S670">
        <v>0.04</v>
      </c>
      <c r="T670">
        <v>1.25</v>
      </c>
      <c r="U670">
        <v>21.739130434782599</v>
      </c>
      <c r="V670">
        <v>12</v>
      </c>
      <c r="W670">
        <v>12</v>
      </c>
      <c r="X670">
        <v>200</v>
      </c>
      <c r="Y670">
        <f t="shared" si="37"/>
        <v>0.05</v>
      </c>
      <c r="Z670">
        <v>18.100000000000001</v>
      </c>
      <c r="AB670">
        <v>20</v>
      </c>
      <c r="AC670">
        <v>0</v>
      </c>
      <c r="AD670" s="8" t="s">
        <v>173</v>
      </c>
      <c r="AF670">
        <v>0.60551330798478997</v>
      </c>
      <c r="AG670" s="4"/>
      <c r="AH670" s="4"/>
    </row>
    <row r="671" spans="1:34" ht="15.6">
      <c r="A671" t="s">
        <v>49</v>
      </c>
      <c r="B671" t="s">
        <v>50</v>
      </c>
      <c r="C671" s="4" t="s">
        <v>591</v>
      </c>
      <c r="D671">
        <v>700</v>
      </c>
      <c r="E671">
        <v>10</v>
      </c>
      <c r="F671">
        <v>180</v>
      </c>
      <c r="G671">
        <v>95.98473631310506</v>
      </c>
      <c r="K671">
        <v>5.662020962289905E-2</v>
      </c>
      <c r="L671">
        <v>2.2648083849159617</v>
      </c>
      <c r="M671">
        <v>0</v>
      </c>
      <c r="R671">
        <v>328.96</v>
      </c>
      <c r="S671">
        <v>0.04</v>
      </c>
      <c r="T671">
        <v>1.25</v>
      </c>
      <c r="U671">
        <v>73.913043478260605</v>
      </c>
      <c r="V671">
        <v>12</v>
      </c>
      <c r="W671">
        <v>12</v>
      </c>
      <c r="X671">
        <v>200</v>
      </c>
      <c r="Y671">
        <f t="shared" si="37"/>
        <v>0.05</v>
      </c>
      <c r="Z671">
        <v>19.100000000000001</v>
      </c>
      <c r="AB671">
        <v>20</v>
      </c>
      <c r="AC671">
        <v>0</v>
      </c>
      <c r="AD671" s="8" t="s">
        <v>173</v>
      </c>
      <c r="AF671">
        <v>1.1910644357195299</v>
      </c>
      <c r="AG671" s="4"/>
      <c r="AH671" s="4"/>
    </row>
    <row r="672" spans="1:34" ht="15.6">
      <c r="A672" t="s">
        <v>49</v>
      </c>
      <c r="B672" t="s">
        <v>50</v>
      </c>
      <c r="C672" s="4" t="s">
        <v>591</v>
      </c>
      <c r="D672">
        <v>700</v>
      </c>
      <c r="E672">
        <v>10</v>
      </c>
      <c r="F672">
        <v>180</v>
      </c>
      <c r="G672">
        <v>95.98473631310506</v>
      </c>
      <c r="K672">
        <v>5.662020962289905E-2</v>
      </c>
      <c r="L672">
        <v>2.2648083849159617</v>
      </c>
      <c r="M672">
        <v>0</v>
      </c>
      <c r="R672">
        <v>328.96</v>
      </c>
      <c r="S672">
        <v>0.04</v>
      </c>
      <c r="T672">
        <v>1.25</v>
      </c>
      <c r="U672">
        <v>95.6521739130432</v>
      </c>
      <c r="V672">
        <v>12</v>
      </c>
      <c r="W672">
        <v>12</v>
      </c>
      <c r="X672">
        <v>200</v>
      </c>
      <c r="Y672">
        <f t="shared" si="37"/>
        <v>0.05</v>
      </c>
      <c r="Z672">
        <v>20.100000000000001</v>
      </c>
      <c r="AB672">
        <v>20</v>
      </c>
      <c r="AC672">
        <v>0</v>
      </c>
      <c r="AD672" s="8" t="s">
        <v>173</v>
      </c>
      <c r="AF672">
        <v>1.36406844106463</v>
      </c>
      <c r="AG672" s="4"/>
      <c r="AH672" s="4"/>
    </row>
    <row r="673" spans="1:34" ht="15.6">
      <c r="A673" t="s">
        <v>49</v>
      </c>
      <c r="B673" t="s">
        <v>50</v>
      </c>
      <c r="C673" s="4" t="s">
        <v>591</v>
      </c>
      <c r="D673">
        <v>700</v>
      </c>
      <c r="E673">
        <v>10</v>
      </c>
      <c r="F673">
        <v>180</v>
      </c>
      <c r="G673">
        <v>95.98473631310506</v>
      </c>
      <c r="K673">
        <v>5.662020962289905E-2</v>
      </c>
      <c r="L673">
        <v>2.2648083849159617</v>
      </c>
      <c r="M673">
        <v>0</v>
      </c>
      <c r="R673">
        <v>328.96</v>
      </c>
      <c r="S673">
        <v>0.04</v>
      </c>
      <c r="T673">
        <v>1.25</v>
      </c>
      <c r="U673">
        <v>121.73926311990482</v>
      </c>
      <c r="V673">
        <v>12</v>
      </c>
      <c r="W673">
        <v>12</v>
      </c>
      <c r="X673">
        <v>200</v>
      </c>
      <c r="Y673">
        <f t="shared" si="37"/>
        <v>0.05</v>
      </c>
      <c r="Z673">
        <v>21.1</v>
      </c>
      <c r="AB673">
        <v>20</v>
      </c>
      <c r="AC673">
        <v>0</v>
      </c>
      <c r="AD673" s="8" t="s">
        <v>173</v>
      </c>
      <c r="AF673">
        <v>1.5570340174685799</v>
      </c>
      <c r="AG673" s="4"/>
      <c r="AH673" s="4"/>
    </row>
    <row r="674" spans="1:34" ht="15.6">
      <c r="A674" t="s">
        <v>49</v>
      </c>
      <c r="B674" t="s">
        <v>50</v>
      </c>
      <c r="C674" s="4" t="s">
        <v>591</v>
      </c>
      <c r="D674">
        <v>700</v>
      </c>
      <c r="E674">
        <v>10</v>
      </c>
      <c r="F674">
        <v>180</v>
      </c>
      <c r="G674">
        <v>95.98473631310506</v>
      </c>
      <c r="K674">
        <v>5.662020962289905E-2</v>
      </c>
      <c r="L674">
        <v>2.2648083849159617</v>
      </c>
      <c r="M674">
        <v>0</v>
      </c>
      <c r="R674">
        <v>328.96</v>
      </c>
      <c r="S674">
        <v>0.04</v>
      </c>
      <c r="T674">
        <v>1.25</v>
      </c>
      <c r="U674">
        <v>143.47839355468741</v>
      </c>
      <c r="V674">
        <v>12</v>
      </c>
      <c r="W674">
        <v>12</v>
      </c>
      <c r="X674">
        <v>200</v>
      </c>
      <c r="Y674">
        <f t="shared" si="37"/>
        <v>0.05</v>
      </c>
      <c r="Z674">
        <v>22.1</v>
      </c>
      <c r="AB674">
        <v>20</v>
      </c>
      <c r="AC674">
        <v>0</v>
      </c>
      <c r="AD674" s="8" t="s">
        <v>173</v>
      </c>
      <c r="AF674">
        <v>1.71007604562737</v>
      </c>
      <c r="AG674" s="4"/>
      <c r="AH674" s="4"/>
    </row>
    <row r="675" spans="1:34" ht="15.6">
      <c r="A675" t="s">
        <v>49</v>
      </c>
      <c r="B675" t="s">
        <v>50</v>
      </c>
      <c r="C675" s="4" t="s">
        <v>591</v>
      </c>
      <c r="D675">
        <v>700</v>
      </c>
      <c r="E675">
        <v>10</v>
      </c>
      <c r="F675">
        <v>180</v>
      </c>
      <c r="G675">
        <v>95.98473631310506</v>
      </c>
      <c r="K675">
        <v>5.662020962289905E-2</v>
      </c>
      <c r="L675">
        <v>2.2648083849159617</v>
      </c>
      <c r="M675">
        <v>0</v>
      </c>
      <c r="R675">
        <v>328.96</v>
      </c>
      <c r="S675">
        <v>0.04</v>
      </c>
      <c r="T675">
        <v>1.25</v>
      </c>
      <c r="U675">
        <v>178.26086956521721</v>
      </c>
      <c r="V675">
        <v>12</v>
      </c>
      <c r="W675">
        <v>12</v>
      </c>
      <c r="X675">
        <v>200</v>
      </c>
      <c r="Y675">
        <f t="shared" si="37"/>
        <v>0.05</v>
      </c>
      <c r="Z675">
        <v>23.1</v>
      </c>
      <c r="AB675">
        <v>20</v>
      </c>
      <c r="AC675">
        <v>0</v>
      </c>
      <c r="AD675" s="8" t="s">
        <v>173</v>
      </c>
      <c r="AF675">
        <v>1.8032319391634899</v>
      </c>
      <c r="AG675" s="4"/>
      <c r="AH675" s="4"/>
    </row>
    <row r="676" spans="1:34" ht="15.6">
      <c r="A676" t="s">
        <v>49</v>
      </c>
      <c r="B676" t="s">
        <v>50</v>
      </c>
      <c r="C676" s="4" t="s">
        <v>591</v>
      </c>
      <c r="D676">
        <v>700</v>
      </c>
      <c r="E676">
        <v>10</v>
      </c>
      <c r="F676">
        <v>180</v>
      </c>
      <c r="G676">
        <v>95.98473631310506</v>
      </c>
      <c r="K676">
        <v>5.662020962289905E-2</v>
      </c>
      <c r="L676">
        <v>2.2648083849159617</v>
      </c>
      <c r="M676">
        <v>0</v>
      </c>
      <c r="R676">
        <v>328.96</v>
      </c>
      <c r="S676">
        <v>0.04</v>
      </c>
      <c r="T676">
        <v>1.25</v>
      </c>
      <c r="U676">
        <v>239.1304347826086</v>
      </c>
      <c r="V676">
        <v>12</v>
      </c>
      <c r="W676">
        <v>12</v>
      </c>
      <c r="X676">
        <v>200</v>
      </c>
      <c r="Y676">
        <f t="shared" si="37"/>
        <v>0.05</v>
      </c>
      <c r="Z676">
        <v>24.1</v>
      </c>
      <c r="AB676">
        <v>20</v>
      </c>
      <c r="AC676">
        <v>0</v>
      </c>
      <c r="AD676" s="8" t="s">
        <v>173</v>
      </c>
      <c r="AF676">
        <v>1.9363117870722399</v>
      </c>
      <c r="AG676" s="4"/>
      <c r="AH676" s="4"/>
    </row>
    <row r="677" spans="1:34" ht="15.6">
      <c r="A677" t="s">
        <v>49</v>
      </c>
      <c r="B677" t="s">
        <v>50</v>
      </c>
      <c r="C677" s="4" t="s">
        <v>591</v>
      </c>
      <c r="D677">
        <v>700</v>
      </c>
      <c r="E677">
        <v>10</v>
      </c>
      <c r="F677">
        <v>180</v>
      </c>
      <c r="G677">
        <v>95.98473631310506</v>
      </c>
      <c r="K677">
        <v>5.662020962289905E-2</v>
      </c>
      <c r="L677">
        <v>2.2648083849159617</v>
      </c>
      <c r="M677">
        <v>0</v>
      </c>
      <c r="R677">
        <v>328.96</v>
      </c>
      <c r="S677">
        <v>0.04</v>
      </c>
      <c r="T677">
        <v>1.25</v>
      </c>
      <c r="U677">
        <v>291.3043478260866</v>
      </c>
      <c r="V677">
        <v>12</v>
      </c>
      <c r="W677">
        <v>12</v>
      </c>
      <c r="X677">
        <v>200</v>
      </c>
      <c r="Y677">
        <f t="shared" si="37"/>
        <v>0.05</v>
      </c>
      <c r="Z677">
        <v>25.1</v>
      </c>
      <c r="AB677">
        <v>20</v>
      </c>
      <c r="AC677">
        <v>0</v>
      </c>
      <c r="AD677" s="8" t="s">
        <v>173</v>
      </c>
      <c r="AF677">
        <v>2.0693916349809802</v>
      </c>
      <c r="AG677" s="4"/>
      <c r="AH677" s="4"/>
    </row>
    <row r="678" spans="1:34" ht="15.6">
      <c r="A678" t="s">
        <v>49</v>
      </c>
      <c r="B678" t="s">
        <v>50</v>
      </c>
      <c r="C678" s="4" t="s">
        <v>591</v>
      </c>
      <c r="D678">
        <v>700</v>
      </c>
      <c r="E678">
        <v>10</v>
      </c>
      <c r="F678">
        <v>180</v>
      </c>
      <c r="G678">
        <v>95.98473631310506</v>
      </c>
      <c r="K678">
        <v>5.662020962289905E-2</v>
      </c>
      <c r="L678">
        <v>2.2648083849159617</v>
      </c>
      <c r="M678">
        <v>0</v>
      </c>
      <c r="R678">
        <v>328.96</v>
      </c>
      <c r="S678">
        <v>0.04</v>
      </c>
      <c r="T678">
        <v>1.25</v>
      </c>
      <c r="U678">
        <v>365.21739130434781</v>
      </c>
      <c r="V678">
        <v>12</v>
      </c>
      <c r="W678">
        <v>12</v>
      </c>
      <c r="X678">
        <v>200</v>
      </c>
      <c r="Y678">
        <f t="shared" si="37"/>
        <v>0.05</v>
      </c>
      <c r="Z678">
        <v>26.1</v>
      </c>
      <c r="AB678">
        <v>30</v>
      </c>
      <c r="AC678">
        <v>0</v>
      </c>
      <c r="AD678" s="8" t="s">
        <v>173</v>
      </c>
      <c r="AF678">
        <v>2.1492395437262299</v>
      </c>
      <c r="AG678" s="4"/>
      <c r="AH678" s="4"/>
    </row>
    <row r="679" spans="1:34" ht="15.6">
      <c r="A679" t="s">
        <v>49</v>
      </c>
      <c r="B679" t="s">
        <v>50</v>
      </c>
      <c r="C679" s="4" t="s">
        <v>591</v>
      </c>
      <c r="D679">
        <v>700</v>
      </c>
      <c r="E679">
        <v>10</v>
      </c>
      <c r="F679">
        <v>180</v>
      </c>
      <c r="G679">
        <v>95.98473631310506</v>
      </c>
      <c r="K679">
        <v>5.662020962289905E-2</v>
      </c>
      <c r="L679">
        <v>2.2648083849159617</v>
      </c>
      <c r="M679">
        <v>0</v>
      </c>
      <c r="R679">
        <v>328.96</v>
      </c>
      <c r="S679">
        <v>0.04</v>
      </c>
      <c r="T679">
        <v>1.25</v>
      </c>
      <c r="U679">
        <v>473.91304347826076</v>
      </c>
      <c r="V679">
        <v>12</v>
      </c>
      <c r="W679">
        <v>12</v>
      </c>
      <c r="X679">
        <v>200</v>
      </c>
      <c r="Y679">
        <f t="shared" ref="Y679:Y701" si="38">50/1000</f>
        <v>0.05</v>
      </c>
      <c r="Z679">
        <v>27.1</v>
      </c>
      <c r="AB679">
        <v>30</v>
      </c>
      <c r="AC679">
        <v>0</v>
      </c>
      <c r="AD679" s="8" t="s">
        <v>173</v>
      </c>
      <c r="AF679">
        <v>2.2889731809666798</v>
      </c>
      <c r="AG679" s="4"/>
      <c r="AH679" s="4"/>
    </row>
    <row r="680" spans="1:34" ht="15.6">
      <c r="A680" t="s">
        <v>49</v>
      </c>
      <c r="B680" t="s">
        <v>50</v>
      </c>
      <c r="C680" s="4" t="s">
        <v>591</v>
      </c>
      <c r="D680">
        <v>700</v>
      </c>
      <c r="E680">
        <v>10</v>
      </c>
      <c r="F680">
        <v>180</v>
      </c>
      <c r="G680">
        <v>95.98473631310506</v>
      </c>
      <c r="K680">
        <v>5.662020962289905E-2</v>
      </c>
      <c r="L680">
        <v>2.2648083849159617</v>
      </c>
      <c r="M680">
        <v>0</v>
      </c>
      <c r="R680">
        <v>328.96</v>
      </c>
      <c r="S680">
        <v>0.04</v>
      </c>
      <c r="T680">
        <v>1.25</v>
      </c>
      <c r="U680">
        <v>586.95652173913027</v>
      </c>
      <c r="V680">
        <v>12</v>
      </c>
      <c r="W680">
        <v>12</v>
      </c>
      <c r="X680">
        <v>200</v>
      </c>
      <c r="Y680">
        <f t="shared" si="38"/>
        <v>0.05</v>
      </c>
      <c r="Z680">
        <v>28.1</v>
      </c>
      <c r="AB680">
        <v>30</v>
      </c>
      <c r="AC680">
        <v>0</v>
      </c>
      <c r="AD680" s="8" t="s">
        <v>173</v>
      </c>
      <c r="AF680">
        <v>2.3288973384030398</v>
      </c>
      <c r="AG680" s="4"/>
      <c r="AH680" s="4"/>
    </row>
    <row r="681" spans="1:34" ht="15.6">
      <c r="A681" t="s">
        <v>49</v>
      </c>
      <c r="B681" t="s">
        <v>50</v>
      </c>
      <c r="C681" s="4" t="s">
        <v>591</v>
      </c>
      <c r="D681">
        <v>700</v>
      </c>
      <c r="E681">
        <v>10</v>
      </c>
      <c r="F681">
        <v>180</v>
      </c>
      <c r="G681">
        <v>95.98473631310506</v>
      </c>
      <c r="K681">
        <v>5.662020962289905E-2</v>
      </c>
      <c r="L681">
        <v>2.2648083849159617</v>
      </c>
      <c r="M681">
        <v>0</v>
      </c>
      <c r="R681">
        <v>328.96</v>
      </c>
      <c r="S681">
        <v>0.04</v>
      </c>
      <c r="T681">
        <v>1.25</v>
      </c>
      <c r="U681">
        <v>726.08695652173799</v>
      </c>
      <c r="V681">
        <v>12</v>
      </c>
      <c r="W681">
        <v>12</v>
      </c>
      <c r="X681">
        <v>200</v>
      </c>
      <c r="Y681">
        <f t="shared" si="38"/>
        <v>0.05</v>
      </c>
      <c r="Z681">
        <v>29.1</v>
      </c>
      <c r="AB681">
        <v>30</v>
      </c>
      <c r="AC681">
        <v>0</v>
      </c>
      <c r="AD681" s="8" t="s">
        <v>173</v>
      </c>
      <c r="AF681">
        <v>2.4486692015209099</v>
      </c>
      <c r="AG681" s="4"/>
      <c r="AH681" s="4"/>
    </row>
    <row r="682" spans="1:34" ht="15.6">
      <c r="A682" t="s">
        <v>49</v>
      </c>
      <c r="B682" t="s">
        <v>50</v>
      </c>
      <c r="C682" s="4" t="s">
        <v>591</v>
      </c>
      <c r="D682">
        <v>700</v>
      </c>
      <c r="E682">
        <v>10</v>
      </c>
      <c r="F682">
        <v>180</v>
      </c>
      <c r="G682">
        <v>95.98473631310506</v>
      </c>
      <c r="K682">
        <v>5.662020962289905E-2</v>
      </c>
      <c r="L682">
        <v>2.2648083849159617</v>
      </c>
      <c r="M682">
        <v>0</v>
      </c>
      <c r="R682">
        <v>328.96</v>
      </c>
      <c r="S682">
        <v>0.04</v>
      </c>
      <c r="T682">
        <v>1.25</v>
      </c>
      <c r="U682">
        <v>1082.6086956521699</v>
      </c>
      <c r="V682">
        <v>12</v>
      </c>
      <c r="W682">
        <v>12</v>
      </c>
      <c r="X682">
        <v>200</v>
      </c>
      <c r="Y682">
        <f t="shared" si="38"/>
        <v>0.05</v>
      </c>
      <c r="Z682">
        <v>30.1</v>
      </c>
      <c r="AB682">
        <v>30</v>
      </c>
      <c r="AC682">
        <v>0</v>
      </c>
      <c r="AD682" s="8" t="s">
        <v>173</v>
      </c>
      <c r="AF682">
        <v>2.6549427627157298</v>
      </c>
      <c r="AG682" s="4"/>
      <c r="AH682" s="4"/>
    </row>
    <row r="683" spans="1:34" ht="15.6">
      <c r="A683" t="s">
        <v>49</v>
      </c>
      <c r="B683" t="s">
        <v>50</v>
      </c>
      <c r="C683" s="4" t="s">
        <v>591</v>
      </c>
      <c r="D683">
        <v>700</v>
      </c>
      <c r="E683">
        <v>10</v>
      </c>
      <c r="F683">
        <v>180</v>
      </c>
      <c r="G683">
        <v>95.98473631310506</v>
      </c>
      <c r="K683">
        <v>5.662020962289905E-2</v>
      </c>
      <c r="L683">
        <v>2.2648083849159617</v>
      </c>
      <c r="M683">
        <v>0</v>
      </c>
      <c r="R683">
        <v>328.96</v>
      </c>
      <c r="S683">
        <v>0.04</v>
      </c>
      <c r="T683">
        <v>1.25</v>
      </c>
      <c r="U683">
        <v>1447.8260869565161</v>
      </c>
      <c r="V683">
        <v>12</v>
      </c>
      <c r="W683">
        <v>12</v>
      </c>
      <c r="X683">
        <v>200</v>
      </c>
      <c r="Y683">
        <f t="shared" si="38"/>
        <v>0.05</v>
      </c>
      <c r="Z683">
        <v>31.1</v>
      </c>
      <c r="AB683">
        <v>30</v>
      </c>
      <c r="AC683">
        <v>0</v>
      </c>
      <c r="AD683" s="8" t="s">
        <v>173</v>
      </c>
      <c r="AF683">
        <v>2.7148288973383998</v>
      </c>
      <c r="AG683" s="4"/>
      <c r="AH683" s="4"/>
    </row>
    <row r="684" spans="1:34" ht="15.6">
      <c r="A684" t="s">
        <v>49</v>
      </c>
      <c r="B684" t="s">
        <v>50</v>
      </c>
      <c r="C684" s="4" t="s">
        <v>591</v>
      </c>
      <c r="D684">
        <v>700</v>
      </c>
      <c r="E684">
        <v>10</v>
      </c>
      <c r="F684">
        <v>180</v>
      </c>
      <c r="G684">
        <v>95.98473631310506</v>
      </c>
      <c r="K684">
        <v>5.662020962289905E-2</v>
      </c>
      <c r="L684">
        <v>2.2648083849159617</v>
      </c>
      <c r="M684">
        <v>0</v>
      </c>
      <c r="R684">
        <v>328.96</v>
      </c>
      <c r="S684">
        <v>0.04</v>
      </c>
      <c r="T684">
        <v>1.25</v>
      </c>
      <c r="U684">
        <v>2169.565482761544</v>
      </c>
      <c r="V684">
        <v>12</v>
      </c>
      <c r="W684">
        <v>12</v>
      </c>
      <c r="X684">
        <v>200</v>
      </c>
      <c r="Y684">
        <f t="shared" si="38"/>
        <v>0.05</v>
      </c>
      <c r="Z684">
        <v>32.1</v>
      </c>
      <c r="AB684">
        <v>30</v>
      </c>
      <c r="AC684">
        <v>0</v>
      </c>
      <c r="AD684" s="8" t="s">
        <v>173</v>
      </c>
      <c r="AF684">
        <v>2.7081749049429602</v>
      </c>
      <c r="AG684" s="4"/>
      <c r="AH684" s="4"/>
    </row>
    <row r="685" spans="1:34" ht="15.6">
      <c r="A685" t="s">
        <v>49</v>
      </c>
      <c r="B685" t="s">
        <v>50</v>
      </c>
      <c r="C685" s="4" t="s">
        <v>591</v>
      </c>
      <c r="D685">
        <v>700</v>
      </c>
      <c r="E685">
        <v>10</v>
      </c>
      <c r="F685">
        <v>180</v>
      </c>
      <c r="G685">
        <v>95.98473631310506</v>
      </c>
      <c r="K685">
        <v>5.662020962289905E-2</v>
      </c>
      <c r="L685">
        <v>2.2648083849159617</v>
      </c>
      <c r="M685">
        <v>0</v>
      </c>
      <c r="R685">
        <v>328.96</v>
      </c>
      <c r="S685">
        <v>0.04</v>
      </c>
      <c r="T685">
        <v>1.25</v>
      </c>
      <c r="U685">
        <v>30.434782608695642</v>
      </c>
      <c r="V685">
        <v>12</v>
      </c>
      <c r="W685">
        <v>12</v>
      </c>
      <c r="X685">
        <v>200</v>
      </c>
      <c r="Y685">
        <f t="shared" si="38"/>
        <v>0.05</v>
      </c>
      <c r="Z685">
        <v>33.1</v>
      </c>
      <c r="AB685">
        <v>30</v>
      </c>
      <c r="AC685">
        <v>0</v>
      </c>
      <c r="AD685" s="8" t="s">
        <v>173</v>
      </c>
      <c r="AF685">
        <v>4.6577946768060798E-2</v>
      </c>
      <c r="AG685" s="4"/>
      <c r="AH685" s="4"/>
    </row>
    <row r="686" spans="1:34" ht="15.6">
      <c r="A686" t="s">
        <v>49</v>
      </c>
      <c r="B686" t="s">
        <v>50</v>
      </c>
      <c r="C686" s="4" t="s">
        <v>591</v>
      </c>
      <c r="D686">
        <v>700</v>
      </c>
      <c r="E686">
        <v>10</v>
      </c>
      <c r="F686">
        <v>180</v>
      </c>
      <c r="G686">
        <v>95.98473631310506</v>
      </c>
      <c r="K686">
        <v>5.662020962289905E-2</v>
      </c>
      <c r="L686">
        <v>2.2648083849159617</v>
      </c>
      <c r="M686">
        <v>0</v>
      </c>
      <c r="R686">
        <v>328.96</v>
      </c>
      <c r="S686">
        <v>0.04</v>
      </c>
      <c r="T686">
        <v>1.25</v>
      </c>
      <c r="U686">
        <v>17.391304347826082</v>
      </c>
      <c r="V686">
        <v>12</v>
      </c>
      <c r="W686">
        <v>12</v>
      </c>
      <c r="X686">
        <v>200</v>
      </c>
      <c r="Y686">
        <f t="shared" si="38"/>
        <v>0.05</v>
      </c>
      <c r="Z686">
        <v>34.1</v>
      </c>
      <c r="AB686">
        <v>30</v>
      </c>
      <c r="AC686">
        <v>0</v>
      </c>
      <c r="AD686" s="8" t="s">
        <v>173</v>
      </c>
      <c r="AF686">
        <v>0.95152050642006203</v>
      </c>
      <c r="AG686" s="4"/>
      <c r="AH686" s="4"/>
    </row>
    <row r="687" spans="1:34" ht="15.6">
      <c r="A687" t="s">
        <v>49</v>
      </c>
      <c r="B687" t="s">
        <v>50</v>
      </c>
      <c r="C687" s="4" t="s">
        <v>591</v>
      </c>
      <c r="D687">
        <v>700</v>
      </c>
      <c r="E687">
        <v>10</v>
      </c>
      <c r="F687">
        <v>180</v>
      </c>
      <c r="G687">
        <v>95.98473631310506</v>
      </c>
      <c r="K687">
        <v>5.662020962289905E-2</v>
      </c>
      <c r="L687">
        <v>2.2648083849159617</v>
      </c>
      <c r="M687">
        <v>0</v>
      </c>
      <c r="R687">
        <v>328.96</v>
      </c>
      <c r="S687">
        <v>0.04</v>
      </c>
      <c r="T687">
        <v>1.25</v>
      </c>
      <c r="U687">
        <v>39.130434782608681</v>
      </c>
      <c r="V687">
        <v>12</v>
      </c>
      <c r="W687">
        <v>12</v>
      </c>
      <c r="X687">
        <v>200</v>
      </c>
      <c r="Y687">
        <f t="shared" si="38"/>
        <v>0.05</v>
      </c>
      <c r="Z687">
        <v>35.1</v>
      </c>
      <c r="AB687">
        <v>30</v>
      </c>
      <c r="AC687">
        <v>0</v>
      </c>
      <c r="AD687" s="8" t="s">
        <v>173</v>
      </c>
      <c r="AF687">
        <v>1.40399239543726</v>
      </c>
      <c r="AG687" s="4"/>
      <c r="AH687" s="4"/>
    </row>
    <row r="688" spans="1:34" ht="15.6">
      <c r="A688" t="s">
        <v>49</v>
      </c>
      <c r="B688" t="s">
        <v>50</v>
      </c>
      <c r="C688" s="4" t="s">
        <v>591</v>
      </c>
      <c r="D688">
        <v>700</v>
      </c>
      <c r="E688">
        <v>10</v>
      </c>
      <c r="F688">
        <v>180</v>
      </c>
      <c r="G688">
        <v>95.98473631310506</v>
      </c>
      <c r="K688">
        <v>5.662020962289905E-2</v>
      </c>
      <c r="L688">
        <v>2.2648083849159617</v>
      </c>
      <c r="M688">
        <v>0</v>
      </c>
      <c r="R688">
        <v>328.96</v>
      </c>
      <c r="S688">
        <v>0.04</v>
      </c>
      <c r="T688">
        <v>1.25</v>
      </c>
      <c r="U688">
        <v>69.565217391304202</v>
      </c>
      <c r="V688">
        <v>12</v>
      </c>
      <c r="W688">
        <v>12</v>
      </c>
      <c r="X688">
        <v>200</v>
      </c>
      <c r="Y688">
        <f t="shared" si="38"/>
        <v>0.05</v>
      </c>
      <c r="Z688">
        <v>36.1</v>
      </c>
      <c r="AB688">
        <v>30</v>
      </c>
      <c r="AC688">
        <v>0</v>
      </c>
      <c r="AD688" s="8" t="s">
        <v>173</v>
      </c>
      <c r="AF688">
        <v>1.70342205323193</v>
      </c>
      <c r="AG688" s="4"/>
      <c r="AH688" s="4"/>
    </row>
    <row r="689" spans="1:34" ht="15.6">
      <c r="A689" t="s">
        <v>49</v>
      </c>
      <c r="B689" t="s">
        <v>50</v>
      </c>
      <c r="C689" s="4" t="s">
        <v>591</v>
      </c>
      <c r="D689">
        <v>700</v>
      </c>
      <c r="E689">
        <v>10</v>
      </c>
      <c r="F689">
        <v>180</v>
      </c>
      <c r="G689">
        <v>95.98473631310506</v>
      </c>
      <c r="K689">
        <v>5.662020962289905E-2</v>
      </c>
      <c r="L689">
        <v>2.2648083849159617</v>
      </c>
      <c r="M689">
        <v>0</v>
      </c>
      <c r="R689">
        <v>328.96</v>
      </c>
      <c r="S689">
        <v>0.04</v>
      </c>
      <c r="T689">
        <v>1.25</v>
      </c>
      <c r="U689">
        <v>82.608695652173395</v>
      </c>
      <c r="V689">
        <v>12</v>
      </c>
      <c r="W689">
        <v>12</v>
      </c>
      <c r="X689">
        <v>200</v>
      </c>
      <c r="Y689">
        <f t="shared" si="38"/>
        <v>0.05</v>
      </c>
      <c r="Z689">
        <v>37.1</v>
      </c>
      <c r="AB689">
        <v>30</v>
      </c>
      <c r="AC689">
        <v>0</v>
      </c>
      <c r="AD689" s="8" t="s">
        <v>173</v>
      </c>
      <c r="AF689">
        <v>1.8298479087452399</v>
      </c>
      <c r="AG689" s="4"/>
      <c r="AH689" s="4"/>
    </row>
    <row r="690" spans="1:34" ht="15.6">
      <c r="A690" t="s">
        <v>49</v>
      </c>
      <c r="B690" t="s">
        <v>50</v>
      </c>
      <c r="C690" s="4" t="s">
        <v>591</v>
      </c>
      <c r="D690">
        <v>700</v>
      </c>
      <c r="E690">
        <v>10</v>
      </c>
      <c r="F690">
        <v>180</v>
      </c>
      <c r="G690">
        <v>95.98473631310506</v>
      </c>
      <c r="K690">
        <v>5.662020962289905E-2</v>
      </c>
      <c r="L690">
        <v>2.2648083849159617</v>
      </c>
      <c r="M690">
        <v>0</v>
      </c>
      <c r="R690">
        <v>328.96</v>
      </c>
      <c r="S690">
        <v>0.04</v>
      </c>
      <c r="T690">
        <v>1.25</v>
      </c>
      <c r="U690">
        <v>126.0869565217386</v>
      </c>
      <c r="V690">
        <v>12</v>
      </c>
      <c r="W690">
        <v>12</v>
      </c>
      <c r="X690">
        <v>200</v>
      </c>
      <c r="Y690">
        <f t="shared" si="38"/>
        <v>0.05</v>
      </c>
      <c r="Z690">
        <v>38.1</v>
      </c>
      <c r="AB690">
        <v>30</v>
      </c>
      <c r="AC690">
        <v>0</v>
      </c>
      <c r="AD690" s="8" t="s">
        <v>173</v>
      </c>
      <c r="AF690">
        <v>2.0361216730037999</v>
      </c>
      <c r="AG690" s="4"/>
      <c r="AH690" s="4"/>
    </row>
    <row r="691" spans="1:34" ht="15.6">
      <c r="A691" t="s">
        <v>49</v>
      </c>
      <c r="B691" t="s">
        <v>50</v>
      </c>
      <c r="C691" s="4" t="s">
        <v>591</v>
      </c>
      <c r="D691">
        <v>700</v>
      </c>
      <c r="E691">
        <v>10</v>
      </c>
      <c r="F691">
        <v>180</v>
      </c>
      <c r="G691">
        <v>95.98473631310506</v>
      </c>
      <c r="K691">
        <v>5.662020962289905E-2</v>
      </c>
      <c r="L691">
        <v>2.2648083849159617</v>
      </c>
      <c r="M691">
        <v>0</v>
      </c>
      <c r="R691">
        <v>328.96</v>
      </c>
      <c r="S691">
        <v>0.04</v>
      </c>
      <c r="T691">
        <v>1.25</v>
      </c>
      <c r="U691">
        <v>143.47839355468741</v>
      </c>
      <c r="V691">
        <v>12</v>
      </c>
      <c r="W691">
        <v>12</v>
      </c>
      <c r="X691">
        <v>200</v>
      </c>
      <c r="Y691">
        <f t="shared" si="38"/>
        <v>0.05</v>
      </c>
      <c r="Z691">
        <v>39.1</v>
      </c>
      <c r="AB691">
        <v>30</v>
      </c>
      <c r="AC691">
        <v>0</v>
      </c>
      <c r="AD691" s="8" t="s">
        <v>173</v>
      </c>
      <c r="AF691">
        <v>2.17585551330798</v>
      </c>
      <c r="AG691" s="4"/>
      <c r="AH691" s="4"/>
    </row>
    <row r="692" spans="1:34" ht="15.6">
      <c r="A692" t="s">
        <v>49</v>
      </c>
      <c r="B692" t="s">
        <v>50</v>
      </c>
      <c r="C692" s="4" t="s">
        <v>591</v>
      </c>
      <c r="D692">
        <v>700</v>
      </c>
      <c r="E692">
        <v>10</v>
      </c>
      <c r="F692">
        <v>180</v>
      </c>
      <c r="G692">
        <v>95.98473631310506</v>
      </c>
      <c r="K692">
        <v>5.662020962289905E-2</v>
      </c>
      <c r="L692">
        <v>2.2648083849159617</v>
      </c>
      <c r="M692">
        <v>0</v>
      </c>
      <c r="R692">
        <v>328.96</v>
      </c>
      <c r="S692">
        <v>0.04</v>
      </c>
      <c r="T692">
        <v>1.25</v>
      </c>
      <c r="U692">
        <v>169.5652173913038</v>
      </c>
      <c r="V692">
        <v>12</v>
      </c>
      <c r="W692">
        <v>12</v>
      </c>
      <c r="X692">
        <v>200</v>
      </c>
      <c r="Y692">
        <f t="shared" si="38"/>
        <v>0.05</v>
      </c>
      <c r="Z692">
        <v>40.1</v>
      </c>
      <c r="AB692">
        <v>30</v>
      </c>
      <c r="AC692">
        <v>0</v>
      </c>
      <c r="AD692" s="8" t="s">
        <v>173</v>
      </c>
      <c r="AF692">
        <v>2.2290874524714801</v>
      </c>
      <c r="AG692" s="4"/>
      <c r="AH692" s="4"/>
    </row>
    <row r="693" spans="1:34" ht="15.6">
      <c r="A693" t="s">
        <v>49</v>
      </c>
      <c r="B693" t="s">
        <v>50</v>
      </c>
      <c r="C693" s="4" t="s">
        <v>591</v>
      </c>
      <c r="D693">
        <v>700</v>
      </c>
      <c r="E693">
        <v>10</v>
      </c>
      <c r="F693">
        <v>180</v>
      </c>
      <c r="G693">
        <v>95.98473631310506</v>
      </c>
      <c r="K693">
        <v>5.662020962289905E-2</v>
      </c>
      <c r="L693">
        <v>2.2648083849159617</v>
      </c>
      <c r="M693">
        <v>0</v>
      </c>
      <c r="R693">
        <v>328.96</v>
      </c>
      <c r="S693">
        <v>0.04</v>
      </c>
      <c r="T693">
        <v>1.25</v>
      </c>
      <c r="U693">
        <v>243.47826086956502</v>
      </c>
      <c r="V693">
        <v>12</v>
      </c>
      <c r="W693">
        <v>12</v>
      </c>
      <c r="X693">
        <v>200</v>
      </c>
      <c r="Y693">
        <f t="shared" si="38"/>
        <v>0.05</v>
      </c>
      <c r="Z693">
        <v>41.1</v>
      </c>
      <c r="AB693">
        <v>30</v>
      </c>
      <c r="AC693">
        <v>0</v>
      </c>
      <c r="AD693" s="8" t="s">
        <v>173</v>
      </c>
      <c r="AF693">
        <v>2.3954372623574098</v>
      </c>
      <c r="AG693" s="4"/>
      <c r="AH693" s="4"/>
    </row>
    <row r="694" spans="1:34" ht="15.6">
      <c r="A694" t="s">
        <v>49</v>
      </c>
      <c r="B694" t="s">
        <v>50</v>
      </c>
      <c r="C694" s="4" t="s">
        <v>591</v>
      </c>
      <c r="D694">
        <v>700</v>
      </c>
      <c r="E694">
        <v>10</v>
      </c>
      <c r="F694">
        <v>180</v>
      </c>
      <c r="G694">
        <v>95.98473631310506</v>
      </c>
      <c r="K694">
        <v>5.662020962289905E-2</v>
      </c>
      <c r="L694">
        <v>2.2648083849159617</v>
      </c>
      <c r="M694">
        <v>0</v>
      </c>
      <c r="R694">
        <v>328.96</v>
      </c>
      <c r="S694">
        <v>0.04</v>
      </c>
      <c r="T694">
        <v>1.25</v>
      </c>
      <c r="U694">
        <v>286.95652173913021</v>
      </c>
      <c r="V694">
        <v>12</v>
      </c>
      <c r="W694">
        <v>12</v>
      </c>
      <c r="X694">
        <v>200</v>
      </c>
      <c r="Y694">
        <f t="shared" si="38"/>
        <v>0.05</v>
      </c>
      <c r="Z694">
        <v>42.1</v>
      </c>
      <c r="AB694">
        <v>30</v>
      </c>
      <c r="AC694">
        <v>0</v>
      </c>
      <c r="AD694" s="8" t="s">
        <v>173</v>
      </c>
      <c r="AF694">
        <v>2.47528517110266</v>
      </c>
      <c r="AG694" s="4"/>
      <c r="AH694" s="4"/>
    </row>
    <row r="695" spans="1:34" ht="15.6">
      <c r="A695" t="s">
        <v>49</v>
      </c>
      <c r="B695" t="s">
        <v>50</v>
      </c>
      <c r="C695" s="4" t="s">
        <v>591</v>
      </c>
      <c r="D695">
        <v>700</v>
      </c>
      <c r="E695">
        <v>10</v>
      </c>
      <c r="F695">
        <v>180</v>
      </c>
      <c r="G695">
        <v>95.98473631310506</v>
      </c>
      <c r="K695">
        <v>5.662020962289905E-2</v>
      </c>
      <c r="L695">
        <v>2.2648083849159617</v>
      </c>
      <c r="M695">
        <v>0</v>
      </c>
      <c r="R695">
        <v>328.96</v>
      </c>
      <c r="S695">
        <v>0.04</v>
      </c>
      <c r="T695">
        <v>1.25</v>
      </c>
      <c r="U695">
        <v>356.52173913043441</v>
      </c>
      <c r="V695">
        <v>12</v>
      </c>
      <c r="W695">
        <v>12</v>
      </c>
      <c r="X695">
        <v>200</v>
      </c>
      <c r="Y695">
        <f t="shared" si="38"/>
        <v>0.05</v>
      </c>
      <c r="Z695">
        <v>43.1</v>
      </c>
      <c r="AB695">
        <v>30</v>
      </c>
      <c r="AC695">
        <v>0</v>
      </c>
      <c r="AD695" s="8" t="s">
        <v>173</v>
      </c>
      <c r="AF695">
        <v>2.5085551330798399</v>
      </c>
      <c r="AG695" s="4"/>
      <c r="AH695" s="4"/>
    </row>
    <row r="696" spans="1:34" ht="15.6">
      <c r="A696" t="s">
        <v>49</v>
      </c>
      <c r="B696" t="s">
        <v>50</v>
      </c>
      <c r="C696" s="4" t="s">
        <v>591</v>
      </c>
      <c r="D696">
        <v>700</v>
      </c>
      <c r="E696">
        <v>10</v>
      </c>
      <c r="F696">
        <v>180</v>
      </c>
      <c r="G696">
        <v>95.98473631310506</v>
      </c>
      <c r="K696">
        <v>5.662020962289905E-2</v>
      </c>
      <c r="L696">
        <v>2.2648083849159617</v>
      </c>
      <c r="M696">
        <v>0</v>
      </c>
      <c r="R696">
        <v>328.96</v>
      </c>
      <c r="S696">
        <v>0.04</v>
      </c>
      <c r="T696">
        <v>1.25</v>
      </c>
      <c r="U696">
        <v>478.26086956521721</v>
      </c>
      <c r="V696">
        <v>12</v>
      </c>
      <c r="W696">
        <v>12</v>
      </c>
      <c r="X696">
        <v>200</v>
      </c>
      <c r="Y696">
        <f t="shared" si="38"/>
        <v>0.05</v>
      </c>
      <c r="Z696">
        <v>44.1</v>
      </c>
      <c r="AB696">
        <v>30</v>
      </c>
      <c r="AC696">
        <v>0</v>
      </c>
      <c r="AD696" s="8" t="s">
        <v>173</v>
      </c>
      <c r="AF696">
        <v>2.62832699619771</v>
      </c>
      <c r="AG696" s="4"/>
      <c r="AH696" s="4"/>
    </row>
    <row r="697" spans="1:34" ht="15.6">
      <c r="A697" t="s">
        <v>49</v>
      </c>
      <c r="B697" t="s">
        <v>50</v>
      </c>
      <c r="C697" s="4" t="s">
        <v>591</v>
      </c>
      <c r="D697">
        <v>700</v>
      </c>
      <c r="E697">
        <v>10</v>
      </c>
      <c r="F697">
        <v>180</v>
      </c>
      <c r="G697">
        <v>95.98473631310506</v>
      </c>
      <c r="K697">
        <v>5.662020962289905E-2</v>
      </c>
      <c r="L697">
        <v>2.2648083849159617</v>
      </c>
      <c r="M697">
        <v>0</v>
      </c>
      <c r="R697">
        <v>328.96</v>
      </c>
      <c r="S697">
        <v>0.04</v>
      </c>
      <c r="T697">
        <v>1.25</v>
      </c>
      <c r="U697">
        <v>608.695652173908</v>
      </c>
      <c r="V697">
        <v>12</v>
      </c>
      <c r="W697">
        <v>12</v>
      </c>
      <c r="X697">
        <v>200</v>
      </c>
      <c r="Y697">
        <f t="shared" si="38"/>
        <v>0.05</v>
      </c>
      <c r="Z697">
        <v>45.1</v>
      </c>
      <c r="AB697">
        <v>30</v>
      </c>
      <c r="AC697">
        <v>0</v>
      </c>
      <c r="AD697" s="8" t="s">
        <v>173</v>
      </c>
      <c r="AF697">
        <v>2.79467680608365</v>
      </c>
      <c r="AG697" s="4"/>
      <c r="AH697" s="4"/>
    </row>
    <row r="698" spans="1:34" ht="15.6">
      <c r="A698" t="s">
        <v>49</v>
      </c>
      <c r="B698" t="s">
        <v>50</v>
      </c>
      <c r="C698" s="4" t="s">
        <v>591</v>
      </c>
      <c r="D698">
        <v>700</v>
      </c>
      <c r="E698">
        <v>10</v>
      </c>
      <c r="F698">
        <v>180</v>
      </c>
      <c r="G698">
        <v>95.98473631310506</v>
      </c>
      <c r="K698">
        <v>5.662020962289905E-2</v>
      </c>
      <c r="L698">
        <v>2.2648083849159617</v>
      </c>
      <c r="M698">
        <v>0</v>
      </c>
      <c r="R698">
        <v>328.96</v>
      </c>
      <c r="S698">
        <v>0.04</v>
      </c>
      <c r="T698">
        <v>1.25</v>
      </c>
      <c r="U698">
        <v>717.39130434782396</v>
      </c>
      <c r="V698">
        <v>12</v>
      </c>
      <c r="W698">
        <v>12</v>
      </c>
      <c r="X698">
        <v>200</v>
      </c>
      <c r="Y698">
        <f t="shared" si="38"/>
        <v>0.05</v>
      </c>
      <c r="Z698">
        <v>46.1</v>
      </c>
      <c r="AB698">
        <v>30</v>
      </c>
      <c r="AC698">
        <v>0</v>
      </c>
      <c r="AD698" s="8" t="s">
        <v>173</v>
      </c>
      <c r="AF698">
        <v>2.88117870722433</v>
      </c>
      <c r="AG698" s="4"/>
      <c r="AH698" s="4"/>
    </row>
    <row r="699" spans="1:34" ht="15.6">
      <c r="A699" t="s">
        <v>49</v>
      </c>
      <c r="B699" t="s">
        <v>50</v>
      </c>
      <c r="C699" s="4" t="s">
        <v>591</v>
      </c>
      <c r="D699">
        <v>700</v>
      </c>
      <c r="E699">
        <v>10</v>
      </c>
      <c r="F699">
        <v>180</v>
      </c>
      <c r="G699">
        <v>95.98473631310506</v>
      </c>
      <c r="K699">
        <v>5.662020962289905E-2</v>
      </c>
      <c r="L699">
        <v>2.2648083849159617</v>
      </c>
      <c r="M699">
        <v>0</v>
      </c>
      <c r="R699">
        <v>328.96</v>
      </c>
      <c r="S699">
        <v>0.04</v>
      </c>
      <c r="T699">
        <v>1.25</v>
      </c>
      <c r="U699">
        <v>1078.2608695652159</v>
      </c>
      <c r="V699">
        <v>12</v>
      </c>
      <c r="W699">
        <v>12</v>
      </c>
      <c r="X699">
        <v>200</v>
      </c>
      <c r="Y699">
        <f t="shared" si="38"/>
        <v>0.05</v>
      </c>
      <c r="Z699">
        <v>47.1</v>
      </c>
      <c r="AB699">
        <v>30</v>
      </c>
      <c r="AC699">
        <v>0</v>
      </c>
      <c r="AD699" s="8" t="s">
        <v>173</v>
      </c>
      <c r="AF699">
        <v>2.9942965779467601</v>
      </c>
      <c r="AG699" s="4"/>
      <c r="AH699" s="4"/>
    </row>
    <row r="700" spans="1:34" ht="15.6">
      <c r="A700" t="s">
        <v>49</v>
      </c>
      <c r="B700" t="s">
        <v>50</v>
      </c>
      <c r="C700" s="4" t="s">
        <v>591</v>
      </c>
      <c r="D700">
        <v>700</v>
      </c>
      <c r="E700">
        <v>10</v>
      </c>
      <c r="F700">
        <v>180</v>
      </c>
      <c r="G700">
        <v>95.98473631310506</v>
      </c>
      <c r="K700">
        <v>5.662020962289905E-2</v>
      </c>
      <c r="L700">
        <v>2.2648083849159617</v>
      </c>
      <c r="M700">
        <v>0</v>
      </c>
      <c r="R700">
        <v>328.96</v>
      </c>
      <c r="S700">
        <v>0.04</v>
      </c>
      <c r="T700">
        <v>1.25</v>
      </c>
      <c r="U700">
        <v>1443.4782608695621</v>
      </c>
      <c r="V700">
        <v>12</v>
      </c>
      <c r="W700">
        <v>12</v>
      </c>
      <c r="X700">
        <v>200</v>
      </c>
      <c r="Y700">
        <f t="shared" si="38"/>
        <v>0.05</v>
      </c>
      <c r="Z700">
        <v>48.1</v>
      </c>
      <c r="AB700">
        <v>30</v>
      </c>
      <c r="AC700">
        <v>0</v>
      </c>
      <c r="AD700" s="8" t="s">
        <v>173</v>
      </c>
      <c r="AF700">
        <v>2.9809885931558902</v>
      </c>
      <c r="AG700" s="4"/>
      <c r="AH700" s="4"/>
    </row>
    <row r="701" spans="1:34" ht="15.6">
      <c r="A701" t="s">
        <v>49</v>
      </c>
      <c r="B701" t="s">
        <v>50</v>
      </c>
      <c r="C701" s="4" t="s">
        <v>591</v>
      </c>
      <c r="D701">
        <v>700</v>
      </c>
      <c r="E701">
        <v>10</v>
      </c>
      <c r="F701">
        <v>180</v>
      </c>
      <c r="G701">
        <v>95.98473631310506</v>
      </c>
      <c r="K701">
        <v>5.662020962289905E-2</v>
      </c>
      <c r="L701">
        <v>2.2648083849159617</v>
      </c>
      <c r="M701">
        <v>0</v>
      </c>
      <c r="R701">
        <v>328.96</v>
      </c>
      <c r="S701">
        <v>0.04</v>
      </c>
      <c r="T701">
        <v>1.25</v>
      </c>
      <c r="U701">
        <v>2169.565482761544</v>
      </c>
      <c r="V701">
        <v>12</v>
      </c>
      <c r="W701">
        <v>12</v>
      </c>
      <c r="X701">
        <v>200</v>
      </c>
      <c r="Y701">
        <f t="shared" si="38"/>
        <v>0.05</v>
      </c>
      <c r="Z701">
        <v>49.1</v>
      </c>
      <c r="AB701">
        <v>30</v>
      </c>
      <c r="AC701">
        <v>0</v>
      </c>
      <c r="AD701" s="8" t="s">
        <v>173</v>
      </c>
      <c r="AF701">
        <v>2.9809885931558902</v>
      </c>
      <c r="AG701" s="4"/>
      <c r="AH701" s="4"/>
    </row>
    <row r="702" spans="1:34" ht="15.6">
      <c r="A702" t="s">
        <v>52</v>
      </c>
      <c r="B702" t="s">
        <v>164</v>
      </c>
      <c r="C702" s="4" t="s">
        <v>591</v>
      </c>
      <c r="D702">
        <v>800</v>
      </c>
      <c r="E702">
        <v>5</v>
      </c>
      <c r="F702">
        <v>120</v>
      </c>
      <c r="G702">
        <v>46.6</v>
      </c>
      <c r="H702">
        <v>1.9</v>
      </c>
      <c r="I702">
        <v>7.59</v>
      </c>
      <c r="L702">
        <v>1</v>
      </c>
      <c r="N702">
        <f t="shared" ref="N702:N733" si="39">H702/G702</f>
        <v>4.07725321888412E-2</v>
      </c>
      <c r="O702">
        <f t="shared" ref="O702:O733" si="40">I702/G702</f>
        <v>0.1628755364806867</v>
      </c>
      <c r="R702">
        <v>7.87</v>
      </c>
      <c r="S702">
        <v>1.26E-2</v>
      </c>
      <c r="T702">
        <v>6.4</v>
      </c>
      <c r="U702">
        <v>0</v>
      </c>
      <c r="V702">
        <v>100</v>
      </c>
      <c r="W702">
        <v>7</v>
      </c>
      <c r="X702">
        <v>220</v>
      </c>
      <c r="Y702">
        <v>0.04</v>
      </c>
      <c r="Z702">
        <v>0.01</v>
      </c>
      <c r="AB702">
        <v>25</v>
      </c>
      <c r="AC702">
        <v>0</v>
      </c>
      <c r="AD702" s="8" t="s">
        <v>173</v>
      </c>
      <c r="AF702">
        <v>0.69702602230483202</v>
      </c>
      <c r="AG702" s="4"/>
      <c r="AH702" s="4"/>
    </row>
    <row r="703" spans="1:34" ht="15.6">
      <c r="A703" t="s">
        <v>52</v>
      </c>
      <c r="B703" t="s">
        <v>164</v>
      </c>
      <c r="C703" s="4" t="s">
        <v>591</v>
      </c>
      <c r="D703">
        <v>800</v>
      </c>
      <c r="E703">
        <v>5</v>
      </c>
      <c r="F703">
        <v>120</v>
      </c>
      <c r="G703">
        <v>46.6</v>
      </c>
      <c r="H703">
        <v>1.9</v>
      </c>
      <c r="I703">
        <v>7.59</v>
      </c>
      <c r="L703">
        <v>1</v>
      </c>
      <c r="N703">
        <f t="shared" si="39"/>
        <v>4.07725321888412E-2</v>
      </c>
      <c r="O703">
        <f t="shared" si="40"/>
        <v>0.1628755364806867</v>
      </c>
      <c r="R703">
        <v>7.87</v>
      </c>
      <c r="S703">
        <v>1.26E-2</v>
      </c>
      <c r="T703">
        <v>6.4</v>
      </c>
      <c r="U703">
        <v>23.872679045092802</v>
      </c>
      <c r="V703">
        <v>100</v>
      </c>
      <c r="W703">
        <v>7</v>
      </c>
      <c r="X703">
        <v>220</v>
      </c>
      <c r="Y703">
        <v>0.04</v>
      </c>
      <c r="Z703">
        <v>0.01</v>
      </c>
      <c r="AB703">
        <v>25</v>
      </c>
      <c r="AC703">
        <v>0</v>
      </c>
      <c r="AD703" s="8" t="s">
        <v>173</v>
      </c>
      <c r="AF703">
        <v>3.48513011152416</v>
      </c>
      <c r="AG703" s="4"/>
      <c r="AH703" s="4"/>
    </row>
    <row r="704" spans="1:34" ht="15.6">
      <c r="A704" t="s">
        <v>52</v>
      </c>
      <c r="B704" t="s">
        <v>164</v>
      </c>
      <c r="C704" s="4" t="s">
        <v>591</v>
      </c>
      <c r="D704">
        <v>800</v>
      </c>
      <c r="E704">
        <v>5</v>
      </c>
      <c r="F704">
        <v>120</v>
      </c>
      <c r="G704">
        <v>46.6</v>
      </c>
      <c r="H704">
        <v>1.9</v>
      </c>
      <c r="I704">
        <v>7.59</v>
      </c>
      <c r="L704">
        <v>1</v>
      </c>
      <c r="N704">
        <f t="shared" si="39"/>
        <v>4.07725321888412E-2</v>
      </c>
      <c r="O704">
        <f t="shared" si="40"/>
        <v>0.1628755364806867</v>
      </c>
      <c r="R704">
        <v>7.87</v>
      </c>
      <c r="S704">
        <v>1.26E-2</v>
      </c>
      <c r="T704">
        <v>6.4</v>
      </c>
      <c r="U704">
        <v>63.660477453580803</v>
      </c>
      <c r="V704">
        <v>100</v>
      </c>
      <c r="W704">
        <v>7</v>
      </c>
      <c r="X704">
        <v>220</v>
      </c>
      <c r="Y704">
        <v>0.04</v>
      </c>
      <c r="Z704">
        <v>0.01</v>
      </c>
      <c r="AB704">
        <v>25</v>
      </c>
      <c r="AC704">
        <v>0</v>
      </c>
      <c r="AD704" s="8" t="s">
        <v>173</v>
      </c>
      <c r="AF704">
        <v>3.0204460966542399</v>
      </c>
      <c r="AG704" s="4"/>
      <c r="AH704" s="4"/>
    </row>
    <row r="705" spans="1:34" ht="15.6">
      <c r="A705" t="s">
        <v>52</v>
      </c>
      <c r="B705" t="s">
        <v>164</v>
      </c>
      <c r="C705" s="4" t="s">
        <v>591</v>
      </c>
      <c r="D705">
        <v>800</v>
      </c>
      <c r="E705">
        <v>5</v>
      </c>
      <c r="F705">
        <v>120</v>
      </c>
      <c r="G705">
        <v>46.6</v>
      </c>
      <c r="H705">
        <v>1.9</v>
      </c>
      <c r="I705">
        <v>7.59</v>
      </c>
      <c r="L705">
        <v>1</v>
      </c>
      <c r="N705">
        <f t="shared" si="39"/>
        <v>4.07725321888412E-2</v>
      </c>
      <c r="O705">
        <f t="shared" si="40"/>
        <v>0.1628755364806867</v>
      </c>
      <c r="R705">
        <v>7.87</v>
      </c>
      <c r="S705">
        <v>1.26E-2</v>
      </c>
      <c r="T705">
        <v>6.4</v>
      </c>
      <c r="U705">
        <v>115.3846153846152</v>
      </c>
      <c r="V705">
        <v>100</v>
      </c>
      <c r="W705">
        <v>7</v>
      </c>
      <c r="X705">
        <v>220</v>
      </c>
      <c r="Y705">
        <v>0.04</v>
      </c>
      <c r="Z705">
        <v>0.01</v>
      </c>
      <c r="AB705">
        <v>25</v>
      </c>
      <c r="AC705">
        <v>0</v>
      </c>
      <c r="AD705" s="8" t="s">
        <v>173</v>
      </c>
      <c r="AF705">
        <v>5.3438661710037003</v>
      </c>
      <c r="AG705" s="4"/>
      <c r="AH705" s="4"/>
    </row>
    <row r="706" spans="1:34" ht="15.6">
      <c r="A706" t="s">
        <v>52</v>
      </c>
      <c r="B706" t="s">
        <v>164</v>
      </c>
      <c r="C706" s="4" t="s">
        <v>591</v>
      </c>
      <c r="D706">
        <v>800</v>
      </c>
      <c r="E706">
        <v>5</v>
      </c>
      <c r="F706">
        <v>120</v>
      </c>
      <c r="G706">
        <v>46.6</v>
      </c>
      <c r="H706">
        <v>1.9</v>
      </c>
      <c r="I706">
        <v>7.59</v>
      </c>
      <c r="L706">
        <v>1</v>
      </c>
      <c r="N706">
        <f t="shared" si="39"/>
        <v>4.07725321888412E-2</v>
      </c>
      <c r="O706">
        <f t="shared" si="40"/>
        <v>0.1628755364806867</v>
      </c>
      <c r="R706">
        <v>7.87</v>
      </c>
      <c r="S706">
        <v>1.26E-2</v>
      </c>
      <c r="T706">
        <v>6.4</v>
      </c>
      <c r="U706">
        <v>242.70557029177678</v>
      </c>
      <c r="V706">
        <v>100</v>
      </c>
      <c r="W706">
        <v>7</v>
      </c>
      <c r="X706">
        <v>220</v>
      </c>
      <c r="Y706">
        <v>0.04</v>
      </c>
      <c r="Z706">
        <v>0.01</v>
      </c>
      <c r="AB706">
        <v>25</v>
      </c>
      <c r="AC706">
        <v>0</v>
      </c>
      <c r="AD706" s="8" t="s">
        <v>173</v>
      </c>
      <c r="AF706">
        <v>5.3438661710037003</v>
      </c>
      <c r="AG706" s="4"/>
      <c r="AH706" s="4"/>
    </row>
    <row r="707" spans="1:34" ht="15.6">
      <c r="A707" t="s">
        <v>52</v>
      </c>
      <c r="B707" t="s">
        <v>164</v>
      </c>
      <c r="C707" s="4" t="s">
        <v>591</v>
      </c>
      <c r="D707">
        <v>800</v>
      </c>
      <c r="E707">
        <v>5</v>
      </c>
      <c r="F707">
        <v>120</v>
      </c>
      <c r="G707">
        <v>46.6</v>
      </c>
      <c r="H707">
        <v>1.9</v>
      </c>
      <c r="I707">
        <v>7.59</v>
      </c>
      <c r="L707">
        <v>1</v>
      </c>
      <c r="N707">
        <f t="shared" si="39"/>
        <v>4.07725321888412E-2</v>
      </c>
      <c r="O707">
        <f t="shared" si="40"/>
        <v>0.1628755364806867</v>
      </c>
      <c r="R707">
        <v>7.87</v>
      </c>
      <c r="S707">
        <v>1.26E-2</v>
      </c>
      <c r="T707">
        <v>6.4</v>
      </c>
      <c r="U707">
        <v>358.09018567639259</v>
      </c>
      <c r="V707">
        <v>100</v>
      </c>
      <c r="W707">
        <v>7</v>
      </c>
      <c r="X707">
        <v>220</v>
      </c>
      <c r="Y707">
        <v>0.04</v>
      </c>
      <c r="Z707">
        <v>0.01</v>
      </c>
      <c r="AB707">
        <v>25</v>
      </c>
      <c r="AC707">
        <v>0</v>
      </c>
      <c r="AD707" s="8" t="s">
        <v>173</v>
      </c>
      <c r="AF707">
        <v>5.8085501858735702</v>
      </c>
      <c r="AG707" s="4"/>
      <c r="AH707" s="4"/>
    </row>
    <row r="708" spans="1:34" ht="15.6">
      <c r="A708" t="s">
        <v>52</v>
      </c>
      <c r="B708" t="s">
        <v>164</v>
      </c>
      <c r="C708" s="4" t="s">
        <v>591</v>
      </c>
      <c r="D708">
        <v>800</v>
      </c>
      <c r="E708">
        <v>5</v>
      </c>
      <c r="F708">
        <v>120</v>
      </c>
      <c r="G708">
        <v>46.6</v>
      </c>
      <c r="H708">
        <v>1.9</v>
      </c>
      <c r="I708">
        <v>7.59</v>
      </c>
      <c r="L708">
        <v>1</v>
      </c>
      <c r="N708">
        <f t="shared" si="39"/>
        <v>4.07725321888412E-2</v>
      </c>
      <c r="O708">
        <f t="shared" si="40"/>
        <v>0.1628755364806867</v>
      </c>
      <c r="R708">
        <v>7.87</v>
      </c>
      <c r="S708">
        <v>1.26E-2</v>
      </c>
      <c r="T708">
        <v>6.4</v>
      </c>
      <c r="U708">
        <v>477.45358090185664</v>
      </c>
      <c r="V708">
        <v>100</v>
      </c>
      <c r="W708">
        <v>7</v>
      </c>
      <c r="X708">
        <v>220</v>
      </c>
      <c r="Y708">
        <v>0.04</v>
      </c>
      <c r="Z708">
        <v>0.01</v>
      </c>
      <c r="AB708">
        <v>25</v>
      </c>
      <c r="AC708">
        <v>0</v>
      </c>
      <c r="AD708" s="8" t="s">
        <v>173</v>
      </c>
      <c r="AF708">
        <v>5.3438661710037003</v>
      </c>
      <c r="AG708" s="4"/>
      <c r="AH708" s="4"/>
    </row>
    <row r="709" spans="1:34" ht="15.6">
      <c r="A709" t="s">
        <v>52</v>
      </c>
      <c r="B709" t="s">
        <v>164</v>
      </c>
      <c r="C709" s="4" t="s">
        <v>591</v>
      </c>
      <c r="D709">
        <v>800</v>
      </c>
      <c r="E709">
        <v>5</v>
      </c>
      <c r="F709">
        <v>120</v>
      </c>
      <c r="G709">
        <v>46.6</v>
      </c>
      <c r="H709">
        <v>1.9</v>
      </c>
      <c r="I709">
        <v>7.59</v>
      </c>
      <c r="L709">
        <v>1</v>
      </c>
      <c r="N709">
        <f t="shared" si="39"/>
        <v>4.07725321888412E-2</v>
      </c>
      <c r="O709">
        <f t="shared" si="40"/>
        <v>0.1628755364806867</v>
      </c>
      <c r="R709">
        <v>7.87</v>
      </c>
      <c r="S709">
        <v>1.26E-2</v>
      </c>
      <c r="T709">
        <v>6.4</v>
      </c>
      <c r="U709">
        <v>716.18037135278394</v>
      </c>
      <c r="V709">
        <v>100</v>
      </c>
      <c r="W709">
        <v>7</v>
      </c>
      <c r="X709">
        <v>220</v>
      </c>
      <c r="Y709">
        <v>0.04</v>
      </c>
      <c r="Z709">
        <v>0.01</v>
      </c>
      <c r="AB709">
        <v>25</v>
      </c>
      <c r="AC709">
        <v>0</v>
      </c>
      <c r="AD709" s="8" t="s">
        <v>173</v>
      </c>
      <c r="AF709">
        <v>5.3438661710037003</v>
      </c>
      <c r="AG709" s="4"/>
      <c r="AH709" s="4"/>
    </row>
    <row r="710" spans="1:34" ht="15.6">
      <c r="A710" t="s">
        <v>52</v>
      </c>
      <c r="B710" t="s">
        <v>164</v>
      </c>
      <c r="C710" s="4" t="s">
        <v>591</v>
      </c>
      <c r="D710">
        <v>800</v>
      </c>
      <c r="E710">
        <v>5</v>
      </c>
      <c r="F710">
        <v>120</v>
      </c>
      <c r="G710">
        <v>46.6</v>
      </c>
      <c r="H710">
        <v>1.9</v>
      </c>
      <c r="I710">
        <v>7.59</v>
      </c>
      <c r="L710">
        <v>1</v>
      </c>
      <c r="N710">
        <f t="shared" si="39"/>
        <v>4.07725321888412E-2</v>
      </c>
      <c r="O710">
        <f t="shared" si="40"/>
        <v>0.1628755364806867</v>
      </c>
      <c r="R710">
        <v>7.87</v>
      </c>
      <c r="S710">
        <v>1.26E-2</v>
      </c>
      <c r="T710">
        <v>6.4</v>
      </c>
      <c r="U710">
        <v>1432.3607427055679</v>
      </c>
      <c r="V710">
        <v>100</v>
      </c>
      <c r="W710">
        <v>7</v>
      </c>
      <c r="X710">
        <v>220</v>
      </c>
      <c r="Y710">
        <v>0.04</v>
      </c>
      <c r="Z710">
        <v>0.01</v>
      </c>
      <c r="AB710">
        <v>25</v>
      </c>
      <c r="AC710">
        <v>0</v>
      </c>
      <c r="AD710" s="8" t="s">
        <v>173</v>
      </c>
      <c r="AF710">
        <v>4.8791821561338198</v>
      </c>
      <c r="AG710" s="4"/>
      <c r="AH710" s="4"/>
    </row>
    <row r="711" spans="1:34" ht="15.6">
      <c r="A711" t="s">
        <v>52</v>
      </c>
      <c r="B711" t="s">
        <v>164</v>
      </c>
      <c r="C711" s="4" t="s">
        <v>591</v>
      </c>
      <c r="D711">
        <v>800</v>
      </c>
      <c r="E711">
        <v>5</v>
      </c>
      <c r="F711">
        <v>120</v>
      </c>
      <c r="G711">
        <v>46.6</v>
      </c>
      <c r="H711">
        <v>1.9</v>
      </c>
      <c r="I711">
        <v>7.59</v>
      </c>
      <c r="L711">
        <v>1</v>
      </c>
      <c r="N711">
        <f t="shared" si="39"/>
        <v>4.07725321888412E-2</v>
      </c>
      <c r="O711">
        <f t="shared" si="40"/>
        <v>0.1628755364806867</v>
      </c>
      <c r="R711">
        <v>7.87</v>
      </c>
      <c r="S711">
        <v>1.26E-2</v>
      </c>
      <c r="T711">
        <v>6.4</v>
      </c>
      <c r="U711">
        <v>2156.4986737400518</v>
      </c>
      <c r="V711">
        <v>100</v>
      </c>
      <c r="W711">
        <v>7</v>
      </c>
      <c r="X711">
        <v>220</v>
      </c>
      <c r="Y711">
        <v>0.04</v>
      </c>
      <c r="Z711">
        <v>0.01</v>
      </c>
      <c r="AB711">
        <v>25</v>
      </c>
      <c r="AC711">
        <v>0</v>
      </c>
      <c r="AD711" s="8" t="s">
        <v>173</v>
      </c>
      <c r="AF711">
        <v>5.3438661710037003</v>
      </c>
      <c r="AG711" s="4"/>
      <c r="AH711" s="4"/>
    </row>
    <row r="712" spans="1:34" ht="15.6">
      <c r="A712" t="s">
        <v>52</v>
      </c>
      <c r="B712" t="s">
        <v>164</v>
      </c>
      <c r="C712" s="4" t="s">
        <v>591</v>
      </c>
      <c r="D712">
        <v>800</v>
      </c>
      <c r="E712">
        <v>5</v>
      </c>
      <c r="F712">
        <v>120</v>
      </c>
      <c r="G712">
        <v>46.6</v>
      </c>
      <c r="H712">
        <v>1.9</v>
      </c>
      <c r="I712">
        <v>7.59</v>
      </c>
      <c r="L712">
        <v>1</v>
      </c>
      <c r="N712">
        <f t="shared" si="39"/>
        <v>4.07725321888412E-2</v>
      </c>
      <c r="O712">
        <f t="shared" si="40"/>
        <v>0.1628755364806867</v>
      </c>
      <c r="R712">
        <v>7.87</v>
      </c>
      <c r="S712">
        <v>1.26E-2</v>
      </c>
      <c r="T712">
        <v>6.4</v>
      </c>
      <c r="U712">
        <v>2884.6153846153802</v>
      </c>
      <c r="V712">
        <v>100</v>
      </c>
      <c r="W712">
        <v>7</v>
      </c>
      <c r="X712">
        <v>220</v>
      </c>
      <c r="Y712">
        <v>0.04</v>
      </c>
      <c r="Z712">
        <v>0.01</v>
      </c>
      <c r="AB712">
        <v>25</v>
      </c>
      <c r="AC712">
        <v>0</v>
      </c>
      <c r="AD712" s="8" t="s">
        <v>173</v>
      </c>
      <c r="AF712">
        <v>5.3438661710037003</v>
      </c>
      <c r="AG712" s="4"/>
      <c r="AH712" s="4"/>
    </row>
    <row r="713" spans="1:34" ht="15.6">
      <c r="A713" t="s">
        <v>52</v>
      </c>
      <c r="B713" t="s">
        <v>164</v>
      </c>
      <c r="C713" s="4" t="s">
        <v>591</v>
      </c>
      <c r="D713">
        <v>800</v>
      </c>
      <c r="E713">
        <v>5</v>
      </c>
      <c r="F713">
        <v>120</v>
      </c>
      <c r="G713">
        <v>46.6</v>
      </c>
      <c r="H713">
        <v>1.9</v>
      </c>
      <c r="I713">
        <v>7.59</v>
      </c>
      <c r="L713">
        <v>1</v>
      </c>
      <c r="N713">
        <f t="shared" si="39"/>
        <v>4.07725321888412E-2</v>
      </c>
      <c r="O713">
        <f t="shared" si="40"/>
        <v>0.1628755364806867</v>
      </c>
      <c r="R713">
        <v>7.87</v>
      </c>
      <c r="S713">
        <v>1.26E-2</v>
      </c>
      <c r="T713">
        <v>6.4</v>
      </c>
      <c r="U713">
        <v>1440</v>
      </c>
      <c r="V713">
        <v>0</v>
      </c>
      <c r="W713">
        <v>7</v>
      </c>
      <c r="X713">
        <v>220</v>
      </c>
      <c r="Y713">
        <v>0.04</v>
      </c>
      <c r="Z713">
        <v>0.01</v>
      </c>
      <c r="AB713">
        <v>25</v>
      </c>
      <c r="AC713">
        <v>0</v>
      </c>
      <c r="AD713" s="8" t="s">
        <v>173</v>
      </c>
      <c r="AF713">
        <v>0.257731958762902</v>
      </c>
      <c r="AG713" s="4"/>
      <c r="AH713" s="4"/>
    </row>
    <row r="714" spans="1:34" ht="15.6">
      <c r="A714" t="s">
        <v>52</v>
      </c>
      <c r="B714" t="s">
        <v>164</v>
      </c>
      <c r="C714" s="4" t="s">
        <v>591</v>
      </c>
      <c r="D714">
        <v>800</v>
      </c>
      <c r="E714">
        <v>5</v>
      </c>
      <c r="F714">
        <v>120</v>
      </c>
      <c r="G714">
        <v>46.6</v>
      </c>
      <c r="H714">
        <v>1.9</v>
      </c>
      <c r="I714">
        <v>7.59</v>
      </c>
      <c r="L714">
        <v>1</v>
      </c>
      <c r="N714">
        <f t="shared" si="39"/>
        <v>4.07725321888412E-2</v>
      </c>
      <c r="O714">
        <f t="shared" si="40"/>
        <v>0.1628755364806867</v>
      </c>
      <c r="R714">
        <v>7.87</v>
      </c>
      <c r="S714">
        <v>1.26E-2</v>
      </c>
      <c r="T714">
        <v>6.4</v>
      </c>
      <c r="U714">
        <v>1440</v>
      </c>
      <c r="V714">
        <v>5.0632911392405102</v>
      </c>
      <c r="W714">
        <v>7</v>
      </c>
      <c r="X714">
        <v>220</v>
      </c>
      <c r="Y714">
        <v>0.04</v>
      </c>
      <c r="Z714">
        <v>0.01</v>
      </c>
      <c r="AB714">
        <v>25</v>
      </c>
      <c r="AC714">
        <v>0</v>
      </c>
      <c r="AD714" s="8" t="s">
        <v>173</v>
      </c>
      <c r="AF714">
        <v>1.80412371134022</v>
      </c>
      <c r="AG714" s="4"/>
      <c r="AH714" s="4"/>
    </row>
    <row r="715" spans="1:34" ht="15.6">
      <c r="A715" t="s">
        <v>52</v>
      </c>
      <c r="B715" t="s">
        <v>164</v>
      </c>
      <c r="C715" s="4" t="s">
        <v>591</v>
      </c>
      <c r="D715">
        <v>800</v>
      </c>
      <c r="E715">
        <v>5</v>
      </c>
      <c r="F715">
        <v>120</v>
      </c>
      <c r="G715">
        <v>46.6</v>
      </c>
      <c r="H715">
        <v>1.9</v>
      </c>
      <c r="I715">
        <v>7.59</v>
      </c>
      <c r="L715">
        <v>1</v>
      </c>
      <c r="N715">
        <f t="shared" si="39"/>
        <v>4.07725321888412E-2</v>
      </c>
      <c r="O715">
        <f t="shared" si="40"/>
        <v>0.1628755364806867</v>
      </c>
      <c r="R715">
        <v>7.87</v>
      </c>
      <c r="S715">
        <v>1.26E-2</v>
      </c>
      <c r="T715">
        <v>6.4</v>
      </c>
      <c r="U715">
        <v>1440</v>
      </c>
      <c r="V715">
        <v>9.4936708860759396</v>
      </c>
      <c r="W715">
        <v>7</v>
      </c>
      <c r="X715">
        <v>220</v>
      </c>
      <c r="Y715">
        <v>0.04</v>
      </c>
      <c r="Z715">
        <v>0.01</v>
      </c>
      <c r="AB715">
        <v>25</v>
      </c>
      <c r="AC715">
        <v>0</v>
      </c>
      <c r="AD715" s="8" t="s">
        <v>173</v>
      </c>
      <c r="AF715">
        <v>1.80412371134022</v>
      </c>
      <c r="AG715" s="4"/>
      <c r="AH715" s="4"/>
    </row>
    <row r="716" spans="1:34" ht="15.6">
      <c r="A716" t="s">
        <v>52</v>
      </c>
      <c r="B716" t="s">
        <v>164</v>
      </c>
      <c r="C716" s="4" t="s">
        <v>591</v>
      </c>
      <c r="D716">
        <v>800</v>
      </c>
      <c r="E716">
        <v>5</v>
      </c>
      <c r="F716">
        <v>120</v>
      </c>
      <c r="G716">
        <v>46.6</v>
      </c>
      <c r="H716">
        <v>1.9</v>
      </c>
      <c r="I716">
        <v>7.59</v>
      </c>
      <c r="L716">
        <v>1</v>
      </c>
      <c r="N716">
        <f t="shared" si="39"/>
        <v>4.07725321888412E-2</v>
      </c>
      <c r="O716">
        <f t="shared" si="40"/>
        <v>0.1628755364806867</v>
      </c>
      <c r="R716">
        <v>7.87</v>
      </c>
      <c r="S716">
        <v>1.26E-2</v>
      </c>
      <c r="T716">
        <v>6.4</v>
      </c>
      <c r="U716">
        <v>1440</v>
      </c>
      <c r="V716">
        <v>23.734177215189799</v>
      </c>
      <c r="W716">
        <v>7</v>
      </c>
      <c r="X716">
        <v>220</v>
      </c>
      <c r="Y716">
        <v>0.04</v>
      </c>
      <c r="Z716">
        <v>0.01</v>
      </c>
      <c r="AB716">
        <v>25</v>
      </c>
      <c r="AC716">
        <v>0</v>
      </c>
      <c r="AD716" s="8" t="s">
        <v>173</v>
      </c>
      <c r="AF716">
        <v>3.8659793814432901</v>
      </c>
      <c r="AG716" s="4"/>
      <c r="AH716" s="4"/>
    </row>
    <row r="717" spans="1:34" ht="15.6">
      <c r="A717" t="s">
        <v>52</v>
      </c>
      <c r="B717" t="s">
        <v>164</v>
      </c>
      <c r="C717" s="4" t="s">
        <v>591</v>
      </c>
      <c r="D717">
        <v>800</v>
      </c>
      <c r="E717">
        <v>5</v>
      </c>
      <c r="F717">
        <v>120</v>
      </c>
      <c r="G717">
        <v>46.6</v>
      </c>
      <c r="H717">
        <v>1.9</v>
      </c>
      <c r="I717">
        <v>7.59</v>
      </c>
      <c r="L717">
        <v>1</v>
      </c>
      <c r="N717">
        <f t="shared" si="39"/>
        <v>4.07725321888412E-2</v>
      </c>
      <c r="O717">
        <f t="shared" si="40"/>
        <v>0.1628755364806867</v>
      </c>
      <c r="R717">
        <v>7.87</v>
      </c>
      <c r="S717">
        <v>1.26E-2</v>
      </c>
      <c r="T717">
        <v>6.4</v>
      </c>
      <c r="U717">
        <v>1440</v>
      </c>
      <c r="V717">
        <v>49.050632911392398</v>
      </c>
      <c r="W717">
        <v>7</v>
      </c>
      <c r="X717">
        <v>220</v>
      </c>
      <c r="Y717">
        <v>0.04</v>
      </c>
      <c r="Z717">
        <v>0.01</v>
      </c>
      <c r="AB717">
        <v>25</v>
      </c>
      <c r="AC717">
        <v>0</v>
      </c>
      <c r="AD717" s="8" t="s">
        <v>173</v>
      </c>
      <c r="AF717">
        <v>4.3814432989690504</v>
      </c>
      <c r="AG717" s="4"/>
      <c r="AH717" s="4"/>
    </row>
    <row r="718" spans="1:34" ht="15.6">
      <c r="A718" t="s">
        <v>52</v>
      </c>
      <c r="B718" t="s">
        <v>164</v>
      </c>
      <c r="C718" s="4" t="s">
        <v>591</v>
      </c>
      <c r="D718">
        <v>800</v>
      </c>
      <c r="E718">
        <v>5</v>
      </c>
      <c r="F718">
        <v>120</v>
      </c>
      <c r="G718">
        <v>46.6</v>
      </c>
      <c r="H718">
        <v>1.9</v>
      </c>
      <c r="I718">
        <v>7.59</v>
      </c>
      <c r="L718">
        <v>1</v>
      </c>
      <c r="N718">
        <f t="shared" si="39"/>
        <v>4.07725321888412E-2</v>
      </c>
      <c r="O718">
        <f t="shared" si="40"/>
        <v>0.1628755364806867</v>
      </c>
      <c r="R718">
        <v>7.87</v>
      </c>
      <c r="S718">
        <v>1.26E-2</v>
      </c>
      <c r="T718">
        <v>6.4</v>
      </c>
      <c r="U718">
        <v>1440</v>
      </c>
      <c r="V718">
        <v>74.050632911392398</v>
      </c>
      <c r="W718">
        <v>7</v>
      </c>
      <c r="X718">
        <v>220</v>
      </c>
      <c r="Y718">
        <v>0.04</v>
      </c>
      <c r="Z718">
        <v>0.01</v>
      </c>
      <c r="AB718">
        <v>25</v>
      </c>
      <c r="AC718">
        <v>0</v>
      </c>
      <c r="AD718" s="8" t="s">
        <v>173</v>
      </c>
      <c r="AF718">
        <v>4.8969072164948599</v>
      </c>
      <c r="AG718" s="4"/>
      <c r="AH718" s="4"/>
    </row>
    <row r="719" spans="1:34" ht="15.6">
      <c r="A719" t="s">
        <v>52</v>
      </c>
      <c r="B719" t="s">
        <v>164</v>
      </c>
      <c r="C719" s="4" t="s">
        <v>591</v>
      </c>
      <c r="D719">
        <v>800</v>
      </c>
      <c r="E719">
        <v>5</v>
      </c>
      <c r="F719">
        <v>120</v>
      </c>
      <c r="G719">
        <v>46.6</v>
      </c>
      <c r="H719">
        <v>1.9</v>
      </c>
      <c r="I719">
        <v>7.59</v>
      </c>
      <c r="L719">
        <v>1</v>
      </c>
      <c r="N719">
        <f t="shared" si="39"/>
        <v>4.07725321888412E-2</v>
      </c>
      <c r="O719">
        <f t="shared" si="40"/>
        <v>0.1628755364806867</v>
      </c>
      <c r="R719">
        <v>7.87</v>
      </c>
      <c r="S719">
        <v>1.26E-2</v>
      </c>
      <c r="T719">
        <v>6.4</v>
      </c>
      <c r="U719">
        <v>1440</v>
      </c>
      <c r="V719">
        <v>98.734177215189803</v>
      </c>
      <c r="W719">
        <v>7</v>
      </c>
      <c r="X719">
        <v>220</v>
      </c>
      <c r="Y719">
        <v>0.04</v>
      </c>
      <c r="Z719">
        <v>0.01</v>
      </c>
      <c r="AB719">
        <v>25</v>
      </c>
      <c r="AC719">
        <v>0</v>
      </c>
      <c r="AD719" s="8" t="s">
        <v>173</v>
      </c>
      <c r="AF719">
        <v>4.8969072164948599</v>
      </c>
      <c r="AG719" s="4"/>
      <c r="AH719" s="4"/>
    </row>
    <row r="720" spans="1:34" ht="15.6">
      <c r="A720" t="s">
        <v>52</v>
      </c>
      <c r="B720" t="s">
        <v>164</v>
      </c>
      <c r="C720" s="4" t="s">
        <v>591</v>
      </c>
      <c r="D720">
        <v>800</v>
      </c>
      <c r="E720">
        <v>5</v>
      </c>
      <c r="F720">
        <v>120</v>
      </c>
      <c r="G720">
        <v>46.6</v>
      </c>
      <c r="H720">
        <v>1.9</v>
      </c>
      <c r="I720">
        <v>7.59</v>
      </c>
      <c r="L720">
        <v>1</v>
      </c>
      <c r="N720">
        <f t="shared" si="39"/>
        <v>4.07725321888412E-2</v>
      </c>
      <c r="O720">
        <f t="shared" si="40"/>
        <v>0.1628755364806867</v>
      </c>
      <c r="R720">
        <v>7.87</v>
      </c>
      <c r="S720">
        <v>1.26E-2</v>
      </c>
      <c r="T720">
        <v>6.4</v>
      </c>
      <c r="U720">
        <v>1440</v>
      </c>
      <c r="V720">
        <v>148.73417721518899</v>
      </c>
      <c r="W720">
        <v>7</v>
      </c>
      <c r="X720">
        <v>220</v>
      </c>
      <c r="Y720">
        <v>0.04</v>
      </c>
      <c r="Z720">
        <v>0.01</v>
      </c>
      <c r="AB720">
        <v>25</v>
      </c>
      <c r="AC720">
        <v>0</v>
      </c>
      <c r="AD720" s="8" t="s">
        <v>173</v>
      </c>
      <c r="AF720">
        <v>5.41237113402061</v>
      </c>
      <c r="AG720" s="4"/>
      <c r="AH720" s="4"/>
    </row>
    <row r="721" spans="1:34" ht="15.6">
      <c r="A721" t="s">
        <v>52</v>
      </c>
      <c r="B721" t="s">
        <v>164</v>
      </c>
      <c r="C721" s="4" t="s">
        <v>591</v>
      </c>
      <c r="D721">
        <v>800</v>
      </c>
      <c r="E721">
        <v>5</v>
      </c>
      <c r="F721">
        <v>120</v>
      </c>
      <c r="G721">
        <v>46.6</v>
      </c>
      <c r="H721">
        <v>1.9</v>
      </c>
      <c r="I721">
        <v>7.59</v>
      </c>
      <c r="L721">
        <v>1</v>
      </c>
      <c r="N721">
        <f t="shared" si="39"/>
        <v>4.07725321888412E-2</v>
      </c>
      <c r="O721">
        <f t="shared" si="40"/>
        <v>0.1628755364806867</v>
      </c>
      <c r="R721">
        <v>7.87</v>
      </c>
      <c r="S721">
        <v>1.26E-2</v>
      </c>
      <c r="T721">
        <v>6.4</v>
      </c>
      <c r="U721">
        <v>1440</v>
      </c>
      <c r="V721">
        <v>199.050632911392</v>
      </c>
      <c r="W721">
        <v>7</v>
      </c>
      <c r="X721">
        <v>220</v>
      </c>
      <c r="Y721">
        <v>0.04</v>
      </c>
      <c r="Z721">
        <v>0.01</v>
      </c>
      <c r="AB721">
        <v>25</v>
      </c>
      <c r="AC721">
        <v>0</v>
      </c>
      <c r="AD721" s="8" t="s">
        <v>173</v>
      </c>
      <c r="AF721">
        <v>4.8969072164948599</v>
      </c>
      <c r="AG721" s="4"/>
      <c r="AH721" s="4"/>
    </row>
    <row r="722" spans="1:34" ht="15.6">
      <c r="A722" t="s">
        <v>53</v>
      </c>
      <c r="B722" t="s">
        <v>54</v>
      </c>
      <c r="C722" s="4" t="s">
        <v>592</v>
      </c>
      <c r="D722">
        <v>800</v>
      </c>
      <c r="E722">
        <v>5</v>
      </c>
      <c r="F722">
        <v>120</v>
      </c>
      <c r="G722">
        <v>4.32</v>
      </c>
      <c r="H722">
        <v>31.68</v>
      </c>
      <c r="I722">
        <v>25.4</v>
      </c>
      <c r="L722">
        <v>42.2</v>
      </c>
      <c r="N722">
        <f t="shared" si="39"/>
        <v>7.333333333333333</v>
      </c>
      <c r="O722">
        <f t="shared" si="40"/>
        <v>5.8796296296296289</v>
      </c>
      <c r="R722">
        <v>8.3000000000000007</v>
      </c>
      <c r="S722">
        <v>2.7300000000000001E-2</v>
      </c>
      <c r="T722">
        <v>13.1</v>
      </c>
      <c r="U722">
        <v>7.9575596816974805</v>
      </c>
      <c r="V722">
        <v>100</v>
      </c>
      <c r="W722">
        <v>7</v>
      </c>
      <c r="X722">
        <v>220</v>
      </c>
      <c r="Y722">
        <v>0.04</v>
      </c>
      <c r="Z722">
        <v>0.01</v>
      </c>
      <c r="AB722">
        <v>25</v>
      </c>
      <c r="AC722">
        <v>0</v>
      </c>
      <c r="AD722" s="8" t="s">
        <v>173</v>
      </c>
      <c r="AF722">
        <v>168.44795539033399</v>
      </c>
      <c r="AG722" s="4"/>
      <c r="AH722" s="4"/>
    </row>
    <row r="723" spans="1:34" ht="15.6">
      <c r="A723" t="s">
        <v>53</v>
      </c>
      <c r="B723" t="s">
        <v>54</v>
      </c>
      <c r="C723" s="4" t="s">
        <v>592</v>
      </c>
      <c r="D723">
        <v>800</v>
      </c>
      <c r="E723">
        <v>5</v>
      </c>
      <c r="F723">
        <v>120</v>
      </c>
      <c r="G723">
        <v>4.32</v>
      </c>
      <c r="H723">
        <v>31.68</v>
      </c>
      <c r="I723">
        <v>25.4</v>
      </c>
      <c r="L723">
        <v>42.2</v>
      </c>
      <c r="N723">
        <f t="shared" si="39"/>
        <v>7.333333333333333</v>
      </c>
      <c r="O723">
        <f t="shared" si="40"/>
        <v>5.8796296296296289</v>
      </c>
      <c r="R723">
        <v>8.3000000000000007</v>
      </c>
      <c r="S723">
        <v>2.7300000000000001E-2</v>
      </c>
      <c r="T723">
        <v>13.1</v>
      </c>
      <c r="U723">
        <v>19.89389920424388</v>
      </c>
      <c r="V723">
        <v>100</v>
      </c>
      <c r="W723">
        <v>7</v>
      </c>
      <c r="X723">
        <v>220</v>
      </c>
      <c r="Y723">
        <v>0.04</v>
      </c>
      <c r="Z723">
        <v>0.01</v>
      </c>
      <c r="AB723">
        <v>25</v>
      </c>
      <c r="AC723">
        <v>0</v>
      </c>
      <c r="AD723" s="8" t="s">
        <v>173</v>
      </c>
      <c r="AF723">
        <v>173.559479553903</v>
      </c>
      <c r="AG723" s="4"/>
      <c r="AH723" s="4"/>
    </row>
    <row r="724" spans="1:34" ht="15.6">
      <c r="A724" t="s">
        <v>53</v>
      </c>
      <c r="B724" t="s">
        <v>54</v>
      </c>
      <c r="C724" s="4" t="s">
        <v>592</v>
      </c>
      <c r="D724">
        <v>800</v>
      </c>
      <c r="E724">
        <v>5</v>
      </c>
      <c r="F724">
        <v>120</v>
      </c>
      <c r="G724">
        <v>4.32</v>
      </c>
      <c r="H724">
        <v>31.68</v>
      </c>
      <c r="I724">
        <v>25.4</v>
      </c>
      <c r="L724">
        <v>42.2</v>
      </c>
      <c r="N724">
        <f t="shared" si="39"/>
        <v>7.333333333333333</v>
      </c>
      <c r="O724">
        <f t="shared" si="40"/>
        <v>5.8796296296296289</v>
      </c>
      <c r="R724">
        <v>8.3000000000000007</v>
      </c>
      <c r="S724">
        <v>2.7300000000000001E-2</v>
      </c>
      <c r="T724">
        <v>13.1</v>
      </c>
      <c r="U724">
        <v>43.766578249336746</v>
      </c>
      <c r="V724">
        <v>100</v>
      </c>
      <c r="W724">
        <v>7</v>
      </c>
      <c r="X724">
        <v>220</v>
      </c>
      <c r="Y724">
        <v>0.04</v>
      </c>
      <c r="Z724">
        <v>0.01</v>
      </c>
      <c r="AB724">
        <v>25</v>
      </c>
      <c r="AC724">
        <v>0</v>
      </c>
      <c r="AD724" s="8" t="s">
        <v>173</v>
      </c>
      <c r="AF724">
        <v>178.206319702602</v>
      </c>
      <c r="AG724" s="4"/>
      <c r="AH724" s="4"/>
    </row>
    <row r="725" spans="1:34" ht="15.6">
      <c r="A725" t="s">
        <v>53</v>
      </c>
      <c r="B725" t="s">
        <v>54</v>
      </c>
      <c r="C725" s="4" t="s">
        <v>592</v>
      </c>
      <c r="D725">
        <v>800</v>
      </c>
      <c r="E725">
        <v>5</v>
      </c>
      <c r="F725">
        <v>120</v>
      </c>
      <c r="G725">
        <v>4.32</v>
      </c>
      <c r="H725">
        <v>31.68</v>
      </c>
      <c r="I725">
        <v>25.4</v>
      </c>
      <c r="L725">
        <v>42.2</v>
      </c>
      <c r="N725">
        <f t="shared" si="39"/>
        <v>7.333333333333333</v>
      </c>
      <c r="O725">
        <f t="shared" si="40"/>
        <v>5.8796296296296289</v>
      </c>
      <c r="R725">
        <v>8.3000000000000007</v>
      </c>
      <c r="S725">
        <v>2.7300000000000001E-2</v>
      </c>
      <c r="T725">
        <v>13.1</v>
      </c>
      <c r="U725">
        <v>107.4270557029176</v>
      </c>
      <c r="V725">
        <v>100</v>
      </c>
      <c r="W725">
        <v>7</v>
      </c>
      <c r="X725">
        <v>220</v>
      </c>
      <c r="Y725">
        <v>0.04</v>
      </c>
      <c r="Z725">
        <v>0.01</v>
      </c>
      <c r="AB725">
        <v>25</v>
      </c>
      <c r="AC725">
        <v>0</v>
      </c>
      <c r="AD725" s="8" t="s">
        <v>173</v>
      </c>
      <c r="AF725">
        <v>184.71189591077999</v>
      </c>
      <c r="AG725" s="4"/>
      <c r="AH725" s="4"/>
    </row>
    <row r="726" spans="1:34" ht="15.6">
      <c r="A726" t="s">
        <v>53</v>
      </c>
      <c r="B726" t="s">
        <v>54</v>
      </c>
      <c r="C726" s="4" t="s">
        <v>592</v>
      </c>
      <c r="D726">
        <v>800</v>
      </c>
      <c r="E726">
        <v>5</v>
      </c>
      <c r="F726">
        <v>120</v>
      </c>
      <c r="G726">
        <v>4.32</v>
      </c>
      <c r="H726">
        <v>31.68</v>
      </c>
      <c r="I726">
        <v>25.4</v>
      </c>
      <c r="L726">
        <v>42.2</v>
      </c>
      <c r="N726">
        <f t="shared" si="39"/>
        <v>7.333333333333333</v>
      </c>
      <c r="O726">
        <f t="shared" si="40"/>
        <v>5.8796296296296289</v>
      </c>
      <c r="R726">
        <v>8.3000000000000007</v>
      </c>
      <c r="S726">
        <v>2.7300000000000001E-2</v>
      </c>
      <c r="T726">
        <v>13.1</v>
      </c>
      <c r="U726">
        <v>230.7692307692304</v>
      </c>
      <c r="V726">
        <v>100</v>
      </c>
      <c r="W726">
        <v>7</v>
      </c>
      <c r="X726">
        <v>220</v>
      </c>
      <c r="Y726">
        <v>0.04</v>
      </c>
      <c r="Z726">
        <v>0.01</v>
      </c>
      <c r="AB726">
        <v>25</v>
      </c>
      <c r="AC726">
        <v>0</v>
      </c>
      <c r="AD726" s="8" t="s">
        <v>173</v>
      </c>
      <c r="AF726">
        <v>190.75278810408901</v>
      </c>
      <c r="AG726" s="4"/>
      <c r="AH726" s="4"/>
    </row>
    <row r="727" spans="1:34" ht="15.6">
      <c r="A727" t="s">
        <v>53</v>
      </c>
      <c r="B727" t="s">
        <v>54</v>
      </c>
      <c r="C727" s="4" t="s">
        <v>592</v>
      </c>
      <c r="D727">
        <v>800</v>
      </c>
      <c r="E727">
        <v>5</v>
      </c>
      <c r="F727">
        <v>120</v>
      </c>
      <c r="G727">
        <v>4.32</v>
      </c>
      <c r="H727">
        <v>31.68</v>
      </c>
      <c r="I727">
        <v>25.4</v>
      </c>
      <c r="L727">
        <v>42.2</v>
      </c>
      <c r="N727">
        <f t="shared" si="39"/>
        <v>7.333333333333333</v>
      </c>
      <c r="O727">
        <f t="shared" si="40"/>
        <v>5.8796296296296289</v>
      </c>
      <c r="R727">
        <v>8.3000000000000007</v>
      </c>
      <c r="S727">
        <v>2.7300000000000001E-2</v>
      </c>
      <c r="T727">
        <v>13.1</v>
      </c>
      <c r="U727">
        <v>362.06896551724077</v>
      </c>
      <c r="V727">
        <v>100</v>
      </c>
      <c r="W727">
        <v>7</v>
      </c>
      <c r="X727">
        <v>220</v>
      </c>
      <c r="Y727">
        <v>0.04</v>
      </c>
      <c r="Z727">
        <v>0.01</v>
      </c>
      <c r="AB727">
        <v>25</v>
      </c>
      <c r="AC727">
        <v>0</v>
      </c>
      <c r="AD727" s="8" t="s">
        <v>173</v>
      </c>
      <c r="AF727">
        <v>191.68215613382901</v>
      </c>
      <c r="AG727" s="4"/>
      <c r="AH727" s="4"/>
    </row>
    <row r="728" spans="1:34" ht="15.6">
      <c r="A728" t="s">
        <v>53</v>
      </c>
      <c r="B728" t="s">
        <v>54</v>
      </c>
      <c r="C728" s="4" t="s">
        <v>592</v>
      </c>
      <c r="D728">
        <v>800</v>
      </c>
      <c r="E728">
        <v>5</v>
      </c>
      <c r="F728">
        <v>120</v>
      </c>
      <c r="G728">
        <v>4.32</v>
      </c>
      <c r="H728">
        <v>31.68</v>
      </c>
      <c r="I728">
        <v>25.4</v>
      </c>
      <c r="L728">
        <v>42.2</v>
      </c>
      <c r="N728">
        <f t="shared" si="39"/>
        <v>7.333333333333333</v>
      </c>
      <c r="O728">
        <f t="shared" si="40"/>
        <v>5.8796296296296289</v>
      </c>
      <c r="R728">
        <v>8.3000000000000007</v>
      </c>
      <c r="S728">
        <v>2.7300000000000001E-2</v>
      </c>
      <c r="T728">
        <v>13.1</v>
      </c>
      <c r="U728">
        <v>473.47480106100778</v>
      </c>
      <c r="V728">
        <v>100</v>
      </c>
      <c r="W728">
        <v>7</v>
      </c>
      <c r="X728">
        <v>220</v>
      </c>
      <c r="Y728">
        <v>0.04</v>
      </c>
      <c r="Z728">
        <v>0.01</v>
      </c>
      <c r="AB728">
        <v>25</v>
      </c>
      <c r="AC728">
        <v>0</v>
      </c>
      <c r="AD728" s="8" t="s">
        <v>173</v>
      </c>
      <c r="AF728">
        <v>194.470260223048</v>
      </c>
      <c r="AG728" s="4"/>
      <c r="AH728" s="4"/>
    </row>
    <row r="729" spans="1:34" ht="15.6">
      <c r="A729" t="s">
        <v>53</v>
      </c>
      <c r="B729" t="s">
        <v>54</v>
      </c>
      <c r="C729" s="4" t="s">
        <v>592</v>
      </c>
      <c r="D729">
        <v>800</v>
      </c>
      <c r="E729">
        <v>5</v>
      </c>
      <c r="F729">
        <v>120</v>
      </c>
      <c r="G729">
        <v>4.32</v>
      </c>
      <c r="H729">
        <v>31.68</v>
      </c>
      <c r="I729">
        <v>25.4</v>
      </c>
      <c r="L729">
        <v>42.2</v>
      </c>
      <c r="N729">
        <f t="shared" si="39"/>
        <v>7.333333333333333</v>
      </c>
      <c r="O729">
        <f t="shared" si="40"/>
        <v>5.8796296296296289</v>
      </c>
      <c r="R729">
        <v>8.3000000000000007</v>
      </c>
      <c r="S729">
        <v>2.7300000000000001E-2</v>
      </c>
      <c r="T729">
        <v>13.1</v>
      </c>
      <c r="U729">
        <v>720.15915119363399</v>
      </c>
      <c r="V729">
        <v>100</v>
      </c>
      <c r="W729">
        <v>7</v>
      </c>
      <c r="X729">
        <v>220</v>
      </c>
      <c r="Y729">
        <v>0.04</v>
      </c>
      <c r="Z729">
        <v>0.01</v>
      </c>
      <c r="AB729">
        <v>25</v>
      </c>
      <c r="AC729">
        <v>0</v>
      </c>
      <c r="AD729" s="8" t="s">
        <v>173</v>
      </c>
      <c r="AF729">
        <v>199.58178438661699</v>
      </c>
      <c r="AG729" s="4"/>
      <c r="AH729" s="4"/>
    </row>
    <row r="730" spans="1:34" ht="15.6">
      <c r="A730" t="s">
        <v>53</v>
      </c>
      <c r="B730" t="s">
        <v>54</v>
      </c>
      <c r="C730" s="4" t="s">
        <v>592</v>
      </c>
      <c r="D730">
        <v>800</v>
      </c>
      <c r="E730">
        <v>5</v>
      </c>
      <c r="F730">
        <v>120</v>
      </c>
      <c r="G730">
        <v>4.32</v>
      </c>
      <c r="H730">
        <v>31.68</v>
      </c>
      <c r="I730">
        <v>25.4</v>
      </c>
      <c r="L730">
        <v>42.2</v>
      </c>
      <c r="N730">
        <f t="shared" si="39"/>
        <v>7.333333333333333</v>
      </c>
      <c r="O730">
        <f t="shared" si="40"/>
        <v>5.8796296296296289</v>
      </c>
      <c r="R730">
        <v>8.3000000000000007</v>
      </c>
      <c r="S730">
        <v>2.7300000000000001E-2</v>
      </c>
      <c r="T730">
        <v>13.1</v>
      </c>
      <c r="U730">
        <v>1432.3607427055679</v>
      </c>
      <c r="V730">
        <v>100</v>
      </c>
      <c r="W730">
        <v>7</v>
      </c>
      <c r="X730">
        <v>220</v>
      </c>
      <c r="Y730">
        <v>0.04</v>
      </c>
      <c r="Z730">
        <v>0.01</v>
      </c>
      <c r="AB730">
        <v>25</v>
      </c>
      <c r="AC730">
        <v>0</v>
      </c>
      <c r="AD730" s="8" t="s">
        <v>173</v>
      </c>
      <c r="AF730">
        <v>202.83457249070599</v>
      </c>
      <c r="AG730" s="4"/>
      <c r="AH730" s="4"/>
    </row>
    <row r="731" spans="1:34" ht="15.6">
      <c r="A731" t="s">
        <v>53</v>
      </c>
      <c r="B731" t="s">
        <v>54</v>
      </c>
      <c r="C731" s="4" t="s">
        <v>592</v>
      </c>
      <c r="D731">
        <v>800</v>
      </c>
      <c r="E731">
        <v>5</v>
      </c>
      <c r="F731">
        <v>120</v>
      </c>
      <c r="G731">
        <v>4.32</v>
      </c>
      <c r="H731">
        <v>31.68</v>
      </c>
      <c r="I731">
        <v>25.4</v>
      </c>
      <c r="L731">
        <v>42.2</v>
      </c>
      <c r="N731">
        <f t="shared" si="39"/>
        <v>7.333333333333333</v>
      </c>
      <c r="O731">
        <f t="shared" si="40"/>
        <v>5.8796296296296289</v>
      </c>
      <c r="R731">
        <v>8.3000000000000007</v>
      </c>
      <c r="S731">
        <v>2.7300000000000001E-2</v>
      </c>
      <c r="T731">
        <v>13.1</v>
      </c>
      <c r="U731">
        <v>2152.5198938992021</v>
      </c>
      <c r="V731">
        <v>100</v>
      </c>
      <c r="W731">
        <v>7</v>
      </c>
      <c r="X731">
        <v>220</v>
      </c>
      <c r="Y731">
        <v>0.04</v>
      </c>
      <c r="Z731">
        <v>0.01</v>
      </c>
      <c r="AB731">
        <v>25</v>
      </c>
      <c r="AC731">
        <v>0</v>
      </c>
      <c r="AD731" s="8" t="s">
        <v>173</v>
      </c>
      <c r="AF731">
        <v>206.55204460966499</v>
      </c>
      <c r="AG731" s="4"/>
      <c r="AH731" s="4"/>
    </row>
    <row r="732" spans="1:34" ht="15.6">
      <c r="A732" t="s">
        <v>53</v>
      </c>
      <c r="B732" t="s">
        <v>54</v>
      </c>
      <c r="C732" s="4" t="s">
        <v>592</v>
      </c>
      <c r="D732">
        <v>800</v>
      </c>
      <c r="E732">
        <v>5</v>
      </c>
      <c r="F732">
        <v>120</v>
      </c>
      <c r="G732">
        <v>4.32</v>
      </c>
      <c r="H732">
        <v>31.68</v>
      </c>
      <c r="I732">
        <v>25.4</v>
      </c>
      <c r="L732">
        <v>42.2</v>
      </c>
      <c r="N732">
        <f t="shared" si="39"/>
        <v>7.333333333333333</v>
      </c>
      <c r="O732">
        <f t="shared" si="40"/>
        <v>5.8796296296296289</v>
      </c>
      <c r="R732">
        <v>8.3000000000000007</v>
      </c>
      <c r="S732">
        <v>2.7300000000000001E-2</v>
      </c>
      <c r="T732">
        <v>13.1</v>
      </c>
      <c r="U732">
        <v>2876.6578249336858</v>
      </c>
      <c r="V732">
        <v>100</v>
      </c>
      <c r="W732">
        <v>7</v>
      </c>
      <c r="X732">
        <v>220</v>
      </c>
      <c r="Y732">
        <v>0.04</v>
      </c>
      <c r="Z732">
        <v>0.01</v>
      </c>
      <c r="AB732">
        <v>25</v>
      </c>
      <c r="AC732">
        <v>0</v>
      </c>
      <c r="AD732" s="8" t="s">
        <v>173</v>
      </c>
      <c r="AF732">
        <v>207.01672862453501</v>
      </c>
      <c r="AG732" s="4"/>
      <c r="AH732" s="4"/>
    </row>
    <row r="733" spans="1:34" ht="15.6">
      <c r="A733" t="s">
        <v>55</v>
      </c>
      <c r="B733" t="s">
        <v>54</v>
      </c>
      <c r="C733" s="4" t="s">
        <v>592</v>
      </c>
      <c r="D733">
        <v>800</v>
      </c>
      <c r="E733">
        <v>5</v>
      </c>
      <c r="F733">
        <v>120</v>
      </c>
      <c r="G733">
        <v>5.66</v>
      </c>
      <c r="H733">
        <v>2.42</v>
      </c>
      <c r="I733">
        <v>23.9</v>
      </c>
      <c r="L733">
        <v>34.6</v>
      </c>
      <c r="N733">
        <f t="shared" si="39"/>
        <v>0.42756183745583037</v>
      </c>
      <c r="O733">
        <f t="shared" si="40"/>
        <v>4.2226148409893991</v>
      </c>
      <c r="R733">
        <v>25.8</v>
      </c>
      <c r="S733">
        <v>4.6699999999999998E-2</v>
      </c>
      <c r="T733">
        <v>7.14</v>
      </c>
      <c r="U733">
        <v>11.936339522546401</v>
      </c>
      <c r="V733">
        <v>100</v>
      </c>
      <c r="W733">
        <v>7</v>
      </c>
      <c r="X733">
        <v>220</v>
      </c>
      <c r="Y733">
        <v>0.04</v>
      </c>
      <c r="Z733">
        <v>0.01</v>
      </c>
      <c r="AB733">
        <v>25</v>
      </c>
      <c r="AD733" s="8" t="s">
        <v>173</v>
      </c>
      <c r="AF733">
        <v>205.62267657992501</v>
      </c>
      <c r="AG733" s="4"/>
      <c r="AH733" s="4"/>
    </row>
    <row r="734" spans="1:34" ht="15.6">
      <c r="A734" t="s">
        <v>55</v>
      </c>
      <c r="B734" t="s">
        <v>54</v>
      </c>
      <c r="C734" s="4" t="s">
        <v>592</v>
      </c>
      <c r="D734">
        <v>800</v>
      </c>
      <c r="E734">
        <v>5</v>
      </c>
      <c r="F734">
        <v>120</v>
      </c>
      <c r="G734">
        <v>5.66</v>
      </c>
      <c r="H734">
        <v>2.42</v>
      </c>
      <c r="I734">
        <v>23.9</v>
      </c>
      <c r="L734">
        <v>34.6</v>
      </c>
      <c r="N734">
        <f t="shared" ref="N734:N765" si="41">H734/G734</f>
        <v>0.42756183745583037</v>
      </c>
      <c r="O734">
        <f t="shared" ref="O734:O765" si="42">I734/G734</f>
        <v>4.2226148409893991</v>
      </c>
      <c r="R734">
        <v>25.8</v>
      </c>
      <c r="S734">
        <v>4.6699999999999998E-2</v>
      </c>
      <c r="T734">
        <v>7.14</v>
      </c>
      <c r="U734">
        <v>27.85145888594154</v>
      </c>
      <c r="V734">
        <v>100</v>
      </c>
      <c r="W734">
        <v>7</v>
      </c>
      <c r="X734">
        <v>220</v>
      </c>
      <c r="Y734">
        <v>0.04</v>
      </c>
      <c r="Z734">
        <v>0.01</v>
      </c>
      <c r="AB734">
        <v>25</v>
      </c>
      <c r="AC734">
        <v>0</v>
      </c>
      <c r="AD734" s="8" t="s">
        <v>173</v>
      </c>
      <c r="AF734">
        <v>209.804832713754</v>
      </c>
      <c r="AG734" s="4"/>
      <c r="AH734" s="4"/>
    </row>
    <row r="735" spans="1:34" ht="15.6">
      <c r="A735" t="s">
        <v>55</v>
      </c>
      <c r="B735" t="s">
        <v>54</v>
      </c>
      <c r="C735" s="4" t="s">
        <v>592</v>
      </c>
      <c r="D735">
        <v>800</v>
      </c>
      <c r="E735">
        <v>5</v>
      </c>
      <c r="F735">
        <v>120</v>
      </c>
      <c r="G735">
        <v>5.66</v>
      </c>
      <c r="H735">
        <v>2.42</v>
      </c>
      <c r="I735">
        <v>23.9</v>
      </c>
      <c r="L735">
        <v>34.6</v>
      </c>
      <c r="N735">
        <f t="shared" si="41"/>
        <v>0.42756183745583037</v>
      </c>
      <c r="O735">
        <f t="shared" si="42"/>
        <v>4.2226148409893991</v>
      </c>
      <c r="R735">
        <v>25.8</v>
      </c>
      <c r="S735">
        <v>4.6699999999999998E-2</v>
      </c>
      <c r="T735">
        <v>7.14</v>
      </c>
      <c r="U735">
        <v>59.681697612732066</v>
      </c>
      <c r="V735">
        <v>100</v>
      </c>
      <c r="W735">
        <v>7</v>
      </c>
      <c r="X735">
        <v>220</v>
      </c>
      <c r="Y735">
        <v>0.04</v>
      </c>
      <c r="Z735">
        <v>0.01</v>
      </c>
      <c r="AB735">
        <v>25</v>
      </c>
      <c r="AC735">
        <v>0</v>
      </c>
      <c r="AD735" s="8" t="s">
        <v>173</v>
      </c>
      <c r="AF735">
        <v>213.52230483271299</v>
      </c>
      <c r="AG735" s="4"/>
      <c r="AH735" s="4"/>
    </row>
    <row r="736" spans="1:34" ht="15.6">
      <c r="A736" t="s">
        <v>55</v>
      </c>
      <c r="B736" t="s">
        <v>54</v>
      </c>
      <c r="C736" s="4" t="s">
        <v>592</v>
      </c>
      <c r="D736">
        <v>800</v>
      </c>
      <c r="E736">
        <v>5</v>
      </c>
      <c r="F736">
        <v>120</v>
      </c>
      <c r="G736">
        <v>5.66</v>
      </c>
      <c r="H736">
        <v>2.42</v>
      </c>
      <c r="I736">
        <v>23.9</v>
      </c>
      <c r="L736">
        <v>34.6</v>
      </c>
      <c r="N736">
        <f t="shared" si="41"/>
        <v>0.42756183745583037</v>
      </c>
      <c r="O736">
        <f t="shared" si="42"/>
        <v>4.2226148409893991</v>
      </c>
      <c r="R736">
        <v>25.8</v>
      </c>
      <c r="S736">
        <v>4.6699999999999998E-2</v>
      </c>
      <c r="T736">
        <v>7.14</v>
      </c>
      <c r="U736">
        <v>123.34217506631279</v>
      </c>
      <c r="V736">
        <v>100</v>
      </c>
      <c r="W736">
        <v>7</v>
      </c>
      <c r="X736">
        <v>220</v>
      </c>
      <c r="Y736">
        <v>0.04</v>
      </c>
      <c r="Z736">
        <v>0.01</v>
      </c>
      <c r="AB736">
        <v>25</v>
      </c>
      <c r="AC736">
        <v>0</v>
      </c>
      <c r="AD736" s="8" t="s">
        <v>173</v>
      </c>
      <c r="AF736">
        <v>216.310408921933</v>
      </c>
      <c r="AG736" s="4"/>
      <c r="AH736" s="4"/>
    </row>
    <row r="737" spans="1:34" ht="15.6">
      <c r="A737" t="s">
        <v>55</v>
      </c>
      <c r="B737" t="s">
        <v>54</v>
      </c>
      <c r="C737" s="4" t="s">
        <v>592</v>
      </c>
      <c r="D737">
        <v>800</v>
      </c>
      <c r="E737">
        <v>5</v>
      </c>
      <c r="F737">
        <v>120</v>
      </c>
      <c r="G737">
        <v>5.66</v>
      </c>
      <c r="H737">
        <v>2.42</v>
      </c>
      <c r="I737">
        <v>23.9</v>
      </c>
      <c r="L737">
        <v>34.6</v>
      </c>
      <c r="N737">
        <f t="shared" si="41"/>
        <v>0.42756183745583037</v>
      </c>
      <c r="O737">
        <f t="shared" si="42"/>
        <v>4.2226148409893991</v>
      </c>
      <c r="R737">
        <v>25.8</v>
      </c>
      <c r="S737">
        <v>4.6699999999999998E-2</v>
      </c>
      <c r="T737">
        <v>7.14</v>
      </c>
      <c r="U737">
        <v>234.74801061007921</v>
      </c>
      <c r="V737">
        <v>100</v>
      </c>
      <c r="W737">
        <v>7</v>
      </c>
      <c r="X737">
        <v>220</v>
      </c>
      <c r="Y737">
        <v>0.04</v>
      </c>
      <c r="Z737">
        <v>0.01</v>
      </c>
      <c r="AB737">
        <v>25</v>
      </c>
      <c r="AC737">
        <v>0</v>
      </c>
      <c r="AD737" s="8" t="s">
        <v>173</v>
      </c>
      <c r="AF737">
        <v>220.49256505576199</v>
      </c>
      <c r="AG737" s="4"/>
      <c r="AH737" s="4"/>
    </row>
    <row r="738" spans="1:34" ht="15.6">
      <c r="A738" t="s">
        <v>55</v>
      </c>
      <c r="B738" t="s">
        <v>54</v>
      </c>
      <c r="C738" s="4" t="s">
        <v>592</v>
      </c>
      <c r="D738">
        <v>800</v>
      </c>
      <c r="E738">
        <v>5</v>
      </c>
      <c r="F738">
        <v>120</v>
      </c>
      <c r="G738">
        <v>5.66</v>
      </c>
      <c r="H738">
        <v>2.42</v>
      </c>
      <c r="I738">
        <v>23.9</v>
      </c>
      <c r="L738">
        <v>34.6</v>
      </c>
      <c r="N738">
        <f t="shared" si="41"/>
        <v>0.42756183745583037</v>
      </c>
      <c r="O738">
        <f t="shared" si="42"/>
        <v>4.2226148409893991</v>
      </c>
      <c r="R738">
        <v>25.8</v>
      </c>
      <c r="S738">
        <v>4.6699999999999998E-2</v>
      </c>
      <c r="T738">
        <v>7.14</v>
      </c>
      <c r="U738">
        <v>354.11140583554317</v>
      </c>
      <c r="V738">
        <v>100</v>
      </c>
      <c r="W738">
        <v>7</v>
      </c>
      <c r="X738">
        <v>220</v>
      </c>
      <c r="Y738">
        <v>0.04</v>
      </c>
      <c r="Z738">
        <v>0.01</v>
      </c>
      <c r="AB738">
        <v>25</v>
      </c>
      <c r="AC738">
        <v>0</v>
      </c>
      <c r="AD738" s="8" t="s">
        <v>173</v>
      </c>
      <c r="AF738">
        <v>220.95724907063101</v>
      </c>
      <c r="AG738" s="4"/>
      <c r="AH738" s="4"/>
    </row>
    <row r="739" spans="1:34" ht="15.6">
      <c r="A739" t="s">
        <v>55</v>
      </c>
      <c r="B739" t="s">
        <v>54</v>
      </c>
      <c r="C739" s="4" t="s">
        <v>592</v>
      </c>
      <c r="D739">
        <v>800</v>
      </c>
      <c r="E739">
        <v>5</v>
      </c>
      <c r="F739">
        <v>120</v>
      </c>
      <c r="G739">
        <v>5.66</v>
      </c>
      <c r="H739">
        <v>2.42</v>
      </c>
      <c r="I739">
        <v>23.9</v>
      </c>
      <c r="L739">
        <v>34.6</v>
      </c>
      <c r="N739">
        <f t="shared" si="41"/>
        <v>0.42756183745583037</v>
      </c>
      <c r="O739">
        <f t="shared" si="42"/>
        <v>4.2226148409893991</v>
      </c>
      <c r="R739">
        <v>25.8</v>
      </c>
      <c r="S739">
        <v>4.6699999999999998E-2</v>
      </c>
      <c r="T739">
        <v>7.14</v>
      </c>
      <c r="U739">
        <v>477.45358090185664</v>
      </c>
      <c r="V739">
        <v>100</v>
      </c>
      <c r="W739">
        <v>7</v>
      </c>
      <c r="X739">
        <v>220</v>
      </c>
      <c r="Y739">
        <v>0.04</v>
      </c>
      <c r="Z739">
        <v>0.01</v>
      </c>
      <c r="AB739">
        <v>25</v>
      </c>
      <c r="AC739">
        <v>0</v>
      </c>
      <c r="AD739" s="8" t="s">
        <v>173</v>
      </c>
      <c r="AF739">
        <v>224.674721189591</v>
      </c>
      <c r="AG739" s="4"/>
      <c r="AH739" s="4"/>
    </row>
    <row r="740" spans="1:34" ht="15.6">
      <c r="A740" t="s">
        <v>55</v>
      </c>
      <c r="B740" t="s">
        <v>54</v>
      </c>
      <c r="C740" s="4" t="s">
        <v>592</v>
      </c>
      <c r="D740">
        <v>800</v>
      </c>
      <c r="E740">
        <v>5</v>
      </c>
      <c r="F740">
        <v>120</v>
      </c>
      <c r="G740">
        <v>5.66</v>
      </c>
      <c r="H740">
        <v>2.42</v>
      </c>
      <c r="I740">
        <v>23.9</v>
      </c>
      <c r="L740">
        <v>34.6</v>
      </c>
      <c r="N740">
        <f t="shared" si="41"/>
        <v>0.42756183745583037</v>
      </c>
      <c r="O740">
        <f t="shared" si="42"/>
        <v>4.2226148409893991</v>
      </c>
      <c r="R740">
        <v>25.8</v>
      </c>
      <c r="S740">
        <v>4.6699999999999998E-2</v>
      </c>
      <c r="T740">
        <v>7.14</v>
      </c>
      <c r="U740">
        <v>716.18037135278394</v>
      </c>
      <c r="V740">
        <v>100</v>
      </c>
      <c r="W740">
        <v>7</v>
      </c>
      <c r="X740">
        <v>220</v>
      </c>
      <c r="Y740">
        <v>0.04</v>
      </c>
      <c r="Z740">
        <v>0.01</v>
      </c>
      <c r="AB740">
        <v>25</v>
      </c>
      <c r="AC740">
        <v>0</v>
      </c>
      <c r="AD740" s="8" t="s">
        <v>173</v>
      </c>
      <c r="AF740">
        <v>226.06877323419999</v>
      </c>
      <c r="AG740" s="4"/>
      <c r="AH740" s="4"/>
    </row>
    <row r="741" spans="1:34" ht="15.6">
      <c r="A741" t="s">
        <v>55</v>
      </c>
      <c r="B741" t="s">
        <v>54</v>
      </c>
      <c r="C741" s="4" t="s">
        <v>592</v>
      </c>
      <c r="D741">
        <v>800</v>
      </c>
      <c r="E741">
        <v>5</v>
      </c>
      <c r="F741">
        <v>120</v>
      </c>
      <c r="G741">
        <v>5.66</v>
      </c>
      <c r="H741">
        <v>2.42</v>
      </c>
      <c r="I741">
        <v>23.9</v>
      </c>
      <c r="L741">
        <v>34.6</v>
      </c>
      <c r="N741">
        <f t="shared" si="41"/>
        <v>0.42756183745583037</v>
      </c>
      <c r="O741">
        <f t="shared" si="42"/>
        <v>4.2226148409893991</v>
      </c>
      <c r="R741">
        <v>25.8</v>
      </c>
      <c r="S741">
        <v>4.6699999999999998E-2</v>
      </c>
      <c r="T741">
        <v>7.14</v>
      </c>
      <c r="U741">
        <v>1440.318302387268</v>
      </c>
      <c r="V741">
        <v>100</v>
      </c>
      <c r="W741">
        <v>7</v>
      </c>
      <c r="X741">
        <v>220</v>
      </c>
      <c r="Y741">
        <v>0.04</v>
      </c>
      <c r="Z741">
        <v>0.01</v>
      </c>
      <c r="AB741">
        <v>25</v>
      </c>
      <c r="AC741">
        <v>0</v>
      </c>
      <c r="AD741" s="8" t="s">
        <v>173</v>
      </c>
      <c r="AF741">
        <v>227.92750929368</v>
      </c>
      <c r="AG741" s="4"/>
      <c r="AH741" s="4"/>
    </row>
    <row r="742" spans="1:34" ht="15.6">
      <c r="A742" t="s">
        <v>55</v>
      </c>
      <c r="B742" t="s">
        <v>54</v>
      </c>
      <c r="C742" s="4" t="s">
        <v>592</v>
      </c>
      <c r="D742">
        <v>800</v>
      </c>
      <c r="E742">
        <v>5</v>
      </c>
      <c r="F742">
        <v>120</v>
      </c>
      <c r="G742">
        <v>5.66</v>
      </c>
      <c r="H742">
        <v>2.42</v>
      </c>
      <c r="I742">
        <v>23.9</v>
      </c>
      <c r="L742">
        <v>34.6</v>
      </c>
      <c r="N742">
        <f t="shared" si="41"/>
        <v>0.42756183745583037</v>
      </c>
      <c r="O742">
        <f t="shared" si="42"/>
        <v>4.2226148409893991</v>
      </c>
      <c r="R742">
        <v>25.8</v>
      </c>
      <c r="S742">
        <v>4.6699999999999998E-2</v>
      </c>
      <c r="T742">
        <v>7.14</v>
      </c>
      <c r="U742">
        <v>2156.4986737400518</v>
      </c>
      <c r="V742">
        <v>100</v>
      </c>
      <c r="W742">
        <v>7</v>
      </c>
      <c r="X742">
        <v>220</v>
      </c>
      <c r="Y742">
        <v>0.04</v>
      </c>
      <c r="Z742">
        <v>0.01</v>
      </c>
      <c r="AB742">
        <v>25</v>
      </c>
      <c r="AC742">
        <v>0</v>
      </c>
      <c r="AD742" s="8" t="s">
        <v>173</v>
      </c>
      <c r="AF742">
        <v>228.39219330854999</v>
      </c>
      <c r="AG742" s="4"/>
      <c r="AH742" s="4"/>
    </row>
    <row r="743" spans="1:34" ht="15.6">
      <c r="A743" t="s">
        <v>55</v>
      </c>
      <c r="B743" t="s">
        <v>54</v>
      </c>
      <c r="C743" s="4" t="s">
        <v>592</v>
      </c>
      <c r="D743">
        <v>800</v>
      </c>
      <c r="E743">
        <v>5</v>
      </c>
      <c r="F743">
        <v>120</v>
      </c>
      <c r="G743">
        <v>5.66</v>
      </c>
      <c r="H743">
        <v>2.42</v>
      </c>
      <c r="I743">
        <v>23.9</v>
      </c>
      <c r="L743">
        <v>34.6</v>
      </c>
      <c r="N743">
        <f t="shared" si="41"/>
        <v>0.42756183745583037</v>
      </c>
      <c r="O743">
        <f t="shared" si="42"/>
        <v>4.2226148409893991</v>
      </c>
      <c r="R743">
        <v>25.8</v>
      </c>
      <c r="S743">
        <v>4.6699999999999998E-2</v>
      </c>
      <c r="T743">
        <v>7.14</v>
      </c>
      <c r="U743">
        <v>2880.636604774536</v>
      </c>
      <c r="V743">
        <v>100</v>
      </c>
      <c r="W743">
        <v>7</v>
      </c>
      <c r="X743">
        <v>220</v>
      </c>
      <c r="Y743">
        <v>0.04</v>
      </c>
      <c r="Z743">
        <v>0.01</v>
      </c>
      <c r="AB743">
        <v>25</v>
      </c>
      <c r="AC743">
        <v>0</v>
      </c>
      <c r="AD743" s="8" t="s">
        <v>173</v>
      </c>
      <c r="AF743">
        <v>230.71561338289899</v>
      </c>
      <c r="AG743" s="4"/>
      <c r="AH743" s="4"/>
    </row>
    <row r="744" spans="1:34" ht="15.6">
      <c r="A744" t="s">
        <v>56</v>
      </c>
      <c r="B744" t="s">
        <v>54</v>
      </c>
      <c r="C744" s="4" t="s">
        <v>592</v>
      </c>
      <c r="D744">
        <v>800</v>
      </c>
      <c r="E744">
        <v>5</v>
      </c>
      <c r="F744">
        <v>120</v>
      </c>
      <c r="G744">
        <v>15.5</v>
      </c>
      <c r="H744">
        <v>2.06</v>
      </c>
      <c r="I744">
        <v>24.3</v>
      </c>
      <c r="L744">
        <v>25.8</v>
      </c>
      <c r="N744">
        <f t="shared" si="41"/>
        <v>0.13290322580645161</v>
      </c>
      <c r="O744">
        <f t="shared" si="42"/>
        <v>1.5677419354838711</v>
      </c>
      <c r="R744">
        <v>25</v>
      </c>
      <c r="S744">
        <v>3.9199999999999999E-2</v>
      </c>
      <c r="T744">
        <v>6.81</v>
      </c>
      <c r="U744">
        <v>3.978779840848746</v>
      </c>
      <c r="V744">
        <v>100</v>
      </c>
      <c r="W744">
        <v>7</v>
      </c>
      <c r="X744">
        <v>220</v>
      </c>
      <c r="Y744">
        <v>0.04</v>
      </c>
      <c r="Z744">
        <v>0.01</v>
      </c>
      <c r="AB744">
        <v>25</v>
      </c>
      <c r="AC744">
        <v>0</v>
      </c>
      <c r="AD744" s="8" t="s">
        <v>173</v>
      </c>
      <c r="AF744">
        <v>73.187732342007394</v>
      </c>
      <c r="AG744" s="4"/>
      <c r="AH744" s="4"/>
    </row>
    <row r="745" spans="1:34" ht="15.6">
      <c r="A745" t="s">
        <v>56</v>
      </c>
      <c r="B745" t="s">
        <v>54</v>
      </c>
      <c r="C745" s="4" t="s">
        <v>592</v>
      </c>
      <c r="D745">
        <v>800</v>
      </c>
      <c r="E745">
        <v>5</v>
      </c>
      <c r="F745">
        <v>120</v>
      </c>
      <c r="G745">
        <v>15.5</v>
      </c>
      <c r="H745">
        <v>2.06</v>
      </c>
      <c r="I745">
        <v>24.3</v>
      </c>
      <c r="L745">
        <v>25.8</v>
      </c>
      <c r="N745">
        <f t="shared" si="41"/>
        <v>0.13290322580645161</v>
      </c>
      <c r="O745">
        <f t="shared" si="42"/>
        <v>1.5677419354838711</v>
      </c>
      <c r="R745">
        <v>25</v>
      </c>
      <c r="S745">
        <v>3.9199999999999999E-2</v>
      </c>
      <c r="T745">
        <v>6.81</v>
      </c>
      <c r="U745">
        <v>19.89389920424388</v>
      </c>
      <c r="V745">
        <v>100</v>
      </c>
      <c r="W745">
        <v>7</v>
      </c>
      <c r="X745">
        <v>220</v>
      </c>
      <c r="Y745">
        <v>0.04</v>
      </c>
      <c r="Z745">
        <v>0.01</v>
      </c>
      <c r="AB745">
        <v>25</v>
      </c>
      <c r="AC745">
        <v>0</v>
      </c>
      <c r="AD745" s="8" t="s">
        <v>173</v>
      </c>
      <c r="AF745">
        <v>97.8159851301115</v>
      </c>
      <c r="AG745" s="4"/>
      <c r="AH745" s="4"/>
    </row>
    <row r="746" spans="1:34" ht="15.6">
      <c r="A746" t="s">
        <v>56</v>
      </c>
      <c r="B746" t="s">
        <v>54</v>
      </c>
      <c r="C746" s="4" t="s">
        <v>592</v>
      </c>
      <c r="D746">
        <v>800</v>
      </c>
      <c r="E746">
        <v>5</v>
      </c>
      <c r="F746">
        <v>120</v>
      </c>
      <c r="G746">
        <v>15.5</v>
      </c>
      <c r="H746">
        <v>2.06</v>
      </c>
      <c r="I746">
        <v>24.3</v>
      </c>
      <c r="L746">
        <v>25.8</v>
      </c>
      <c r="N746">
        <f t="shared" si="41"/>
        <v>0.13290322580645161</v>
      </c>
      <c r="O746">
        <f t="shared" si="42"/>
        <v>1.5677419354838711</v>
      </c>
      <c r="R746">
        <v>25</v>
      </c>
      <c r="S746">
        <v>3.9199999999999999E-2</v>
      </c>
      <c r="T746">
        <v>6.81</v>
      </c>
      <c r="U746">
        <v>31.830238726790281</v>
      </c>
      <c r="V746">
        <v>100</v>
      </c>
      <c r="W746">
        <v>7</v>
      </c>
      <c r="X746">
        <v>220</v>
      </c>
      <c r="Y746">
        <v>0.04</v>
      </c>
      <c r="Z746">
        <v>0.01</v>
      </c>
      <c r="AB746">
        <v>25</v>
      </c>
      <c r="AC746">
        <v>0</v>
      </c>
      <c r="AD746" s="8" t="s">
        <v>173</v>
      </c>
      <c r="AF746">
        <v>130.808550185873</v>
      </c>
      <c r="AG746" s="4"/>
      <c r="AH746" s="4"/>
    </row>
    <row r="747" spans="1:34" ht="15.6">
      <c r="A747" t="s">
        <v>56</v>
      </c>
      <c r="B747" t="s">
        <v>54</v>
      </c>
      <c r="C747" s="4" t="s">
        <v>592</v>
      </c>
      <c r="D747">
        <v>800</v>
      </c>
      <c r="E747">
        <v>5</v>
      </c>
      <c r="F747">
        <v>120</v>
      </c>
      <c r="G747">
        <v>15.5</v>
      </c>
      <c r="H747">
        <v>2.06</v>
      </c>
      <c r="I747">
        <v>24.3</v>
      </c>
      <c r="L747">
        <v>25.8</v>
      </c>
      <c r="N747">
        <f t="shared" si="41"/>
        <v>0.13290322580645161</v>
      </c>
      <c r="O747">
        <f t="shared" si="42"/>
        <v>1.5677419354838711</v>
      </c>
      <c r="R747">
        <v>25</v>
      </c>
      <c r="S747">
        <v>3.9199999999999999E-2</v>
      </c>
      <c r="T747">
        <v>6.81</v>
      </c>
      <c r="U747">
        <v>59.681697612732066</v>
      </c>
      <c r="V747">
        <v>100</v>
      </c>
      <c r="W747">
        <v>7</v>
      </c>
      <c r="X747">
        <v>220</v>
      </c>
      <c r="Y747">
        <v>0.04</v>
      </c>
      <c r="Z747">
        <v>0.01</v>
      </c>
      <c r="AB747">
        <v>25</v>
      </c>
      <c r="AC747">
        <v>0</v>
      </c>
      <c r="AD747" s="8" t="s">
        <v>173</v>
      </c>
      <c r="AF747">
        <v>136.38475836431201</v>
      </c>
      <c r="AG747" s="4"/>
      <c r="AH747" s="4"/>
    </row>
    <row r="748" spans="1:34" ht="15.6">
      <c r="A748" t="s">
        <v>56</v>
      </c>
      <c r="B748" t="s">
        <v>54</v>
      </c>
      <c r="C748" s="4" t="s">
        <v>592</v>
      </c>
      <c r="D748">
        <v>800</v>
      </c>
      <c r="E748">
        <v>5</v>
      </c>
      <c r="F748">
        <v>120</v>
      </c>
      <c r="G748">
        <v>15.5</v>
      </c>
      <c r="H748">
        <v>2.06</v>
      </c>
      <c r="I748">
        <v>24.3</v>
      </c>
      <c r="L748">
        <v>25.8</v>
      </c>
      <c r="N748">
        <f t="shared" si="41"/>
        <v>0.13290322580645161</v>
      </c>
      <c r="O748">
        <f t="shared" si="42"/>
        <v>1.5677419354838711</v>
      </c>
      <c r="R748">
        <v>25</v>
      </c>
      <c r="S748">
        <v>3.9199999999999999E-2</v>
      </c>
      <c r="T748">
        <v>6.81</v>
      </c>
      <c r="U748">
        <v>111.4058355437664</v>
      </c>
      <c r="V748">
        <v>100</v>
      </c>
      <c r="W748">
        <v>7</v>
      </c>
      <c r="X748">
        <v>220</v>
      </c>
      <c r="Y748">
        <v>0.04</v>
      </c>
      <c r="Z748">
        <v>0.01</v>
      </c>
      <c r="AB748">
        <v>25</v>
      </c>
      <c r="AC748">
        <v>0</v>
      </c>
      <c r="AD748" s="8" t="s">
        <v>173</v>
      </c>
      <c r="AF748">
        <v>143.35501858736001</v>
      </c>
      <c r="AG748" s="4"/>
      <c r="AH748" s="4"/>
    </row>
    <row r="749" spans="1:34" ht="15.6">
      <c r="A749" t="s">
        <v>56</v>
      </c>
      <c r="B749" t="s">
        <v>54</v>
      </c>
      <c r="C749" s="4" t="s">
        <v>592</v>
      </c>
      <c r="D749">
        <v>800</v>
      </c>
      <c r="E749">
        <v>5</v>
      </c>
      <c r="F749">
        <v>120</v>
      </c>
      <c r="G749">
        <v>15.5</v>
      </c>
      <c r="H749">
        <v>2.06</v>
      </c>
      <c r="I749">
        <v>24.3</v>
      </c>
      <c r="L749">
        <v>25.8</v>
      </c>
      <c r="N749">
        <f t="shared" si="41"/>
        <v>0.13290322580645161</v>
      </c>
      <c r="O749">
        <f t="shared" si="42"/>
        <v>1.5677419354838711</v>
      </c>
      <c r="R749">
        <v>25</v>
      </c>
      <c r="S749">
        <v>3.9199999999999999E-2</v>
      </c>
      <c r="T749">
        <v>6.81</v>
      </c>
      <c r="U749">
        <v>230.7692307692304</v>
      </c>
      <c r="V749">
        <v>100</v>
      </c>
      <c r="W749">
        <v>7</v>
      </c>
      <c r="X749">
        <v>220</v>
      </c>
      <c r="Y749">
        <v>0.04</v>
      </c>
      <c r="Z749">
        <v>0.01</v>
      </c>
      <c r="AB749">
        <v>25</v>
      </c>
      <c r="AC749">
        <v>0</v>
      </c>
      <c r="AD749" s="8" t="s">
        <v>173</v>
      </c>
      <c r="AF749">
        <v>145.67843866171</v>
      </c>
      <c r="AG749" s="4"/>
      <c r="AH749" s="4"/>
    </row>
    <row r="750" spans="1:34" ht="15.6">
      <c r="A750" t="s">
        <v>56</v>
      </c>
      <c r="B750" t="s">
        <v>54</v>
      </c>
      <c r="C750" s="4" t="s">
        <v>592</v>
      </c>
      <c r="D750">
        <v>800</v>
      </c>
      <c r="E750">
        <v>5</v>
      </c>
      <c r="F750">
        <v>120</v>
      </c>
      <c r="G750">
        <v>15.5</v>
      </c>
      <c r="H750">
        <v>2.06</v>
      </c>
      <c r="I750">
        <v>24.3</v>
      </c>
      <c r="L750">
        <v>25.8</v>
      </c>
      <c r="N750">
        <f t="shared" si="41"/>
        <v>0.13290322580645161</v>
      </c>
      <c r="O750">
        <f t="shared" si="42"/>
        <v>1.5677419354838711</v>
      </c>
      <c r="R750">
        <v>25</v>
      </c>
      <c r="S750">
        <v>3.9199999999999999E-2</v>
      </c>
      <c r="T750">
        <v>6.81</v>
      </c>
      <c r="U750">
        <v>354.11140583554317</v>
      </c>
      <c r="V750">
        <v>100</v>
      </c>
      <c r="W750">
        <v>7</v>
      </c>
      <c r="X750">
        <v>220</v>
      </c>
      <c r="Y750">
        <v>0.04</v>
      </c>
      <c r="Z750">
        <v>0.01</v>
      </c>
      <c r="AB750">
        <v>25</v>
      </c>
      <c r="AC750">
        <v>0</v>
      </c>
      <c r="AD750" s="8" t="s">
        <v>173</v>
      </c>
      <c r="AF750">
        <v>146.60780669144901</v>
      </c>
      <c r="AG750" s="4"/>
      <c r="AH750" s="4"/>
    </row>
    <row r="751" spans="1:34" ht="15.6">
      <c r="A751" t="s">
        <v>56</v>
      </c>
      <c r="B751" t="s">
        <v>54</v>
      </c>
      <c r="C751" s="4" t="s">
        <v>592</v>
      </c>
      <c r="D751">
        <v>800</v>
      </c>
      <c r="E751">
        <v>5</v>
      </c>
      <c r="F751">
        <v>120</v>
      </c>
      <c r="G751">
        <v>15.5</v>
      </c>
      <c r="H751">
        <v>2.06</v>
      </c>
      <c r="I751">
        <v>24.3</v>
      </c>
      <c r="L751">
        <v>25.8</v>
      </c>
      <c r="N751">
        <f t="shared" si="41"/>
        <v>0.13290322580645161</v>
      </c>
      <c r="O751">
        <f t="shared" si="42"/>
        <v>1.5677419354838711</v>
      </c>
      <c r="R751">
        <v>25</v>
      </c>
      <c r="S751">
        <v>3.9199999999999999E-2</v>
      </c>
      <c r="T751">
        <v>6.81</v>
      </c>
      <c r="U751">
        <v>473.47480106100778</v>
      </c>
      <c r="V751">
        <v>100</v>
      </c>
      <c r="W751">
        <v>7</v>
      </c>
      <c r="X751">
        <v>220</v>
      </c>
      <c r="Y751">
        <v>0.04</v>
      </c>
      <c r="Z751">
        <v>0.01</v>
      </c>
      <c r="AB751">
        <v>25</v>
      </c>
      <c r="AC751">
        <v>0</v>
      </c>
      <c r="AD751" s="8" t="s">
        <v>173</v>
      </c>
      <c r="AF751">
        <v>148.93122676579901</v>
      </c>
      <c r="AG751" s="4"/>
      <c r="AH751" s="4"/>
    </row>
    <row r="752" spans="1:34" ht="15.6">
      <c r="A752" t="s">
        <v>56</v>
      </c>
      <c r="B752" t="s">
        <v>54</v>
      </c>
      <c r="C752" s="4" t="s">
        <v>592</v>
      </c>
      <c r="D752">
        <v>800</v>
      </c>
      <c r="E752">
        <v>5</v>
      </c>
      <c r="F752">
        <v>120</v>
      </c>
      <c r="G752">
        <v>15.5</v>
      </c>
      <c r="H752">
        <v>2.06</v>
      </c>
      <c r="I752">
        <v>24.3</v>
      </c>
      <c r="L752">
        <v>25.8</v>
      </c>
      <c r="N752">
        <f t="shared" si="41"/>
        <v>0.13290322580645161</v>
      </c>
      <c r="O752">
        <f t="shared" si="42"/>
        <v>1.5677419354838711</v>
      </c>
      <c r="R752">
        <v>25</v>
      </c>
      <c r="S752">
        <v>3.9199999999999999E-2</v>
      </c>
      <c r="T752">
        <v>6.81</v>
      </c>
      <c r="U752">
        <v>716.18037135278394</v>
      </c>
      <c r="V752">
        <v>100</v>
      </c>
      <c r="W752">
        <v>7</v>
      </c>
      <c r="X752">
        <v>220</v>
      </c>
      <c r="Y752">
        <v>0.04</v>
      </c>
      <c r="Z752">
        <v>0.01</v>
      </c>
      <c r="AB752">
        <v>25</v>
      </c>
      <c r="AC752">
        <v>0</v>
      </c>
      <c r="AD752" s="8" t="s">
        <v>173</v>
      </c>
      <c r="AF752">
        <v>156.83085501858699</v>
      </c>
      <c r="AG752" s="4"/>
      <c r="AH752" s="4"/>
    </row>
    <row r="753" spans="1:34" ht="15.6">
      <c r="A753" t="s">
        <v>56</v>
      </c>
      <c r="B753" t="s">
        <v>54</v>
      </c>
      <c r="C753" s="4" t="s">
        <v>592</v>
      </c>
      <c r="D753">
        <v>800</v>
      </c>
      <c r="E753">
        <v>5</v>
      </c>
      <c r="F753">
        <v>120</v>
      </c>
      <c r="G753">
        <v>15.5</v>
      </c>
      <c r="H753">
        <v>2.06</v>
      </c>
      <c r="I753">
        <v>24.3</v>
      </c>
      <c r="L753">
        <v>25.8</v>
      </c>
      <c r="N753">
        <f t="shared" si="41"/>
        <v>0.13290322580645161</v>
      </c>
      <c r="O753">
        <f t="shared" si="42"/>
        <v>1.5677419354838711</v>
      </c>
      <c r="R753">
        <v>25</v>
      </c>
      <c r="S753">
        <v>3.9199999999999999E-2</v>
      </c>
      <c r="T753">
        <v>6.81</v>
      </c>
      <c r="U753">
        <v>1436.339522546418</v>
      </c>
      <c r="V753">
        <v>100</v>
      </c>
      <c r="W753">
        <v>7</v>
      </c>
      <c r="X753">
        <v>220</v>
      </c>
      <c r="Y753">
        <v>0.04</v>
      </c>
      <c r="Z753">
        <v>0.01</v>
      </c>
      <c r="AB753">
        <v>25</v>
      </c>
      <c r="AC753">
        <v>0</v>
      </c>
      <c r="AD753" s="8" t="s">
        <v>173</v>
      </c>
      <c r="AF753">
        <v>159.61895910780601</v>
      </c>
      <c r="AG753" s="4"/>
      <c r="AH753" s="4"/>
    </row>
    <row r="754" spans="1:34" ht="15.6">
      <c r="A754" t="s">
        <v>56</v>
      </c>
      <c r="B754" t="s">
        <v>54</v>
      </c>
      <c r="C754" s="4" t="s">
        <v>592</v>
      </c>
      <c r="D754">
        <v>800</v>
      </c>
      <c r="E754">
        <v>5</v>
      </c>
      <c r="F754">
        <v>120</v>
      </c>
      <c r="G754">
        <v>15.5</v>
      </c>
      <c r="H754">
        <v>2.06</v>
      </c>
      <c r="I754">
        <v>24.3</v>
      </c>
      <c r="L754">
        <v>25.8</v>
      </c>
      <c r="N754">
        <f t="shared" si="41"/>
        <v>0.13290322580645161</v>
      </c>
      <c r="O754">
        <f t="shared" si="42"/>
        <v>1.5677419354838711</v>
      </c>
      <c r="R754">
        <v>25</v>
      </c>
      <c r="S754">
        <v>3.9199999999999999E-2</v>
      </c>
      <c r="T754">
        <v>6.81</v>
      </c>
      <c r="U754">
        <v>2152.5198938992021</v>
      </c>
      <c r="V754">
        <v>100</v>
      </c>
      <c r="W754">
        <v>7</v>
      </c>
      <c r="X754">
        <v>220</v>
      </c>
      <c r="Y754">
        <v>0.04</v>
      </c>
      <c r="Z754">
        <v>0.01</v>
      </c>
      <c r="AB754">
        <v>25</v>
      </c>
      <c r="AC754">
        <v>0</v>
      </c>
      <c r="AD754" s="8" t="s">
        <v>173</v>
      </c>
      <c r="AF754">
        <v>164.73048327137499</v>
      </c>
      <c r="AG754" s="4"/>
      <c r="AH754" s="4"/>
    </row>
    <row r="755" spans="1:34" ht="15.6">
      <c r="A755" t="s">
        <v>56</v>
      </c>
      <c r="B755" t="s">
        <v>54</v>
      </c>
      <c r="C755" s="4" t="s">
        <v>592</v>
      </c>
      <c r="D755">
        <v>800</v>
      </c>
      <c r="E755">
        <v>5</v>
      </c>
      <c r="F755">
        <v>120</v>
      </c>
      <c r="G755">
        <v>15.5</v>
      </c>
      <c r="H755">
        <v>2.06</v>
      </c>
      <c r="I755">
        <v>24.3</v>
      </c>
      <c r="L755">
        <v>25.8</v>
      </c>
      <c r="N755">
        <f t="shared" si="41"/>
        <v>0.13290322580645161</v>
      </c>
      <c r="O755">
        <f t="shared" si="42"/>
        <v>1.5677419354838711</v>
      </c>
      <c r="R755">
        <v>25</v>
      </c>
      <c r="S755">
        <v>3.9199999999999999E-2</v>
      </c>
      <c r="T755">
        <v>6.81</v>
      </c>
      <c r="U755">
        <v>2880.636604774536</v>
      </c>
      <c r="V755">
        <v>100</v>
      </c>
      <c r="W755">
        <v>7</v>
      </c>
      <c r="X755">
        <v>220</v>
      </c>
      <c r="Y755">
        <v>0.04</v>
      </c>
      <c r="Z755">
        <v>0.01</v>
      </c>
      <c r="AB755">
        <v>25</v>
      </c>
      <c r="AC755">
        <v>0</v>
      </c>
      <c r="AD755" s="8" t="s">
        <v>173</v>
      </c>
      <c r="AF755">
        <v>170.77137546468299</v>
      </c>
      <c r="AG755" s="4"/>
      <c r="AH755" s="4"/>
    </row>
    <row r="756" spans="1:34" ht="15.6">
      <c r="A756" t="s">
        <v>57</v>
      </c>
      <c r="B756" t="s">
        <v>54</v>
      </c>
      <c r="C756" s="4" t="s">
        <v>592</v>
      </c>
      <c r="D756">
        <v>800</v>
      </c>
      <c r="E756">
        <v>5</v>
      </c>
      <c r="F756">
        <v>120</v>
      </c>
      <c r="G756">
        <v>16.7</v>
      </c>
      <c r="H756">
        <v>1.85</v>
      </c>
      <c r="I756">
        <v>15.8</v>
      </c>
      <c r="L756">
        <v>19.5</v>
      </c>
      <c r="N756">
        <f t="shared" si="41"/>
        <v>0.11077844311377247</v>
      </c>
      <c r="O756">
        <f t="shared" si="42"/>
        <v>0.94610778443113785</v>
      </c>
      <c r="R756">
        <v>18.899999999999999</v>
      </c>
      <c r="S756">
        <v>3.2300000000000002E-2</v>
      </c>
      <c r="T756">
        <v>6.7</v>
      </c>
      <c r="U756">
        <v>3.978779840848746</v>
      </c>
      <c r="V756">
        <v>100</v>
      </c>
      <c r="W756">
        <v>7</v>
      </c>
      <c r="X756">
        <v>220</v>
      </c>
      <c r="Y756">
        <v>0.04</v>
      </c>
      <c r="Z756">
        <v>0.01</v>
      </c>
      <c r="AB756">
        <v>25</v>
      </c>
      <c r="AC756">
        <v>0</v>
      </c>
      <c r="AD756" s="8" t="s">
        <v>173</v>
      </c>
      <c r="AF756">
        <v>5.8085501858735702</v>
      </c>
      <c r="AG756" s="4"/>
      <c r="AH756" s="4"/>
    </row>
    <row r="757" spans="1:34" ht="15.6">
      <c r="A757" t="s">
        <v>57</v>
      </c>
      <c r="B757" t="s">
        <v>54</v>
      </c>
      <c r="C757" s="4" t="s">
        <v>592</v>
      </c>
      <c r="D757">
        <v>800</v>
      </c>
      <c r="E757">
        <v>5</v>
      </c>
      <c r="F757">
        <v>120</v>
      </c>
      <c r="G757">
        <v>16.7</v>
      </c>
      <c r="H757">
        <v>1.85</v>
      </c>
      <c r="I757">
        <v>15.8</v>
      </c>
      <c r="L757">
        <v>19.5</v>
      </c>
      <c r="N757">
        <f t="shared" si="41"/>
        <v>0.11077844311377247</v>
      </c>
      <c r="O757">
        <f t="shared" si="42"/>
        <v>0.94610778443113785</v>
      </c>
      <c r="R757">
        <v>18.899999999999999</v>
      </c>
      <c r="S757">
        <v>3.2300000000000002E-2</v>
      </c>
      <c r="T757">
        <v>6.7</v>
      </c>
      <c r="U757">
        <v>19.89389920424388</v>
      </c>
      <c r="V757">
        <v>100</v>
      </c>
      <c r="W757">
        <v>7</v>
      </c>
      <c r="X757">
        <v>220</v>
      </c>
      <c r="Y757">
        <v>0.04</v>
      </c>
      <c r="Z757">
        <v>0.01</v>
      </c>
      <c r="AB757">
        <v>25</v>
      </c>
      <c r="AC757">
        <v>0</v>
      </c>
      <c r="AD757" s="8" t="s">
        <v>173</v>
      </c>
      <c r="AF757">
        <v>9.52602230483269</v>
      </c>
      <c r="AG757" s="4"/>
      <c r="AH757" s="4"/>
    </row>
    <row r="758" spans="1:34" ht="15.6">
      <c r="A758" t="s">
        <v>57</v>
      </c>
      <c r="B758" t="s">
        <v>54</v>
      </c>
      <c r="C758" s="4" t="s">
        <v>592</v>
      </c>
      <c r="D758">
        <v>800</v>
      </c>
      <c r="E758">
        <v>5</v>
      </c>
      <c r="F758">
        <v>120</v>
      </c>
      <c r="G758">
        <v>16.7</v>
      </c>
      <c r="H758">
        <v>1.85</v>
      </c>
      <c r="I758">
        <v>15.8</v>
      </c>
      <c r="L758">
        <v>19.5</v>
      </c>
      <c r="N758">
        <f t="shared" si="41"/>
        <v>0.11077844311377247</v>
      </c>
      <c r="O758">
        <f t="shared" si="42"/>
        <v>0.94610778443113785</v>
      </c>
      <c r="R758">
        <v>18.899999999999999</v>
      </c>
      <c r="S758">
        <v>3.2300000000000002E-2</v>
      </c>
      <c r="T758">
        <v>6.7</v>
      </c>
      <c r="U758">
        <v>35.809018567639257</v>
      </c>
      <c r="V758">
        <v>100</v>
      </c>
      <c r="W758">
        <v>7</v>
      </c>
      <c r="X758">
        <v>220</v>
      </c>
      <c r="Y758">
        <v>0.04</v>
      </c>
      <c r="Z758">
        <v>0.01</v>
      </c>
      <c r="AB758">
        <v>25</v>
      </c>
      <c r="AC758">
        <v>0</v>
      </c>
      <c r="AD758" s="8" t="s">
        <v>173</v>
      </c>
      <c r="AF758">
        <v>33.224907063197001</v>
      </c>
      <c r="AG758" s="4"/>
      <c r="AH758" s="4"/>
    </row>
    <row r="759" spans="1:34" ht="15.6">
      <c r="A759" t="s">
        <v>57</v>
      </c>
      <c r="B759" t="s">
        <v>54</v>
      </c>
      <c r="C759" s="4" t="s">
        <v>592</v>
      </c>
      <c r="D759">
        <v>800</v>
      </c>
      <c r="E759">
        <v>5</v>
      </c>
      <c r="F759">
        <v>120</v>
      </c>
      <c r="G759">
        <v>16.7</v>
      </c>
      <c r="H759">
        <v>1.85</v>
      </c>
      <c r="I759">
        <v>15.8</v>
      </c>
      <c r="L759">
        <v>19.5</v>
      </c>
      <c r="N759">
        <f t="shared" si="41"/>
        <v>0.11077844311377247</v>
      </c>
      <c r="O759">
        <f t="shared" si="42"/>
        <v>0.94610778443113785</v>
      </c>
      <c r="R759">
        <v>18.899999999999999</v>
      </c>
      <c r="S759">
        <v>3.2300000000000002E-2</v>
      </c>
      <c r="T759">
        <v>6.7</v>
      </c>
      <c r="U759">
        <v>55.702917771883136</v>
      </c>
      <c r="V759">
        <v>100</v>
      </c>
      <c r="W759">
        <v>7</v>
      </c>
      <c r="X759">
        <v>220</v>
      </c>
      <c r="Y759">
        <v>0.04</v>
      </c>
      <c r="Z759">
        <v>0.01</v>
      </c>
      <c r="AB759">
        <v>25</v>
      </c>
      <c r="AC759">
        <v>0</v>
      </c>
      <c r="AD759" s="8" t="s">
        <v>173</v>
      </c>
      <c r="AF759">
        <v>38.336431226765797</v>
      </c>
      <c r="AG759" s="4"/>
      <c r="AH759" s="4"/>
    </row>
    <row r="760" spans="1:34" ht="15.6">
      <c r="A760" t="s">
        <v>57</v>
      </c>
      <c r="B760" t="s">
        <v>54</v>
      </c>
      <c r="C760" s="4" t="s">
        <v>592</v>
      </c>
      <c r="D760">
        <v>800</v>
      </c>
      <c r="E760">
        <v>5</v>
      </c>
      <c r="F760">
        <v>120</v>
      </c>
      <c r="G760">
        <v>16.7</v>
      </c>
      <c r="H760">
        <v>1.85</v>
      </c>
      <c r="I760">
        <v>15.8</v>
      </c>
      <c r="L760">
        <v>19.5</v>
      </c>
      <c r="N760">
        <f t="shared" si="41"/>
        <v>0.11077844311377247</v>
      </c>
      <c r="O760">
        <f t="shared" si="42"/>
        <v>0.94610778443113785</v>
      </c>
      <c r="R760">
        <v>18.899999999999999</v>
      </c>
      <c r="S760">
        <v>3.2300000000000002E-2</v>
      </c>
      <c r="T760">
        <v>6.7</v>
      </c>
      <c r="U760">
        <v>123.34217506631279</v>
      </c>
      <c r="V760">
        <v>100</v>
      </c>
      <c r="W760">
        <v>7</v>
      </c>
      <c r="X760">
        <v>220</v>
      </c>
      <c r="Y760">
        <v>0.04</v>
      </c>
      <c r="Z760">
        <v>0.01</v>
      </c>
      <c r="AB760">
        <v>25</v>
      </c>
      <c r="AC760">
        <v>0</v>
      </c>
      <c r="AD760" s="8" t="s">
        <v>173</v>
      </c>
      <c r="AF760">
        <v>46.700743494423698</v>
      </c>
      <c r="AG760" s="4"/>
      <c r="AH760" s="4"/>
    </row>
    <row r="761" spans="1:34" ht="15.6">
      <c r="A761" t="s">
        <v>57</v>
      </c>
      <c r="B761" t="s">
        <v>54</v>
      </c>
      <c r="C761" s="4" t="s">
        <v>592</v>
      </c>
      <c r="D761">
        <v>800</v>
      </c>
      <c r="E761">
        <v>5</v>
      </c>
      <c r="F761">
        <v>120</v>
      </c>
      <c r="G761">
        <v>16.7</v>
      </c>
      <c r="H761">
        <v>1.85</v>
      </c>
      <c r="I761">
        <v>15.8</v>
      </c>
      <c r="L761">
        <v>19.5</v>
      </c>
      <c r="N761">
        <f t="shared" si="41"/>
        <v>0.11077844311377247</v>
      </c>
      <c r="O761">
        <f t="shared" si="42"/>
        <v>0.94610778443113785</v>
      </c>
      <c r="R761">
        <v>18.899999999999999</v>
      </c>
      <c r="S761">
        <v>3.2300000000000002E-2</v>
      </c>
      <c r="T761">
        <v>6.7</v>
      </c>
      <c r="U761">
        <v>238.72679045092801</v>
      </c>
      <c r="V761">
        <v>100</v>
      </c>
      <c r="W761">
        <v>7</v>
      </c>
      <c r="X761">
        <v>220</v>
      </c>
      <c r="Y761">
        <v>0.04</v>
      </c>
      <c r="Z761">
        <v>0.01</v>
      </c>
      <c r="AB761">
        <v>25</v>
      </c>
      <c r="AC761">
        <v>0</v>
      </c>
      <c r="AD761" s="8" t="s">
        <v>173</v>
      </c>
      <c r="AF761">
        <v>59.247211895910702</v>
      </c>
      <c r="AG761" s="4"/>
      <c r="AH761" s="4"/>
    </row>
    <row r="762" spans="1:34" ht="15.6">
      <c r="A762" t="s">
        <v>57</v>
      </c>
      <c r="B762" t="s">
        <v>54</v>
      </c>
      <c r="C762" s="4" t="s">
        <v>592</v>
      </c>
      <c r="D762">
        <v>800</v>
      </c>
      <c r="E762">
        <v>5</v>
      </c>
      <c r="F762">
        <v>120</v>
      </c>
      <c r="G762">
        <v>16.7</v>
      </c>
      <c r="H762">
        <v>1.85</v>
      </c>
      <c r="I762">
        <v>15.8</v>
      </c>
      <c r="L762">
        <v>19.5</v>
      </c>
      <c r="N762">
        <f t="shared" si="41"/>
        <v>0.11077844311377247</v>
      </c>
      <c r="O762">
        <f t="shared" si="42"/>
        <v>0.94610778443113785</v>
      </c>
      <c r="R762">
        <v>18.899999999999999</v>
      </c>
      <c r="S762">
        <v>3.2300000000000002E-2</v>
      </c>
      <c r="T762">
        <v>6.7</v>
      </c>
      <c r="U762">
        <v>358.09018567639259</v>
      </c>
      <c r="V762">
        <v>100</v>
      </c>
      <c r="W762">
        <v>7</v>
      </c>
      <c r="X762">
        <v>220</v>
      </c>
      <c r="Y762">
        <v>0.04</v>
      </c>
      <c r="Z762">
        <v>0.01</v>
      </c>
      <c r="AB762">
        <v>25</v>
      </c>
      <c r="AC762">
        <v>0</v>
      </c>
      <c r="AD762" s="8" t="s">
        <v>173</v>
      </c>
      <c r="AF762">
        <v>69.934944237918202</v>
      </c>
      <c r="AG762" s="4"/>
      <c r="AH762" s="4"/>
    </row>
    <row r="763" spans="1:34" ht="15.6">
      <c r="A763" t="s">
        <v>57</v>
      </c>
      <c r="B763" t="s">
        <v>54</v>
      </c>
      <c r="C763" s="4" t="s">
        <v>592</v>
      </c>
      <c r="D763">
        <v>800</v>
      </c>
      <c r="E763">
        <v>5</v>
      </c>
      <c r="F763">
        <v>120</v>
      </c>
      <c r="G763">
        <v>16.7</v>
      </c>
      <c r="H763">
        <v>1.85</v>
      </c>
      <c r="I763">
        <v>15.8</v>
      </c>
      <c r="L763">
        <v>19.5</v>
      </c>
      <c r="N763">
        <f t="shared" si="41"/>
        <v>0.11077844311377247</v>
      </c>
      <c r="O763">
        <f t="shared" si="42"/>
        <v>0.94610778443113785</v>
      </c>
      <c r="R763">
        <v>18.899999999999999</v>
      </c>
      <c r="S763">
        <v>3.2300000000000002E-2</v>
      </c>
      <c r="T763">
        <v>6.7</v>
      </c>
      <c r="U763">
        <v>473.47480106100778</v>
      </c>
      <c r="V763">
        <v>100</v>
      </c>
      <c r="W763">
        <v>7</v>
      </c>
      <c r="X763">
        <v>220</v>
      </c>
      <c r="Y763">
        <v>0.04</v>
      </c>
      <c r="Z763">
        <v>0.01</v>
      </c>
      <c r="AB763">
        <v>25</v>
      </c>
      <c r="AC763">
        <v>0</v>
      </c>
      <c r="AD763" s="8" t="s">
        <v>173</v>
      </c>
      <c r="AF763">
        <v>70.864312267657894</v>
      </c>
      <c r="AG763" s="4"/>
      <c r="AH763" s="4"/>
    </row>
    <row r="764" spans="1:34" ht="15.6">
      <c r="A764" t="s">
        <v>57</v>
      </c>
      <c r="B764" t="s">
        <v>54</v>
      </c>
      <c r="C764" s="4" t="s">
        <v>592</v>
      </c>
      <c r="D764">
        <v>800</v>
      </c>
      <c r="E764">
        <v>5</v>
      </c>
      <c r="F764">
        <v>120</v>
      </c>
      <c r="G764">
        <v>16.7</v>
      </c>
      <c r="H764">
        <v>1.85</v>
      </c>
      <c r="I764">
        <v>15.8</v>
      </c>
      <c r="L764">
        <v>19.5</v>
      </c>
      <c r="N764">
        <f t="shared" si="41"/>
        <v>0.11077844311377247</v>
      </c>
      <c r="O764">
        <f t="shared" si="42"/>
        <v>0.94610778443113785</v>
      </c>
      <c r="R764">
        <v>18.899999999999999</v>
      </c>
      <c r="S764">
        <v>3.2300000000000002E-2</v>
      </c>
      <c r="T764">
        <v>6.7</v>
      </c>
      <c r="U764">
        <v>720.15915119363399</v>
      </c>
      <c r="V764">
        <v>100</v>
      </c>
      <c r="W764">
        <v>7</v>
      </c>
      <c r="X764">
        <v>220</v>
      </c>
      <c r="Y764">
        <v>0.04</v>
      </c>
      <c r="Z764">
        <v>0.01</v>
      </c>
      <c r="AB764">
        <v>25</v>
      </c>
      <c r="AC764">
        <v>0</v>
      </c>
      <c r="AD764" s="8" t="s">
        <v>173</v>
      </c>
      <c r="AF764">
        <v>74.581784386617002</v>
      </c>
      <c r="AG764" s="4"/>
      <c r="AH764" s="4"/>
    </row>
    <row r="765" spans="1:34" ht="15.6">
      <c r="A765" t="s">
        <v>57</v>
      </c>
      <c r="B765" t="s">
        <v>54</v>
      </c>
      <c r="C765" s="4" t="s">
        <v>592</v>
      </c>
      <c r="D765">
        <v>800</v>
      </c>
      <c r="E765">
        <v>5</v>
      </c>
      <c r="F765">
        <v>120</v>
      </c>
      <c r="G765">
        <v>16.7</v>
      </c>
      <c r="H765">
        <v>1.85</v>
      </c>
      <c r="I765">
        <v>15.8</v>
      </c>
      <c r="L765">
        <v>19.5</v>
      </c>
      <c r="N765">
        <f t="shared" si="41"/>
        <v>0.11077844311377247</v>
      </c>
      <c r="O765">
        <f t="shared" si="42"/>
        <v>0.94610778443113785</v>
      </c>
      <c r="R765">
        <v>18.899999999999999</v>
      </c>
      <c r="S765">
        <v>3.2300000000000002E-2</v>
      </c>
      <c r="T765">
        <v>6.7</v>
      </c>
      <c r="U765">
        <v>1444.297082228112</v>
      </c>
      <c r="V765">
        <v>100</v>
      </c>
      <c r="W765">
        <v>7</v>
      </c>
      <c r="X765">
        <v>220</v>
      </c>
      <c r="Y765">
        <v>0.04</v>
      </c>
      <c r="Z765">
        <v>0.01</v>
      </c>
      <c r="AB765">
        <v>25</v>
      </c>
      <c r="AC765">
        <v>0</v>
      </c>
      <c r="AD765" s="8" t="s">
        <v>173</v>
      </c>
      <c r="AF765">
        <v>76.440520446096599</v>
      </c>
      <c r="AG765" s="4"/>
      <c r="AH765" s="4"/>
    </row>
    <row r="766" spans="1:34" ht="15.6">
      <c r="A766" t="s">
        <v>57</v>
      </c>
      <c r="B766" t="s">
        <v>54</v>
      </c>
      <c r="C766" s="4" t="s">
        <v>592</v>
      </c>
      <c r="D766">
        <v>800</v>
      </c>
      <c r="E766">
        <v>5</v>
      </c>
      <c r="F766">
        <v>120</v>
      </c>
      <c r="G766">
        <v>16.7</v>
      </c>
      <c r="H766">
        <v>1.85</v>
      </c>
      <c r="I766">
        <v>15.8</v>
      </c>
      <c r="L766">
        <v>19.5</v>
      </c>
      <c r="N766">
        <f t="shared" ref="N766:N797" si="43">H766/G766</f>
        <v>0.11077844311377247</v>
      </c>
      <c r="O766">
        <f t="shared" ref="O766:O797" si="44">I766/G766</f>
        <v>0.94610778443113785</v>
      </c>
      <c r="R766">
        <v>18.899999999999999</v>
      </c>
      <c r="S766">
        <v>3.2300000000000002E-2</v>
      </c>
      <c r="T766">
        <v>6.7</v>
      </c>
      <c r="U766">
        <v>2160.4774535808961</v>
      </c>
      <c r="V766">
        <v>100</v>
      </c>
      <c r="W766">
        <v>7</v>
      </c>
      <c r="X766">
        <v>220</v>
      </c>
      <c r="Y766">
        <v>0.04</v>
      </c>
      <c r="Z766">
        <v>0.01</v>
      </c>
      <c r="AB766">
        <v>25</v>
      </c>
      <c r="AC766">
        <v>0</v>
      </c>
      <c r="AD766" s="8" t="s">
        <v>173</v>
      </c>
      <c r="AF766">
        <v>79.228624535315902</v>
      </c>
      <c r="AG766" s="4"/>
      <c r="AH766" s="4"/>
    </row>
    <row r="767" spans="1:34" ht="15.6">
      <c r="A767" t="s">
        <v>57</v>
      </c>
      <c r="B767" t="s">
        <v>54</v>
      </c>
      <c r="C767" s="4" t="s">
        <v>592</v>
      </c>
      <c r="D767">
        <v>800</v>
      </c>
      <c r="E767">
        <v>5</v>
      </c>
      <c r="F767">
        <v>120</v>
      </c>
      <c r="G767">
        <v>16.7</v>
      </c>
      <c r="H767">
        <v>1.85</v>
      </c>
      <c r="I767">
        <v>15.8</v>
      </c>
      <c r="L767">
        <v>19.5</v>
      </c>
      <c r="N767">
        <f t="shared" si="43"/>
        <v>0.11077844311377247</v>
      </c>
      <c r="O767">
        <f t="shared" si="44"/>
        <v>0.94610778443113785</v>
      </c>
      <c r="R767">
        <v>18.899999999999999</v>
      </c>
      <c r="S767">
        <v>3.2300000000000002E-2</v>
      </c>
      <c r="T767">
        <v>6.7</v>
      </c>
      <c r="U767">
        <v>2884.6153846153802</v>
      </c>
      <c r="V767">
        <v>100</v>
      </c>
      <c r="W767">
        <v>7</v>
      </c>
      <c r="X767">
        <v>220</v>
      </c>
      <c r="Y767">
        <v>0.04</v>
      </c>
      <c r="Z767">
        <v>0.01</v>
      </c>
      <c r="AB767">
        <v>25</v>
      </c>
      <c r="AC767">
        <v>0</v>
      </c>
      <c r="AD767" s="8" t="s">
        <v>173</v>
      </c>
      <c r="AF767">
        <v>82.481412639405093</v>
      </c>
      <c r="AG767" s="4"/>
      <c r="AH767" s="4"/>
    </row>
    <row r="768" spans="1:34" ht="15.6">
      <c r="A768" t="s">
        <v>57</v>
      </c>
      <c r="B768" t="s">
        <v>54</v>
      </c>
      <c r="C768" s="4" t="s">
        <v>592</v>
      </c>
      <c r="D768">
        <v>800</v>
      </c>
      <c r="E768">
        <v>5</v>
      </c>
      <c r="F768">
        <v>120</v>
      </c>
      <c r="G768">
        <v>16.7</v>
      </c>
      <c r="H768">
        <v>1.85</v>
      </c>
      <c r="I768">
        <v>15.8</v>
      </c>
      <c r="L768">
        <v>19.5</v>
      </c>
      <c r="N768">
        <f t="shared" si="43"/>
        <v>0.11077844311377247</v>
      </c>
      <c r="O768">
        <f t="shared" si="44"/>
        <v>0.94610778443113785</v>
      </c>
      <c r="R768">
        <v>18.899999999999999</v>
      </c>
      <c r="S768">
        <v>3.2300000000000002E-2</v>
      </c>
      <c r="T768">
        <v>6.7</v>
      </c>
      <c r="U768">
        <v>1440</v>
      </c>
      <c r="V768">
        <v>19.329896907216401</v>
      </c>
      <c r="W768">
        <v>7</v>
      </c>
      <c r="X768">
        <v>220</v>
      </c>
      <c r="Y768">
        <v>0.04</v>
      </c>
      <c r="Z768">
        <v>0.01</v>
      </c>
      <c r="AB768">
        <v>25</v>
      </c>
      <c r="AC768">
        <v>0</v>
      </c>
      <c r="AD768" s="8" t="s">
        <v>173</v>
      </c>
      <c r="AF768">
        <v>19.329896907216401</v>
      </c>
      <c r="AG768" s="4"/>
      <c r="AH768" s="4"/>
    </row>
    <row r="769" spans="1:34" ht="15.6">
      <c r="A769" t="s">
        <v>57</v>
      </c>
      <c r="B769" t="s">
        <v>54</v>
      </c>
      <c r="C769" s="4" t="s">
        <v>592</v>
      </c>
      <c r="D769">
        <v>800</v>
      </c>
      <c r="E769">
        <v>5</v>
      </c>
      <c r="F769">
        <v>120</v>
      </c>
      <c r="G769">
        <v>16.7</v>
      </c>
      <c r="H769">
        <v>1.85</v>
      </c>
      <c r="I769">
        <v>15.8</v>
      </c>
      <c r="L769">
        <v>19.5</v>
      </c>
      <c r="N769">
        <f t="shared" si="43"/>
        <v>0.11077844311377247</v>
      </c>
      <c r="O769">
        <f t="shared" si="44"/>
        <v>0.94610778443113785</v>
      </c>
      <c r="R769">
        <v>18.899999999999999</v>
      </c>
      <c r="S769">
        <v>3.2300000000000002E-2</v>
      </c>
      <c r="T769">
        <v>6.7</v>
      </c>
      <c r="U769">
        <v>1440</v>
      </c>
      <c r="V769">
        <v>39.948453608247398</v>
      </c>
      <c r="W769">
        <v>7</v>
      </c>
      <c r="X769">
        <v>220</v>
      </c>
      <c r="Y769">
        <v>0.04</v>
      </c>
      <c r="Z769">
        <v>0.01</v>
      </c>
      <c r="AB769">
        <v>25</v>
      </c>
      <c r="AC769">
        <v>0</v>
      </c>
      <c r="AD769" s="8" t="s">
        <v>173</v>
      </c>
      <c r="AF769">
        <v>39.948453608247398</v>
      </c>
      <c r="AG769" s="4"/>
      <c r="AH769" s="4"/>
    </row>
    <row r="770" spans="1:34" ht="15.6">
      <c r="A770" t="s">
        <v>57</v>
      </c>
      <c r="B770" t="s">
        <v>54</v>
      </c>
      <c r="C770" s="4" t="s">
        <v>592</v>
      </c>
      <c r="D770">
        <v>800</v>
      </c>
      <c r="E770">
        <v>5</v>
      </c>
      <c r="F770">
        <v>120</v>
      </c>
      <c r="G770">
        <v>16.7</v>
      </c>
      <c r="H770">
        <v>1.85</v>
      </c>
      <c r="I770">
        <v>15.8</v>
      </c>
      <c r="L770">
        <v>19.5</v>
      </c>
      <c r="N770">
        <f t="shared" si="43"/>
        <v>0.11077844311377247</v>
      </c>
      <c r="O770">
        <f t="shared" si="44"/>
        <v>0.94610778443113785</v>
      </c>
      <c r="R770">
        <v>18.899999999999999</v>
      </c>
      <c r="S770">
        <v>3.2300000000000002E-2</v>
      </c>
      <c r="T770">
        <v>6.7</v>
      </c>
      <c r="U770">
        <v>1440</v>
      </c>
      <c r="V770">
        <v>94.072164948453505</v>
      </c>
      <c r="W770">
        <v>7</v>
      </c>
      <c r="X770">
        <v>220</v>
      </c>
      <c r="Y770">
        <v>0.04</v>
      </c>
      <c r="Z770">
        <v>0.01</v>
      </c>
      <c r="AB770">
        <v>25</v>
      </c>
      <c r="AC770">
        <v>0</v>
      </c>
      <c r="AD770" s="8" t="s">
        <v>173</v>
      </c>
      <c r="AF770">
        <v>94.072164948453505</v>
      </c>
      <c r="AG770" s="4"/>
      <c r="AH770" s="4"/>
    </row>
    <row r="771" spans="1:34" ht="15.6">
      <c r="A771" t="s">
        <v>57</v>
      </c>
      <c r="B771" t="s">
        <v>54</v>
      </c>
      <c r="C771" s="4" t="s">
        <v>592</v>
      </c>
      <c r="D771">
        <v>800</v>
      </c>
      <c r="E771">
        <v>5</v>
      </c>
      <c r="F771">
        <v>120</v>
      </c>
      <c r="G771">
        <v>16.7</v>
      </c>
      <c r="H771">
        <v>1.85</v>
      </c>
      <c r="I771">
        <v>15.8</v>
      </c>
      <c r="L771">
        <v>19.5</v>
      </c>
      <c r="N771">
        <f t="shared" si="43"/>
        <v>0.11077844311377247</v>
      </c>
      <c r="O771">
        <f t="shared" si="44"/>
        <v>0.94610778443113785</v>
      </c>
      <c r="R771">
        <v>18.899999999999999</v>
      </c>
      <c r="S771">
        <v>3.2300000000000002E-2</v>
      </c>
      <c r="T771">
        <v>6.7</v>
      </c>
      <c r="U771">
        <v>1440</v>
      </c>
      <c r="V771">
        <v>100.773195876288</v>
      </c>
      <c r="W771">
        <v>7</v>
      </c>
      <c r="X771">
        <v>220</v>
      </c>
      <c r="Y771">
        <v>0.04</v>
      </c>
      <c r="Z771">
        <v>0.01</v>
      </c>
      <c r="AB771">
        <v>25</v>
      </c>
      <c r="AC771">
        <v>0</v>
      </c>
      <c r="AD771" s="8" t="s">
        <v>173</v>
      </c>
      <c r="AF771">
        <v>100.773195876288</v>
      </c>
      <c r="AG771" s="4"/>
      <c r="AH771" s="4"/>
    </row>
    <row r="772" spans="1:34" ht="15.6">
      <c r="A772" t="s">
        <v>57</v>
      </c>
      <c r="B772" t="s">
        <v>54</v>
      </c>
      <c r="C772" s="4" t="s">
        <v>592</v>
      </c>
      <c r="D772">
        <v>800</v>
      </c>
      <c r="E772">
        <v>5</v>
      </c>
      <c r="F772">
        <v>120</v>
      </c>
      <c r="G772">
        <v>16.7</v>
      </c>
      <c r="H772">
        <v>1.85</v>
      </c>
      <c r="I772">
        <v>15.8</v>
      </c>
      <c r="L772">
        <v>19.5</v>
      </c>
      <c r="N772">
        <f t="shared" si="43"/>
        <v>0.11077844311377247</v>
      </c>
      <c r="O772">
        <f t="shared" si="44"/>
        <v>0.94610778443113785</v>
      </c>
      <c r="R772">
        <v>18.899999999999999</v>
      </c>
      <c r="S772">
        <v>3.2300000000000002E-2</v>
      </c>
      <c r="T772">
        <v>6.7</v>
      </c>
      <c r="U772">
        <v>1440</v>
      </c>
      <c r="V772">
        <v>94.072164948453505</v>
      </c>
      <c r="W772">
        <v>7</v>
      </c>
      <c r="X772">
        <v>220</v>
      </c>
      <c r="Y772">
        <v>0.04</v>
      </c>
      <c r="Z772">
        <v>0.01</v>
      </c>
      <c r="AB772">
        <v>25</v>
      </c>
      <c r="AC772">
        <v>0</v>
      </c>
      <c r="AD772" s="8" t="s">
        <v>173</v>
      </c>
      <c r="AF772">
        <v>94.072164948453505</v>
      </c>
      <c r="AG772" s="4"/>
      <c r="AH772" s="4"/>
    </row>
    <row r="773" spans="1:34" ht="15.6">
      <c r="A773" t="s">
        <v>57</v>
      </c>
      <c r="B773" t="s">
        <v>54</v>
      </c>
      <c r="C773" s="4" t="s">
        <v>592</v>
      </c>
      <c r="D773">
        <v>800</v>
      </c>
      <c r="E773">
        <v>5</v>
      </c>
      <c r="F773">
        <v>120</v>
      </c>
      <c r="G773">
        <v>16.7</v>
      </c>
      <c r="H773">
        <v>1.85</v>
      </c>
      <c r="I773">
        <v>15.8</v>
      </c>
      <c r="L773">
        <v>19.5</v>
      </c>
      <c r="N773">
        <f t="shared" si="43"/>
        <v>0.11077844311377247</v>
      </c>
      <c r="O773">
        <f t="shared" si="44"/>
        <v>0.94610778443113785</v>
      </c>
      <c r="R773">
        <v>18.899999999999999</v>
      </c>
      <c r="S773">
        <v>3.2300000000000002E-2</v>
      </c>
      <c r="T773">
        <v>6.7</v>
      </c>
      <c r="U773">
        <v>1440</v>
      </c>
      <c r="V773">
        <v>94.587628865979298</v>
      </c>
      <c r="W773">
        <v>7</v>
      </c>
      <c r="X773">
        <v>220</v>
      </c>
      <c r="Y773">
        <v>0.04</v>
      </c>
      <c r="Z773">
        <v>0.01</v>
      </c>
      <c r="AB773">
        <v>25</v>
      </c>
      <c r="AC773">
        <v>0</v>
      </c>
      <c r="AD773" s="8" t="s">
        <v>173</v>
      </c>
      <c r="AF773">
        <v>94.587628865979298</v>
      </c>
      <c r="AG773" s="4"/>
      <c r="AH773" s="4"/>
    </row>
    <row r="774" spans="1:34" ht="15.6">
      <c r="A774" t="s">
        <v>57</v>
      </c>
      <c r="B774" t="s">
        <v>54</v>
      </c>
      <c r="C774" s="4" t="s">
        <v>592</v>
      </c>
      <c r="D774">
        <v>800</v>
      </c>
      <c r="E774">
        <v>5</v>
      </c>
      <c r="F774">
        <v>120</v>
      </c>
      <c r="G774">
        <v>16.7</v>
      </c>
      <c r="H774">
        <v>1.85</v>
      </c>
      <c r="I774">
        <v>15.8</v>
      </c>
      <c r="L774">
        <v>19.5</v>
      </c>
      <c r="N774">
        <f t="shared" si="43"/>
        <v>0.11077844311377247</v>
      </c>
      <c r="O774">
        <f t="shared" si="44"/>
        <v>0.94610778443113785</v>
      </c>
      <c r="R774">
        <v>18.899999999999999</v>
      </c>
      <c r="S774">
        <v>3.2300000000000002E-2</v>
      </c>
      <c r="T774">
        <v>6.7</v>
      </c>
      <c r="U774">
        <v>1440</v>
      </c>
      <c r="V774">
        <v>95.618556701030897</v>
      </c>
      <c r="W774">
        <v>7</v>
      </c>
      <c r="X774">
        <v>220</v>
      </c>
      <c r="Y774">
        <v>0.04</v>
      </c>
      <c r="Z774">
        <v>0.01</v>
      </c>
      <c r="AB774">
        <v>25</v>
      </c>
      <c r="AC774">
        <v>0</v>
      </c>
      <c r="AD774" s="8" t="s">
        <v>173</v>
      </c>
      <c r="AF774">
        <v>95.618556701030897</v>
      </c>
      <c r="AG774" s="4"/>
      <c r="AH774" s="4"/>
    </row>
    <row r="775" spans="1:34" ht="15.6">
      <c r="A775" t="s">
        <v>57</v>
      </c>
      <c r="B775" t="s">
        <v>54</v>
      </c>
      <c r="C775" s="4" t="s">
        <v>592</v>
      </c>
      <c r="D775">
        <v>800</v>
      </c>
      <c r="E775">
        <v>5</v>
      </c>
      <c r="F775">
        <v>120</v>
      </c>
      <c r="G775">
        <v>16.7</v>
      </c>
      <c r="H775">
        <v>1.85</v>
      </c>
      <c r="I775">
        <v>15.8</v>
      </c>
      <c r="L775">
        <v>19.5</v>
      </c>
      <c r="N775">
        <f t="shared" si="43"/>
        <v>0.11077844311377247</v>
      </c>
      <c r="O775">
        <f t="shared" si="44"/>
        <v>0.94610778443113785</v>
      </c>
      <c r="R775">
        <v>18.899999999999999</v>
      </c>
      <c r="S775">
        <v>3.2300000000000002E-2</v>
      </c>
      <c r="T775">
        <v>6.7</v>
      </c>
      <c r="U775">
        <v>1440</v>
      </c>
      <c r="V775">
        <v>97.680412371133997</v>
      </c>
      <c r="W775">
        <v>7</v>
      </c>
      <c r="X775">
        <v>220</v>
      </c>
      <c r="Y775">
        <v>0.04</v>
      </c>
      <c r="Z775">
        <v>0.01</v>
      </c>
      <c r="AB775">
        <v>25</v>
      </c>
      <c r="AC775">
        <v>0</v>
      </c>
      <c r="AD775" s="8" t="s">
        <v>173</v>
      </c>
      <c r="AF775">
        <v>97.680412371133997</v>
      </c>
      <c r="AG775" s="4"/>
      <c r="AH775" s="4"/>
    </row>
    <row r="776" spans="1:34" ht="15.6">
      <c r="A776" t="s">
        <v>57</v>
      </c>
      <c r="B776" t="s">
        <v>54</v>
      </c>
      <c r="C776" s="4" t="s">
        <v>592</v>
      </c>
      <c r="D776">
        <v>800</v>
      </c>
      <c r="E776">
        <v>5</v>
      </c>
      <c r="F776">
        <v>120</v>
      </c>
      <c r="G776">
        <v>16.7</v>
      </c>
      <c r="H776">
        <v>1.85</v>
      </c>
      <c r="I776">
        <v>15.8</v>
      </c>
      <c r="L776">
        <v>19.5</v>
      </c>
      <c r="N776">
        <f t="shared" si="43"/>
        <v>0.11077844311377247</v>
      </c>
      <c r="O776">
        <f t="shared" si="44"/>
        <v>0.94610778443113785</v>
      </c>
      <c r="R776">
        <v>18.899999999999999</v>
      </c>
      <c r="S776">
        <v>3.2300000000000002E-2</v>
      </c>
      <c r="T776">
        <v>6.7</v>
      </c>
      <c r="U776">
        <v>1440</v>
      </c>
      <c r="V776">
        <v>99.742268041237097</v>
      </c>
      <c r="W776">
        <v>7</v>
      </c>
      <c r="X776">
        <v>220</v>
      </c>
      <c r="Y776">
        <v>0.04</v>
      </c>
      <c r="Z776">
        <v>0.01</v>
      </c>
      <c r="AB776">
        <v>25</v>
      </c>
      <c r="AC776">
        <v>0</v>
      </c>
      <c r="AD776" s="8" t="s">
        <v>173</v>
      </c>
      <c r="AF776">
        <v>99.742268041237097</v>
      </c>
      <c r="AG776" s="4"/>
      <c r="AH776" s="4"/>
    </row>
    <row r="777" spans="1:34" ht="15.6">
      <c r="A777" t="s">
        <v>58</v>
      </c>
      <c r="B777" t="s">
        <v>54</v>
      </c>
      <c r="C777" s="4" t="s">
        <v>592</v>
      </c>
      <c r="D777">
        <v>800</v>
      </c>
      <c r="E777">
        <v>5</v>
      </c>
      <c r="F777">
        <v>120</v>
      </c>
      <c r="G777">
        <v>15.5</v>
      </c>
      <c r="H777">
        <v>2.06</v>
      </c>
      <c r="I777">
        <v>24.3</v>
      </c>
      <c r="L777">
        <v>25.8</v>
      </c>
      <c r="N777">
        <f t="shared" si="43"/>
        <v>0.13290322580645161</v>
      </c>
      <c r="O777">
        <f t="shared" si="44"/>
        <v>1.5677419354838711</v>
      </c>
      <c r="R777">
        <v>25</v>
      </c>
      <c r="S777">
        <v>3.9199999999999999E-2</v>
      </c>
      <c r="T777">
        <v>6.81</v>
      </c>
      <c r="U777">
        <v>1440</v>
      </c>
      <c r="V777">
        <v>0.632911392405068</v>
      </c>
      <c r="W777">
        <v>7</v>
      </c>
      <c r="X777">
        <v>220</v>
      </c>
      <c r="Y777">
        <v>0.04</v>
      </c>
      <c r="Z777">
        <v>0.01</v>
      </c>
      <c r="AB777">
        <v>25</v>
      </c>
      <c r="AC777">
        <v>0</v>
      </c>
      <c r="AD777" s="8" t="s">
        <v>173</v>
      </c>
      <c r="AF777">
        <v>19.845360824742201</v>
      </c>
      <c r="AG777" s="4"/>
      <c r="AH777" s="4"/>
    </row>
    <row r="778" spans="1:34" ht="15.6">
      <c r="A778" t="s">
        <v>58</v>
      </c>
      <c r="B778" t="s">
        <v>54</v>
      </c>
      <c r="C778" s="4" t="s">
        <v>592</v>
      </c>
      <c r="D778">
        <v>800</v>
      </c>
      <c r="E778">
        <v>5</v>
      </c>
      <c r="F778">
        <v>120</v>
      </c>
      <c r="G778">
        <v>15.5</v>
      </c>
      <c r="H778">
        <v>2.06</v>
      </c>
      <c r="I778">
        <v>24.3</v>
      </c>
      <c r="L778">
        <v>25.8</v>
      </c>
      <c r="N778">
        <f t="shared" si="43"/>
        <v>0.13290322580645161</v>
      </c>
      <c r="O778">
        <f t="shared" si="44"/>
        <v>1.5677419354838711</v>
      </c>
      <c r="R778">
        <v>25</v>
      </c>
      <c r="S778">
        <v>3.9199999999999999E-2</v>
      </c>
      <c r="T778">
        <v>6.81</v>
      </c>
      <c r="U778">
        <v>1440</v>
      </c>
      <c r="V778">
        <v>0</v>
      </c>
      <c r="W778">
        <v>7</v>
      </c>
      <c r="X778">
        <v>220</v>
      </c>
      <c r="Y778">
        <v>0.04</v>
      </c>
      <c r="Z778">
        <v>0.01</v>
      </c>
      <c r="AB778">
        <v>25</v>
      </c>
      <c r="AC778">
        <v>0</v>
      </c>
      <c r="AD778" s="8" t="s">
        <v>173</v>
      </c>
      <c r="AF778">
        <v>40.463917525773198</v>
      </c>
      <c r="AG778" s="4"/>
      <c r="AH778" s="4"/>
    </row>
    <row r="779" spans="1:34" ht="15.6">
      <c r="A779" t="s">
        <v>58</v>
      </c>
      <c r="B779" t="s">
        <v>54</v>
      </c>
      <c r="C779" s="4" t="s">
        <v>592</v>
      </c>
      <c r="D779">
        <v>800</v>
      </c>
      <c r="E779">
        <v>5</v>
      </c>
      <c r="F779">
        <v>120</v>
      </c>
      <c r="G779">
        <v>15.5</v>
      </c>
      <c r="H779">
        <v>2.06</v>
      </c>
      <c r="I779">
        <v>24.3</v>
      </c>
      <c r="L779">
        <v>25.8</v>
      </c>
      <c r="N779">
        <f t="shared" si="43"/>
        <v>0.13290322580645161</v>
      </c>
      <c r="O779">
        <f t="shared" si="44"/>
        <v>1.5677419354838711</v>
      </c>
      <c r="R779">
        <v>25</v>
      </c>
      <c r="S779">
        <v>3.9199999999999999E-2</v>
      </c>
      <c r="T779">
        <v>6.81</v>
      </c>
      <c r="U779">
        <v>1440</v>
      </c>
      <c r="V779">
        <v>0</v>
      </c>
      <c r="W779">
        <v>7</v>
      </c>
      <c r="X779">
        <v>220</v>
      </c>
      <c r="Y779">
        <v>0.04</v>
      </c>
      <c r="Z779">
        <v>0.01</v>
      </c>
      <c r="AB779">
        <v>25</v>
      </c>
      <c r="AC779">
        <v>0</v>
      </c>
      <c r="AD779" s="8" t="s">
        <v>173</v>
      </c>
      <c r="AF779">
        <v>99.742268041237097</v>
      </c>
      <c r="AG779" s="4"/>
      <c r="AH779" s="4"/>
    </row>
    <row r="780" spans="1:34" ht="15.6">
      <c r="A780" t="s">
        <v>58</v>
      </c>
      <c r="B780" t="s">
        <v>54</v>
      </c>
      <c r="C780" s="4" t="s">
        <v>592</v>
      </c>
      <c r="D780">
        <v>800</v>
      </c>
      <c r="E780">
        <v>5</v>
      </c>
      <c r="F780">
        <v>120</v>
      </c>
      <c r="G780">
        <v>15.5</v>
      </c>
      <c r="H780">
        <v>2.06</v>
      </c>
      <c r="I780">
        <v>24.3</v>
      </c>
      <c r="L780">
        <v>25.8</v>
      </c>
      <c r="N780">
        <f t="shared" si="43"/>
        <v>0.13290322580645161</v>
      </c>
      <c r="O780">
        <f t="shared" si="44"/>
        <v>1.5677419354838711</v>
      </c>
      <c r="R780">
        <v>25</v>
      </c>
      <c r="S780">
        <v>3.9199999999999999E-2</v>
      </c>
      <c r="T780">
        <v>6.81</v>
      </c>
      <c r="U780">
        <v>1440</v>
      </c>
      <c r="V780">
        <v>11.7088607594936</v>
      </c>
      <c r="W780">
        <v>7</v>
      </c>
      <c r="X780">
        <v>220</v>
      </c>
      <c r="Y780">
        <v>0.04</v>
      </c>
      <c r="Z780">
        <v>0.01</v>
      </c>
      <c r="AB780">
        <v>25</v>
      </c>
      <c r="AC780">
        <v>0</v>
      </c>
      <c r="AD780" s="8" t="s">
        <v>173</v>
      </c>
      <c r="AF780">
        <v>154.89690721649399</v>
      </c>
      <c r="AG780" s="4"/>
      <c r="AH780" s="4"/>
    </row>
    <row r="781" spans="1:34" ht="15.6">
      <c r="A781" t="s">
        <v>58</v>
      </c>
      <c r="B781" t="s">
        <v>54</v>
      </c>
      <c r="C781" s="4" t="s">
        <v>592</v>
      </c>
      <c r="D781">
        <v>800</v>
      </c>
      <c r="E781">
        <v>5</v>
      </c>
      <c r="F781">
        <v>120</v>
      </c>
      <c r="G781">
        <v>15.5</v>
      </c>
      <c r="H781">
        <v>2.06</v>
      </c>
      <c r="I781">
        <v>24.3</v>
      </c>
      <c r="L781">
        <v>25.8</v>
      </c>
      <c r="N781">
        <f t="shared" si="43"/>
        <v>0.13290322580645161</v>
      </c>
      <c r="O781">
        <f t="shared" si="44"/>
        <v>1.5677419354838711</v>
      </c>
      <c r="R781">
        <v>25</v>
      </c>
      <c r="S781">
        <v>3.9199999999999999E-2</v>
      </c>
      <c r="T781">
        <v>6.81</v>
      </c>
      <c r="U781">
        <v>1440</v>
      </c>
      <c r="V781">
        <v>36.075949367088597</v>
      </c>
      <c r="W781">
        <v>7</v>
      </c>
      <c r="X781">
        <v>220</v>
      </c>
      <c r="Y781">
        <v>0.04</v>
      </c>
      <c r="Z781">
        <v>0.01</v>
      </c>
      <c r="AB781">
        <v>25</v>
      </c>
      <c r="AC781">
        <v>0</v>
      </c>
      <c r="AD781" s="8" t="s">
        <v>173</v>
      </c>
      <c r="AF781">
        <v>155.41237113401999</v>
      </c>
      <c r="AG781" s="4"/>
      <c r="AH781" s="4"/>
    </row>
    <row r="782" spans="1:34" ht="15.6">
      <c r="A782" t="s">
        <v>58</v>
      </c>
      <c r="B782" t="s">
        <v>54</v>
      </c>
      <c r="C782" s="4" t="s">
        <v>592</v>
      </c>
      <c r="D782">
        <v>800</v>
      </c>
      <c r="E782">
        <v>5</v>
      </c>
      <c r="F782">
        <v>120</v>
      </c>
      <c r="G782">
        <v>15.5</v>
      </c>
      <c r="H782">
        <v>2.06</v>
      </c>
      <c r="I782">
        <v>24.3</v>
      </c>
      <c r="L782">
        <v>25.8</v>
      </c>
      <c r="N782">
        <f t="shared" si="43"/>
        <v>0.13290322580645161</v>
      </c>
      <c r="O782">
        <f t="shared" si="44"/>
        <v>1.5677419354838711</v>
      </c>
      <c r="R782">
        <v>25</v>
      </c>
      <c r="S782">
        <v>3.9199999999999999E-2</v>
      </c>
      <c r="T782">
        <v>6.81</v>
      </c>
      <c r="U782">
        <v>1440</v>
      </c>
      <c r="V782">
        <v>60.759493670886002</v>
      </c>
      <c r="W782">
        <v>7</v>
      </c>
      <c r="X782">
        <v>220</v>
      </c>
      <c r="Y782">
        <v>0.04</v>
      </c>
      <c r="Z782">
        <v>0.01</v>
      </c>
      <c r="AB782">
        <v>25</v>
      </c>
      <c r="AC782">
        <v>0</v>
      </c>
      <c r="AD782" s="8" t="s">
        <v>173</v>
      </c>
      <c r="AF782">
        <v>157.989690721649</v>
      </c>
      <c r="AG782" s="4"/>
      <c r="AH782" s="4"/>
    </row>
    <row r="783" spans="1:34" ht="15.6">
      <c r="A783" t="s">
        <v>58</v>
      </c>
      <c r="B783" t="s">
        <v>54</v>
      </c>
      <c r="C783" s="4" t="s">
        <v>592</v>
      </c>
      <c r="D783">
        <v>800</v>
      </c>
      <c r="E783">
        <v>5</v>
      </c>
      <c r="F783">
        <v>120</v>
      </c>
      <c r="G783">
        <v>15.5</v>
      </c>
      <c r="H783">
        <v>2.06</v>
      </c>
      <c r="I783">
        <v>24.3</v>
      </c>
      <c r="L783">
        <v>25.8</v>
      </c>
      <c r="N783">
        <f t="shared" si="43"/>
        <v>0.13290322580645161</v>
      </c>
      <c r="O783">
        <f t="shared" si="44"/>
        <v>1.5677419354838711</v>
      </c>
      <c r="R783">
        <v>25</v>
      </c>
      <c r="S783">
        <v>3.9199999999999999E-2</v>
      </c>
      <c r="T783">
        <v>6.81</v>
      </c>
      <c r="U783">
        <v>1440</v>
      </c>
      <c r="V783">
        <v>110.126582278481</v>
      </c>
      <c r="W783">
        <v>7</v>
      </c>
      <c r="X783">
        <v>220</v>
      </c>
      <c r="Y783">
        <v>0.04</v>
      </c>
      <c r="Z783">
        <v>0.01</v>
      </c>
      <c r="AB783">
        <v>25</v>
      </c>
      <c r="AC783">
        <v>0</v>
      </c>
      <c r="AD783" s="8" t="s">
        <v>173</v>
      </c>
      <c r="AF783">
        <v>159.02061855670101</v>
      </c>
      <c r="AG783" s="4"/>
      <c r="AH783" s="4"/>
    </row>
    <row r="784" spans="1:34" ht="15.6">
      <c r="A784" t="s">
        <v>58</v>
      </c>
      <c r="B784" t="s">
        <v>54</v>
      </c>
      <c r="C784" s="4" t="s">
        <v>592</v>
      </c>
      <c r="D784">
        <v>800</v>
      </c>
      <c r="E784">
        <v>5</v>
      </c>
      <c r="F784">
        <v>120</v>
      </c>
      <c r="G784">
        <v>15.5</v>
      </c>
      <c r="H784">
        <v>2.06</v>
      </c>
      <c r="I784">
        <v>24.3</v>
      </c>
      <c r="L784">
        <v>25.8</v>
      </c>
      <c r="N784">
        <f t="shared" si="43"/>
        <v>0.13290322580645161</v>
      </c>
      <c r="O784">
        <f t="shared" si="44"/>
        <v>1.5677419354838711</v>
      </c>
      <c r="R784">
        <v>25</v>
      </c>
      <c r="S784">
        <v>3.9199999999999999E-2</v>
      </c>
      <c r="T784">
        <v>6.81</v>
      </c>
      <c r="U784">
        <v>1440</v>
      </c>
      <c r="V784">
        <v>159.17721518987301</v>
      </c>
      <c r="W784">
        <v>7</v>
      </c>
      <c r="X784">
        <v>220</v>
      </c>
      <c r="Y784">
        <v>0.04</v>
      </c>
      <c r="Z784">
        <v>0.01</v>
      </c>
      <c r="AB784">
        <v>25</v>
      </c>
      <c r="AC784">
        <v>0</v>
      </c>
      <c r="AD784" s="8" t="s">
        <v>173</v>
      </c>
      <c r="AF784">
        <v>163.65979381443299</v>
      </c>
      <c r="AG784" s="4"/>
      <c r="AH784" s="4"/>
    </row>
    <row r="785" spans="1:34" ht="15.6">
      <c r="A785" t="s">
        <v>59</v>
      </c>
      <c r="B785" t="s">
        <v>54</v>
      </c>
      <c r="C785" s="4" t="s">
        <v>592</v>
      </c>
      <c r="D785">
        <v>800</v>
      </c>
      <c r="E785">
        <v>5</v>
      </c>
      <c r="F785">
        <v>120</v>
      </c>
      <c r="G785">
        <v>5.66</v>
      </c>
      <c r="H785">
        <v>2.42</v>
      </c>
      <c r="I785">
        <v>23.9</v>
      </c>
      <c r="L785">
        <v>34.6</v>
      </c>
      <c r="N785">
        <f t="shared" si="43"/>
        <v>0.42756183745583037</v>
      </c>
      <c r="O785">
        <f t="shared" si="44"/>
        <v>4.2226148409893991</v>
      </c>
      <c r="R785">
        <v>25.8</v>
      </c>
      <c r="S785">
        <v>4.6699999999999998E-2</v>
      </c>
      <c r="T785">
        <v>7.14</v>
      </c>
      <c r="U785">
        <v>1440</v>
      </c>
      <c r="V785">
        <v>0.632911392405068</v>
      </c>
      <c r="W785">
        <v>7</v>
      </c>
      <c r="X785">
        <v>220</v>
      </c>
      <c r="Y785">
        <v>0.04</v>
      </c>
      <c r="Z785">
        <v>0.01</v>
      </c>
      <c r="AB785">
        <v>25</v>
      </c>
      <c r="AC785">
        <v>0</v>
      </c>
      <c r="AD785" s="8" t="s">
        <v>173</v>
      </c>
      <c r="AF785">
        <v>196.13402061855601</v>
      </c>
      <c r="AG785" s="4"/>
      <c r="AH785" s="4"/>
    </row>
    <row r="786" spans="1:34" ht="15.6">
      <c r="A786" t="s">
        <v>59</v>
      </c>
      <c r="B786" t="s">
        <v>54</v>
      </c>
      <c r="C786" s="4" t="s">
        <v>592</v>
      </c>
      <c r="D786">
        <v>800</v>
      </c>
      <c r="E786">
        <v>5</v>
      </c>
      <c r="F786">
        <v>120</v>
      </c>
      <c r="G786">
        <v>5.66</v>
      </c>
      <c r="H786">
        <v>2.42</v>
      </c>
      <c r="I786">
        <v>23.9</v>
      </c>
      <c r="L786">
        <v>34.6</v>
      </c>
      <c r="N786">
        <f t="shared" si="43"/>
        <v>0.42756183745583037</v>
      </c>
      <c r="O786">
        <f t="shared" si="44"/>
        <v>4.2226148409893991</v>
      </c>
      <c r="R786">
        <v>25.8</v>
      </c>
      <c r="S786">
        <v>4.6699999999999998E-2</v>
      </c>
      <c r="T786">
        <v>7.14</v>
      </c>
      <c r="U786">
        <v>1440</v>
      </c>
      <c r="V786">
        <v>20.886075949367001</v>
      </c>
      <c r="W786">
        <v>7</v>
      </c>
      <c r="X786">
        <v>220</v>
      </c>
      <c r="Y786">
        <v>0.04</v>
      </c>
      <c r="Z786">
        <v>0.01</v>
      </c>
      <c r="AB786">
        <v>25</v>
      </c>
      <c r="AC786">
        <v>0</v>
      </c>
      <c r="AD786" s="8" t="s">
        <v>173</v>
      </c>
      <c r="AF786">
        <v>215.72164948453599</v>
      </c>
      <c r="AG786" s="4"/>
      <c r="AH786" s="4"/>
    </row>
    <row r="787" spans="1:34" ht="15.6">
      <c r="A787" t="s">
        <v>59</v>
      </c>
      <c r="B787" t="s">
        <v>54</v>
      </c>
      <c r="C787" s="4" t="s">
        <v>592</v>
      </c>
      <c r="D787">
        <v>800</v>
      </c>
      <c r="E787">
        <v>5</v>
      </c>
      <c r="F787">
        <v>120</v>
      </c>
      <c r="G787">
        <v>5.66</v>
      </c>
      <c r="H787">
        <v>2.42</v>
      </c>
      <c r="I787">
        <v>23.9</v>
      </c>
      <c r="L787">
        <v>34.6</v>
      </c>
      <c r="N787">
        <f t="shared" si="43"/>
        <v>0.42756183745583037</v>
      </c>
      <c r="O787">
        <f t="shared" si="44"/>
        <v>4.2226148409893991</v>
      </c>
      <c r="R787">
        <v>25.8</v>
      </c>
      <c r="S787">
        <v>4.6699999999999998E-2</v>
      </c>
      <c r="T787">
        <v>7.14</v>
      </c>
      <c r="U787">
        <v>1440</v>
      </c>
      <c r="V787">
        <v>43.354430379746802</v>
      </c>
      <c r="W787">
        <v>7</v>
      </c>
      <c r="X787">
        <v>220</v>
      </c>
      <c r="Y787">
        <v>0.04</v>
      </c>
      <c r="Z787">
        <v>0.01</v>
      </c>
      <c r="AB787">
        <v>25</v>
      </c>
      <c r="AC787">
        <v>0</v>
      </c>
      <c r="AD787" s="8" t="s">
        <v>173</v>
      </c>
      <c r="AF787">
        <v>228.09278350515399</v>
      </c>
      <c r="AG787" s="4"/>
      <c r="AH787" s="4"/>
    </row>
    <row r="788" spans="1:34" ht="15.6">
      <c r="A788" t="s">
        <v>59</v>
      </c>
      <c r="B788" t="s">
        <v>54</v>
      </c>
      <c r="C788" s="4" t="s">
        <v>592</v>
      </c>
      <c r="D788">
        <v>800</v>
      </c>
      <c r="E788">
        <v>5</v>
      </c>
      <c r="F788">
        <v>120</v>
      </c>
      <c r="G788">
        <v>5.66</v>
      </c>
      <c r="H788">
        <v>2.42</v>
      </c>
      <c r="I788">
        <v>23.9</v>
      </c>
      <c r="L788">
        <v>34.6</v>
      </c>
      <c r="N788">
        <f t="shared" si="43"/>
        <v>0.42756183745583037</v>
      </c>
      <c r="O788">
        <f t="shared" si="44"/>
        <v>4.2226148409893991</v>
      </c>
      <c r="R788">
        <v>25.8</v>
      </c>
      <c r="S788">
        <v>4.6699999999999998E-2</v>
      </c>
      <c r="T788">
        <v>7.14</v>
      </c>
      <c r="U788">
        <v>1440</v>
      </c>
      <c r="V788">
        <v>92.721518987341696</v>
      </c>
      <c r="W788">
        <v>7</v>
      </c>
      <c r="X788">
        <v>220</v>
      </c>
      <c r="Y788">
        <v>0.04</v>
      </c>
      <c r="Z788">
        <v>0.01</v>
      </c>
      <c r="AB788">
        <v>25</v>
      </c>
      <c r="AC788">
        <v>0</v>
      </c>
      <c r="AD788" s="8" t="s">
        <v>173</v>
      </c>
      <c r="AF788">
        <v>231.70103092783501</v>
      </c>
      <c r="AG788" s="4"/>
      <c r="AH788" s="4"/>
    </row>
    <row r="789" spans="1:34" ht="15.6">
      <c r="A789" t="s">
        <v>59</v>
      </c>
      <c r="B789" t="s">
        <v>54</v>
      </c>
      <c r="C789" s="4" t="s">
        <v>592</v>
      </c>
      <c r="D789">
        <v>800</v>
      </c>
      <c r="E789">
        <v>5</v>
      </c>
      <c r="F789">
        <v>120</v>
      </c>
      <c r="G789">
        <v>5.66</v>
      </c>
      <c r="H789">
        <v>2.42</v>
      </c>
      <c r="I789">
        <v>23.9</v>
      </c>
      <c r="L789">
        <v>34.6</v>
      </c>
      <c r="N789">
        <f t="shared" si="43"/>
        <v>0.42756183745583037</v>
      </c>
      <c r="O789">
        <f t="shared" si="44"/>
        <v>4.2226148409893991</v>
      </c>
      <c r="R789">
        <v>25.8</v>
      </c>
      <c r="S789">
        <v>4.6699999999999998E-2</v>
      </c>
      <c r="T789">
        <v>7.14</v>
      </c>
      <c r="U789">
        <v>1440</v>
      </c>
      <c r="V789">
        <v>141.45569620253099</v>
      </c>
      <c r="W789">
        <v>7</v>
      </c>
      <c r="X789">
        <v>220</v>
      </c>
      <c r="Y789">
        <v>0.04</v>
      </c>
      <c r="Z789">
        <v>0.01</v>
      </c>
      <c r="AB789">
        <v>25</v>
      </c>
      <c r="AC789">
        <v>0</v>
      </c>
      <c r="AD789" s="8" t="s">
        <v>173</v>
      </c>
      <c r="AF789">
        <v>235.309278350515</v>
      </c>
      <c r="AG789" s="4"/>
      <c r="AH789" s="4"/>
    </row>
    <row r="790" spans="1:34" ht="15.6">
      <c r="A790" t="s">
        <v>60</v>
      </c>
      <c r="B790" t="s">
        <v>54</v>
      </c>
      <c r="C790" s="4" t="s">
        <v>592</v>
      </c>
      <c r="D790">
        <v>800</v>
      </c>
      <c r="E790">
        <v>5</v>
      </c>
      <c r="F790">
        <v>120</v>
      </c>
      <c r="G790">
        <v>4.32</v>
      </c>
      <c r="H790">
        <v>31.68</v>
      </c>
      <c r="I790">
        <v>25.4</v>
      </c>
      <c r="L790">
        <v>42.2</v>
      </c>
      <c r="N790">
        <f t="shared" si="43"/>
        <v>7.333333333333333</v>
      </c>
      <c r="O790">
        <f t="shared" si="44"/>
        <v>5.8796296296296289</v>
      </c>
      <c r="R790">
        <v>8.3000000000000007</v>
      </c>
      <c r="S790">
        <v>2.7300000000000001E-2</v>
      </c>
      <c r="T790">
        <v>13.1</v>
      </c>
      <c r="U790">
        <v>1440</v>
      </c>
      <c r="V790">
        <v>2.2151898734177302</v>
      </c>
      <c r="W790">
        <v>7</v>
      </c>
      <c r="X790">
        <v>220</v>
      </c>
      <c r="Y790">
        <v>0.04</v>
      </c>
      <c r="Z790">
        <v>0.01</v>
      </c>
      <c r="AB790">
        <v>25</v>
      </c>
      <c r="AC790">
        <v>0</v>
      </c>
      <c r="AD790" s="8" t="s">
        <v>173</v>
      </c>
      <c r="AF790">
        <v>190.46391752577301</v>
      </c>
      <c r="AG790" s="4"/>
      <c r="AH790" s="4"/>
    </row>
    <row r="791" spans="1:34" ht="15.6">
      <c r="A791" t="s">
        <v>60</v>
      </c>
      <c r="B791" t="s">
        <v>54</v>
      </c>
      <c r="C791" s="4" t="s">
        <v>592</v>
      </c>
      <c r="D791">
        <v>800</v>
      </c>
      <c r="E791">
        <v>5</v>
      </c>
      <c r="F791">
        <v>120</v>
      </c>
      <c r="G791">
        <v>4.32</v>
      </c>
      <c r="H791">
        <v>31.68</v>
      </c>
      <c r="I791">
        <v>25.4</v>
      </c>
      <c r="L791">
        <v>42.2</v>
      </c>
      <c r="N791">
        <f t="shared" si="43"/>
        <v>7.333333333333333</v>
      </c>
      <c r="O791">
        <f t="shared" si="44"/>
        <v>5.8796296296296289</v>
      </c>
      <c r="R791">
        <v>8.3000000000000007</v>
      </c>
      <c r="S791">
        <v>2.7300000000000001E-2</v>
      </c>
      <c r="T791">
        <v>13.1</v>
      </c>
      <c r="U791">
        <v>1440</v>
      </c>
      <c r="V791">
        <v>26.582278481012601</v>
      </c>
      <c r="W791">
        <v>7</v>
      </c>
      <c r="X791">
        <v>220</v>
      </c>
      <c r="Y791">
        <v>0.04</v>
      </c>
      <c r="Z791">
        <v>0.01</v>
      </c>
      <c r="AB791">
        <v>25</v>
      </c>
      <c r="AC791">
        <v>0</v>
      </c>
      <c r="AD791" s="8" t="s">
        <v>173</v>
      </c>
      <c r="AF791">
        <v>194.58762886597901</v>
      </c>
      <c r="AG791" s="4"/>
      <c r="AH791" s="4"/>
    </row>
    <row r="792" spans="1:34" ht="15.6">
      <c r="A792" t="s">
        <v>60</v>
      </c>
      <c r="B792" t="s">
        <v>54</v>
      </c>
      <c r="C792" s="4" t="s">
        <v>592</v>
      </c>
      <c r="D792">
        <v>800</v>
      </c>
      <c r="E792">
        <v>5</v>
      </c>
      <c r="F792">
        <v>120</v>
      </c>
      <c r="G792">
        <v>4.32</v>
      </c>
      <c r="H792">
        <v>31.68</v>
      </c>
      <c r="I792">
        <v>25.4</v>
      </c>
      <c r="L792">
        <v>42.2</v>
      </c>
      <c r="N792">
        <f t="shared" si="43"/>
        <v>7.333333333333333</v>
      </c>
      <c r="O792">
        <f t="shared" si="44"/>
        <v>5.8796296296296289</v>
      </c>
      <c r="R792">
        <v>8.3000000000000007</v>
      </c>
      <c r="S792">
        <v>2.7300000000000001E-2</v>
      </c>
      <c r="T792">
        <v>13.1</v>
      </c>
      <c r="U792">
        <v>1440</v>
      </c>
      <c r="V792">
        <v>50</v>
      </c>
      <c r="W792">
        <v>7</v>
      </c>
      <c r="X792">
        <v>220</v>
      </c>
      <c r="Y792">
        <v>0.04</v>
      </c>
      <c r="Z792">
        <v>0.01</v>
      </c>
      <c r="AB792">
        <v>25</v>
      </c>
      <c r="AC792">
        <v>0</v>
      </c>
      <c r="AD792" s="8" t="s">
        <v>173</v>
      </c>
      <c r="AF792">
        <v>199.22680412371099</v>
      </c>
      <c r="AG792" s="4"/>
      <c r="AH792" s="4"/>
    </row>
    <row r="793" spans="1:34" ht="15.6">
      <c r="A793" t="s">
        <v>60</v>
      </c>
      <c r="B793" t="s">
        <v>54</v>
      </c>
      <c r="C793" s="4" t="s">
        <v>592</v>
      </c>
      <c r="D793">
        <v>800</v>
      </c>
      <c r="E793">
        <v>5</v>
      </c>
      <c r="F793">
        <v>120</v>
      </c>
      <c r="G793">
        <v>4.32</v>
      </c>
      <c r="H793">
        <v>31.68</v>
      </c>
      <c r="I793">
        <v>25.4</v>
      </c>
      <c r="L793">
        <v>42.2</v>
      </c>
      <c r="N793">
        <f t="shared" si="43"/>
        <v>7.333333333333333</v>
      </c>
      <c r="O793">
        <f t="shared" si="44"/>
        <v>5.8796296296296289</v>
      </c>
      <c r="R793">
        <v>8.3000000000000007</v>
      </c>
      <c r="S793">
        <v>2.7300000000000001E-2</v>
      </c>
      <c r="T793">
        <v>13.1</v>
      </c>
      <c r="U793">
        <v>1440</v>
      </c>
      <c r="V793">
        <v>98.101265822784796</v>
      </c>
      <c r="W793">
        <v>7</v>
      </c>
      <c r="X793">
        <v>220</v>
      </c>
      <c r="Y793">
        <v>0.04</v>
      </c>
      <c r="Z793">
        <v>0.01</v>
      </c>
      <c r="AB793">
        <v>25</v>
      </c>
      <c r="AC793">
        <v>0</v>
      </c>
      <c r="AD793" s="8" t="s">
        <v>173</v>
      </c>
      <c r="AF793">
        <v>205.41237113401999</v>
      </c>
      <c r="AG793" s="4"/>
      <c r="AH793" s="4"/>
    </row>
    <row r="794" spans="1:34" ht="15.6">
      <c r="A794" t="s">
        <v>60</v>
      </c>
      <c r="B794" t="s">
        <v>54</v>
      </c>
      <c r="C794" s="4" t="s">
        <v>592</v>
      </c>
      <c r="D794">
        <v>800</v>
      </c>
      <c r="E794">
        <v>5</v>
      </c>
      <c r="F794">
        <v>120</v>
      </c>
      <c r="G794">
        <v>4.32</v>
      </c>
      <c r="H794">
        <v>31.68</v>
      </c>
      <c r="I794">
        <v>25.4</v>
      </c>
      <c r="L794">
        <v>42.2</v>
      </c>
      <c r="N794">
        <f t="shared" si="43"/>
        <v>7.333333333333333</v>
      </c>
      <c r="O794">
        <f t="shared" si="44"/>
        <v>5.8796296296296289</v>
      </c>
      <c r="R794">
        <v>8.3000000000000007</v>
      </c>
      <c r="S794">
        <v>2.7300000000000001E-2</v>
      </c>
      <c r="T794">
        <v>13.1</v>
      </c>
      <c r="U794">
        <v>1440</v>
      </c>
      <c r="V794">
        <v>148.101265822784</v>
      </c>
      <c r="W794">
        <v>7</v>
      </c>
      <c r="X794">
        <v>220</v>
      </c>
      <c r="Y794">
        <v>0.04</v>
      </c>
      <c r="Z794">
        <v>0.01</v>
      </c>
      <c r="AB794">
        <v>25</v>
      </c>
      <c r="AC794">
        <v>0</v>
      </c>
      <c r="AD794" s="8" t="s">
        <v>173</v>
      </c>
      <c r="AF794">
        <v>207.989690721649</v>
      </c>
      <c r="AG794" s="4"/>
      <c r="AH794" s="4"/>
    </row>
    <row r="795" spans="1:34" ht="15.6">
      <c r="A795" t="s">
        <v>59</v>
      </c>
      <c r="B795" t="s">
        <v>54</v>
      </c>
      <c r="C795" s="4" t="s">
        <v>592</v>
      </c>
      <c r="D795">
        <v>800</v>
      </c>
      <c r="E795">
        <v>5</v>
      </c>
      <c r="F795">
        <v>120</v>
      </c>
      <c r="G795">
        <v>5.66</v>
      </c>
      <c r="H795">
        <v>2.42</v>
      </c>
      <c r="I795">
        <v>23.9</v>
      </c>
      <c r="L795">
        <v>34.6</v>
      </c>
      <c r="N795">
        <f t="shared" si="43"/>
        <v>0.42756183745583037</v>
      </c>
      <c r="O795">
        <f t="shared" si="44"/>
        <v>4.2226148409893991</v>
      </c>
      <c r="R795">
        <v>25.8</v>
      </c>
      <c r="S795">
        <v>4.6699999999999998E-2</v>
      </c>
      <c r="T795">
        <v>7.14</v>
      </c>
      <c r="U795">
        <v>1440</v>
      </c>
      <c r="V795">
        <v>100</v>
      </c>
      <c r="W795">
        <v>1</v>
      </c>
      <c r="X795">
        <v>220</v>
      </c>
      <c r="Y795">
        <v>0.04</v>
      </c>
      <c r="Z795">
        <v>0.01</v>
      </c>
      <c r="AB795">
        <v>25</v>
      </c>
      <c r="AC795">
        <v>0</v>
      </c>
      <c r="AD795" s="8" t="s">
        <v>173</v>
      </c>
      <c r="AF795">
        <v>27.074235807860202</v>
      </c>
      <c r="AG795" s="4"/>
      <c r="AH795" s="4"/>
    </row>
    <row r="796" spans="1:34" ht="15.6">
      <c r="A796" t="s">
        <v>59</v>
      </c>
      <c r="B796" t="s">
        <v>54</v>
      </c>
      <c r="C796" s="4" t="s">
        <v>592</v>
      </c>
      <c r="D796">
        <v>800</v>
      </c>
      <c r="E796">
        <v>5</v>
      </c>
      <c r="F796">
        <v>120</v>
      </c>
      <c r="G796">
        <v>5.66</v>
      </c>
      <c r="H796">
        <v>2.42</v>
      </c>
      <c r="I796">
        <v>23.9</v>
      </c>
      <c r="L796">
        <v>34.6</v>
      </c>
      <c r="N796">
        <f t="shared" si="43"/>
        <v>0.42756183745583037</v>
      </c>
      <c r="O796">
        <f t="shared" si="44"/>
        <v>4.2226148409893991</v>
      </c>
      <c r="R796">
        <v>25.8</v>
      </c>
      <c r="S796">
        <v>4.6699999999999998E-2</v>
      </c>
      <c r="T796">
        <v>7.14</v>
      </c>
      <c r="U796">
        <v>1440</v>
      </c>
      <c r="V796">
        <v>100</v>
      </c>
      <c r="W796">
        <v>3</v>
      </c>
      <c r="X796">
        <v>220</v>
      </c>
      <c r="Y796">
        <v>0.04</v>
      </c>
      <c r="Z796">
        <v>0.01</v>
      </c>
      <c r="AB796">
        <v>25</v>
      </c>
      <c r="AC796">
        <v>0</v>
      </c>
      <c r="AD796" s="8" t="s">
        <v>173</v>
      </c>
      <c r="AF796">
        <v>131.441048034934</v>
      </c>
      <c r="AG796" s="4"/>
      <c r="AH796" s="4"/>
    </row>
    <row r="797" spans="1:34" ht="15.6">
      <c r="A797" t="s">
        <v>59</v>
      </c>
      <c r="B797" t="s">
        <v>54</v>
      </c>
      <c r="C797" s="4" t="s">
        <v>592</v>
      </c>
      <c r="D797">
        <v>800</v>
      </c>
      <c r="E797">
        <v>5</v>
      </c>
      <c r="F797">
        <v>120</v>
      </c>
      <c r="G797">
        <v>5.66</v>
      </c>
      <c r="H797">
        <v>2.42</v>
      </c>
      <c r="I797">
        <v>23.9</v>
      </c>
      <c r="L797">
        <v>34.6</v>
      </c>
      <c r="N797">
        <f t="shared" si="43"/>
        <v>0.42756183745583037</v>
      </c>
      <c r="O797">
        <f t="shared" si="44"/>
        <v>4.2226148409893991</v>
      </c>
      <c r="R797">
        <v>25.8</v>
      </c>
      <c r="S797">
        <v>4.6699999999999998E-2</v>
      </c>
      <c r="T797">
        <v>7.14</v>
      </c>
      <c r="U797">
        <v>1440</v>
      </c>
      <c r="V797">
        <v>100</v>
      </c>
      <c r="W797">
        <v>5</v>
      </c>
      <c r="X797">
        <v>220</v>
      </c>
      <c r="Y797">
        <v>0.04</v>
      </c>
      <c r="Z797">
        <v>0.01</v>
      </c>
      <c r="AB797">
        <v>25</v>
      </c>
      <c r="AC797">
        <v>0</v>
      </c>
      <c r="AD797" s="8" t="s">
        <v>173</v>
      </c>
      <c r="AF797">
        <v>217.03056768558901</v>
      </c>
      <c r="AG797" s="4"/>
      <c r="AH797" s="4"/>
    </row>
    <row r="798" spans="1:34" ht="15.6">
      <c r="A798" t="s">
        <v>59</v>
      </c>
      <c r="B798" t="s">
        <v>54</v>
      </c>
      <c r="C798" s="4" t="s">
        <v>592</v>
      </c>
      <c r="D798">
        <v>800</v>
      </c>
      <c r="E798">
        <v>5</v>
      </c>
      <c r="F798">
        <v>120</v>
      </c>
      <c r="G798">
        <v>5.66</v>
      </c>
      <c r="H798">
        <v>2.42</v>
      </c>
      <c r="I798">
        <v>23.9</v>
      </c>
      <c r="L798">
        <v>34.6</v>
      </c>
      <c r="N798">
        <f t="shared" ref="N798:N829" si="45">H798/G798</f>
        <v>0.42756183745583037</v>
      </c>
      <c r="O798">
        <f t="shared" ref="O798:O829" si="46">I798/G798</f>
        <v>4.2226148409893991</v>
      </c>
      <c r="R798">
        <v>25.8</v>
      </c>
      <c r="S798">
        <v>4.6699999999999998E-2</v>
      </c>
      <c r="T798">
        <v>7.14</v>
      </c>
      <c r="U798">
        <v>1440</v>
      </c>
      <c r="V798">
        <v>100</v>
      </c>
      <c r="W798">
        <v>7</v>
      </c>
      <c r="X798">
        <v>220</v>
      </c>
      <c r="Y798">
        <v>0.04</v>
      </c>
      <c r="Z798">
        <v>0.01</v>
      </c>
      <c r="AB798">
        <v>25</v>
      </c>
      <c r="AC798">
        <v>0</v>
      </c>
      <c r="AD798" s="8" t="s">
        <v>173</v>
      </c>
      <c r="AF798">
        <v>225.32751091703</v>
      </c>
      <c r="AG798" s="4"/>
      <c r="AH798" s="4"/>
    </row>
    <row r="799" spans="1:34" ht="15.6">
      <c r="A799" t="s">
        <v>59</v>
      </c>
      <c r="B799" t="s">
        <v>54</v>
      </c>
      <c r="C799" s="4" t="s">
        <v>592</v>
      </c>
      <c r="D799">
        <v>800</v>
      </c>
      <c r="E799">
        <v>5</v>
      </c>
      <c r="F799">
        <v>120</v>
      </c>
      <c r="G799">
        <v>5.66</v>
      </c>
      <c r="H799">
        <v>2.42</v>
      </c>
      <c r="I799">
        <v>23.9</v>
      </c>
      <c r="L799">
        <v>34.6</v>
      </c>
      <c r="N799">
        <f t="shared" si="45"/>
        <v>0.42756183745583037</v>
      </c>
      <c r="O799">
        <f t="shared" si="46"/>
        <v>4.2226148409893991</v>
      </c>
      <c r="R799">
        <v>25.8</v>
      </c>
      <c r="S799">
        <v>4.6699999999999998E-2</v>
      </c>
      <c r="T799">
        <v>7.14</v>
      </c>
      <c r="U799">
        <v>1440</v>
      </c>
      <c r="V799">
        <v>100</v>
      </c>
      <c r="W799">
        <v>9</v>
      </c>
      <c r="X799">
        <v>220</v>
      </c>
      <c r="Y799">
        <v>0.04</v>
      </c>
      <c r="Z799">
        <v>0.01</v>
      </c>
      <c r="AB799">
        <v>25</v>
      </c>
      <c r="AC799">
        <v>0</v>
      </c>
      <c r="AD799" s="8" t="s">
        <v>173</v>
      </c>
      <c r="AF799">
        <v>244.97816593886401</v>
      </c>
      <c r="AG799" s="4"/>
      <c r="AH799" s="4"/>
    </row>
    <row r="800" spans="1:34" ht="15.6">
      <c r="A800" t="s">
        <v>59</v>
      </c>
      <c r="B800" t="s">
        <v>54</v>
      </c>
      <c r="C800" s="4" t="s">
        <v>592</v>
      </c>
      <c r="D800">
        <v>800</v>
      </c>
      <c r="E800">
        <v>5</v>
      </c>
      <c r="F800">
        <v>120</v>
      </c>
      <c r="G800">
        <v>5.66</v>
      </c>
      <c r="H800">
        <v>2.42</v>
      </c>
      <c r="I800">
        <v>23.9</v>
      </c>
      <c r="L800">
        <v>34.6</v>
      </c>
      <c r="N800">
        <f t="shared" si="45"/>
        <v>0.42756183745583037</v>
      </c>
      <c r="O800">
        <f t="shared" si="46"/>
        <v>4.2226148409893991</v>
      </c>
      <c r="R800">
        <v>25.8</v>
      </c>
      <c r="S800">
        <v>4.6699999999999998E-2</v>
      </c>
      <c r="T800">
        <v>7.14</v>
      </c>
      <c r="U800">
        <v>1440</v>
      </c>
      <c r="V800">
        <v>100</v>
      </c>
      <c r="W800">
        <v>11</v>
      </c>
      <c r="X800">
        <v>220</v>
      </c>
      <c r="Y800">
        <v>0.04</v>
      </c>
      <c r="Z800">
        <v>0.01</v>
      </c>
      <c r="AB800">
        <v>25</v>
      </c>
      <c r="AC800">
        <v>0</v>
      </c>
      <c r="AD800" s="8" t="s">
        <v>173</v>
      </c>
      <c r="AF800">
        <v>251.09170305676801</v>
      </c>
      <c r="AG800" s="4"/>
      <c r="AH800" s="4"/>
    </row>
    <row r="801" spans="1:34" ht="15.6">
      <c r="A801" t="s">
        <v>59</v>
      </c>
      <c r="B801" t="s">
        <v>54</v>
      </c>
      <c r="C801" s="4" t="s">
        <v>592</v>
      </c>
      <c r="D801">
        <v>800</v>
      </c>
      <c r="E801">
        <v>5</v>
      </c>
      <c r="F801">
        <v>120</v>
      </c>
      <c r="G801">
        <v>5.66</v>
      </c>
      <c r="H801">
        <v>2.42</v>
      </c>
      <c r="I801">
        <v>23.9</v>
      </c>
      <c r="L801">
        <v>34.6</v>
      </c>
      <c r="N801">
        <f t="shared" si="45"/>
        <v>0.42756183745583037</v>
      </c>
      <c r="O801">
        <f t="shared" si="46"/>
        <v>4.2226148409893991</v>
      </c>
      <c r="R801">
        <v>25.8</v>
      </c>
      <c r="S801">
        <v>4.6699999999999998E-2</v>
      </c>
      <c r="T801">
        <v>7.14</v>
      </c>
      <c r="U801">
        <v>1440</v>
      </c>
      <c r="V801">
        <v>0</v>
      </c>
      <c r="W801">
        <v>11</v>
      </c>
      <c r="X801">
        <v>220</v>
      </c>
      <c r="Y801">
        <v>0.04</v>
      </c>
      <c r="Z801">
        <v>0.01</v>
      </c>
      <c r="AB801">
        <v>24.850000000000023</v>
      </c>
      <c r="AC801">
        <v>0</v>
      </c>
      <c r="AD801" s="8" t="s">
        <v>173</v>
      </c>
      <c r="AF801">
        <v>0.61601642710470395</v>
      </c>
      <c r="AG801" s="4"/>
      <c r="AH801" s="4"/>
    </row>
    <row r="802" spans="1:34" ht="15.6">
      <c r="A802" t="s">
        <v>59</v>
      </c>
      <c r="B802" t="s">
        <v>54</v>
      </c>
      <c r="C802" s="4" t="s">
        <v>592</v>
      </c>
      <c r="D802">
        <v>800</v>
      </c>
      <c r="E802">
        <v>5</v>
      </c>
      <c r="F802">
        <v>120</v>
      </c>
      <c r="G802">
        <v>5.66</v>
      </c>
      <c r="H802">
        <v>2.42</v>
      </c>
      <c r="I802">
        <v>23.9</v>
      </c>
      <c r="L802">
        <v>34.6</v>
      </c>
      <c r="N802">
        <f t="shared" si="45"/>
        <v>0.42756183745583037</v>
      </c>
      <c r="O802">
        <f t="shared" si="46"/>
        <v>4.2226148409893991</v>
      </c>
      <c r="R802">
        <v>25.8</v>
      </c>
      <c r="S802">
        <v>4.6699999999999998E-2</v>
      </c>
      <c r="T802">
        <v>7.14</v>
      </c>
      <c r="U802">
        <v>1440</v>
      </c>
      <c r="V802">
        <v>0</v>
      </c>
      <c r="W802">
        <v>11</v>
      </c>
      <c r="X802">
        <v>220</v>
      </c>
      <c r="Y802">
        <v>0.04</v>
      </c>
      <c r="Z802">
        <v>0.01</v>
      </c>
      <c r="AB802">
        <v>24.850000000000023</v>
      </c>
      <c r="AC802">
        <v>0</v>
      </c>
      <c r="AD802" s="8" t="s">
        <v>173</v>
      </c>
      <c r="AF802">
        <v>20.944558521560499</v>
      </c>
      <c r="AG802" s="4"/>
      <c r="AH802" s="4"/>
    </row>
    <row r="803" spans="1:34" ht="15.6">
      <c r="A803" t="s">
        <v>59</v>
      </c>
      <c r="B803" t="s">
        <v>54</v>
      </c>
      <c r="C803" s="4" t="s">
        <v>592</v>
      </c>
      <c r="D803">
        <v>800</v>
      </c>
      <c r="E803">
        <v>5</v>
      </c>
      <c r="F803">
        <v>120</v>
      </c>
      <c r="G803">
        <v>5.66</v>
      </c>
      <c r="H803">
        <v>2.42</v>
      </c>
      <c r="I803">
        <v>23.9</v>
      </c>
      <c r="L803">
        <v>34.6</v>
      </c>
      <c r="N803">
        <f t="shared" si="45"/>
        <v>0.42756183745583037</v>
      </c>
      <c r="O803">
        <f t="shared" si="46"/>
        <v>4.2226148409893991</v>
      </c>
      <c r="R803">
        <v>25.8</v>
      </c>
      <c r="S803">
        <v>4.6699999999999998E-2</v>
      </c>
      <c r="T803">
        <v>7.14</v>
      </c>
      <c r="U803">
        <v>1440</v>
      </c>
      <c r="V803">
        <v>0</v>
      </c>
      <c r="W803">
        <v>11</v>
      </c>
      <c r="X803">
        <v>220</v>
      </c>
      <c r="Y803">
        <v>0.04</v>
      </c>
      <c r="Z803">
        <v>0.01</v>
      </c>
      <c r="AB803">
        <v>24.850000000000023</v>
      </c>
      <c r="AC803">
        <v>0</v>
      </c>
      <c r="AD803" s="8" t="s">
        <v>173</v>
      </c>
      <c r="AF803">
        <v>41.2731006160164</v>
      </c>
      <c r="AG803" s="4"/>
      <c r="AH803" s="4"/>
    </row>
    <row r="804" spans="1:34" ht="15.6">
      <c r="A804" t="s">
        <v>59</v>
      </c>
      <c r="B804" t="s">
        <v>54</v>
      </c>
      <c r="C804" s="4" t="s">
        <v>592</v>
      </c>
      <c r="D804">
        <v>800</v>
      </c>
      <c r="E804">
        <v>5</v>
      </c>
      <c r="F804">
        <v>120</v>
      </c>
      <c r="G804">
        <v>5.66</v>
      </c>
      <c r="H804">
        <v>2.42</v>
      </c>
      <c r="I804">
        <v>23.9</v>
      </c>
      <c r="L804">
        <v>34.6</v>
      </c>
      <c r="N804">
        <f t="shared" si="45"/>
        <v>0.42756183745583037</v>
      </c>
      <c r="O804">
        <f t="shared" si="46"/>
        <v>4.2226148409893991</v>
      </c>
      <c r="R804">
        <v>25.8</v>
      </c>
      <c r="S804">
        <v>4.6699999999999998E-2</v>
      </c>
      <c r="T804">
        <v>7.14</v>
      </c>
      <c r="U804">
        <v>1440</v>
      </c>
      <c r="V804">
        <v>0</v>
      </c>
      <c r="W804">
        <v>11</v>
      </c>
      <c r="X804">
        <v>220</v>
      </c>
      <c r="Y804">
        <v>0.04</v>
      </c>
      <c r="Z804">
        <v>0.01</v>
      </c>
      <c r="AB804">
        <v>24.850000000000023</v>
      </c>
      <c r="AC804">
        <v>0</v>
      </c>
      <c r="AD804" s="8" t="s">
        <v>173</v>
      </c>
      <c r="AF804">
        <v>101.026694045174</v>
      </c>
      <c r="AG804" s="4"/>
      <c r="AH804" s="4"/>
    </row>
    <row r="805" spans="1:34" ht="15.6">
      <c r="A805" t="s">
        <v>59</v>
      </c>
      <c r="B805" t="s">
        <v>54</v>
      </c>
      <c r="C805" s="4" t="s">
        <v>592</v>
      </c>
      <c r="D805">
        <v>800</v>
      </c>
      <c r="E805">
        <v>5</v>
      </c>
      <c r="F805">
        <v>120</v>
      </c>
      <c r="G805">
        <v>5.66</v>
      </c>
      <c r="H805">
        <v>2.42</v>
      </c>
      <c r="I805">
        <v>23.9</v>
      </c>
      <c r="L805">
        <v>34.6</v>
      </c>
      <c r="N805">
        <f t="shared" si="45"/>
        <v>0.42756183745583037</v>
      </c>
      <c r="O805">
        <f t="shared" si="46"/>
        <v>4.2226148409893991</v>
      </c>
      <c r="R805">
        <v>25.8</v>
      </c>
      <c r="S805">
        <v>4.6699999999999998E-2</v>
      </c>
      <c r="T805">
        <v>7.14</v>
      </c>
      <c r="U805">
        <v>1440</v>
      </c>
      <c r="V805">
        <v>0.96153846153845701</v>
      </c>
      <c r="W805">
        <v>11</v>
      </c>
      <c r="X805">
        <v>220</v>
      </c>
      <c r="Y805">
        <v>0.04</v>
      </c>
      <c r="Z805">
        <v>0.01</v>
      </c>
      <c r="AB805">
        <v>24.850000000000023</v>
      </c>
      <c r="AC805">
        <v>0</v>
      </c>
      <c r="AD805" s="8" t="s">
        <v>173</v>
      </c>
      <c r="AF805">
        <v>197.12525667351099</v>
      </c>
      <c r="AG805" s="4"/>
      <c r="AH805" s="4"/>
    </row>
    <row r="806" spans="1:34" ht="15.6">
      <c r="A806" t="s">
        <v>59</v>
      </c>
      <c r="B806" t="s">
        <v>54</v>
      </c>
      <c r="C806" s="4" t="s">
        <v>592</v>
      </c>
      <c r="D806">
        <v>800</v>
      </c>
      <c r="E806">
        <v>5</v>
      </c>
      <c r="F806">
        <v>120</v>
      </c>
      <c r="G806">
        <v>5.66</v>
      </c>
      <c r="H806">
        <v>2.42</v>
      </c>
      <c r="I806">
        <v>23.9</v>
      </c>
      <c r="L806">
        <v>34.6</v>
      </c>
      <c r="N806">
        <f t="shared" si="45"/>
        <v>0.42756183745583037</v>
      </c>
      <c r="O806">
        <f t="shared" si="46"/>
        <v>4.2226148409893991</v>
      </c>
      <c r="R806">
        <v>25.8</v>
      </c>
      <c r="S806">
        <v>4.6699999999999998E-2</v>
      </c>
      <c r="T806">
        <v>7.14</v>
      </c>
      <c r="U806">
        <v>1440</v>
      </c>
      <c r="V806">
        <v>20.673076923076898</v>
      </c>
      <c r="W806">
        <v>11</v>
      </c>
      <c r="X806">
        <v>220</v>
      </c>
      <c r="Y806">
        <v>0.04</v>
      </c>
      <c r="Z806">
        <v>0.01</v>
      </c>
      <c r="AB806">
        <v>24.850000000000023</v>
      </c>
      <c r="AC806">
        <v>0</v>
      </c>
      <c r="AD806" s="8" t="s">
        <v>173</v>
      </c>
      <c r="AF806">
        <v>216.221765913757</v>
      </c>
      <c r="AG806" s="4"/>
      <c r="AH806" s="4"/>
    </row>
    <row r="807" spans="1:34" ht="15.6">
      <c r="A807" t="s">
        <v>59</v>
      </c>
      <c r="B807" t="s">
        <v>54</v>
      </c>
      <c r="C807" s="4" t="s">
        <v>592</v>
      </c>
      <c r="D807">
        <v>800</v>
      </c>
      <c r="E807">
        <v>5</v>
      </c>
      <c r="F807">
        <v>120</v>
      </c>
      <c r="G807">
        <v>5.66</v>
      </c>
      <c r="H807">
        <v>2.42</v>
      </c>
      <c r="I807">
        <v>23.9</v>
      </c>
      <c r="L807">
        <v>34.6</v>
      </c>
      <c r="N807">
        <f t="shared" si="45"/>
        <v>0.42756183745583037</v>
      </c>
      <c r="O807">
        <f t="shared" si="46"/>
        <v>4.2226148409893991</v>
      </c>
      <c r="R807">
        <v>25.8</v>
      </c>
      <c r="S807">
        <v>4.6699999999999998E-2</v>
      </c>
      <c r="T807">
        <v>7.14</v>
      </c>
      <c r="U807">
        <v>1440</v>
      </c>
      <c r="V807">
        <v>43.269230769230703</v>
      </c>
      <c r="W807">
        <v>11</v>
      </c>
      <c r="X807">
        <v>220</v>
      </c>
      <c r="Y807">
        <v>0.04</v>
      </c>
      <c r="Z807">
        <v>0.01</v>
      </c>
      <c r="AB807">
        <v>24.850000000000023</v>
      </c>
      <c r="AC807">
        <v>0</v>
      </c>
      <c r="AD807" s="8" t="s">
        <v>173</v>
      </c>
      <c r="AF807">
        <v>229.15811088295601</v>
      </c>
      <c r="AG807" s="4"/>
      <c r="AH807" s="4"/>
    </row>
    <row r="808" spans="1:34" ht="15.6">
      <c r="A808" t="s">
        <v>59</v>
      </c>
      <c r="B808" t="s">
        <v>54</v>
      </c>
      <c r="C808" s="4" t="s">
        <v>592</v>
      </c>
      <c r="D808">
        <v>800</v>
      </c>
      <c r="E808">
        <v>5</v>
      </c>
      <c r="F808">
        <v>120</v>
      </c>
      <c r="G808">
        <v>5.66</v>
      </c>
      <c r="H808">
        <v>2.42</v>
      </c>
      <c r="I808">
        <v>23.9</v>
      </c>
      <c r="L808">
        <v>34.6</v>
      </c>
      <c r="N808">
        <f t="shared" si="45"/>
        <v>0.42756183745583037</v>
      </c>
      <c r="O808">
        <f t="shared" si="46"/>
        <v>4.2226148409893991</v>
      </c>
      <c r="R808">
        <v>25.8</v>
      </c>
      <c r="S808">
        <v>4.6699999999999998E-2</v>
      </c>
      <c r="T808">
        <v>7.14</v>
      </c>
      <c r="U808">
        <v>1440</v>
      </c>
      <c r="V808">
        <v>92.307692307692193</v>
      </c>
      <c r="W808">
        <v>11</v>
      </c>
      <c r="X808">
        <v>220</v>
      </c>
      <c r="Y808">
        <v>0.04</v>
      </c>
      <c r="Z808">
        <v>0.01</v>
      </c>
      <c r="AB808">
        <v>24.850000000000023</v>
      </c>
      <c r="AC808">
        <v>0</v>
      </c>
      <c r="AD808" s="8" t="s">
        <v>173</v>
      </c>
      <c r="AF808">
        <v>231.62217659137499</v>
      </c>
      <c r="AG808" s="4"/>
      <c r="AH808" s="4"/>
    </row>
    <row r="809" spans="1:34" ht="15.6">
      <c r="A809" t="s">
        <v>59</v>
      </c>
      <c r="B809" t="s">
        <v>54</v>
      </c>
      <c r="C809" s="4" t="s">
        <v>592</v>
      </c>
      <c r="D809">
        <v>800</v>
      </c>
      <c r="E809">
        <v>5</v>
      </c>
      <c r="F809">
        <v>120</v>
      </c>
      <c r="G809">
        <v>5.66</v>
      </c>
      <c r="H809">
        <v>2.42</v>
      </c>
      <c r="I809">
        <v>23.9</v>
      </c>
      <c r="L809">
        <v>34.6</v>
      </c>
      <c r="N809">
        <f t="shared" si="45"/>
        <v>0.42756183745583037</v>
      </c>
      <c r="O809">
        <f t="shared" si="46"/>
        <v>4.2226148409893991</v>
      </c>
      <c r="R809">
        <v>25.8</v>
      </c>
      <c r="S809">
        <v>4.6699999999999998E-2</v>
      </c>
      <c r="T809">
        <v>7.14</v>
      </c>
      <c r="U809">
        <v>1440</v>
      </c>
      <c r="V809">
        <v>141.586538461538</v>
      </c>
      <c r="W809">
        <v>11</v>
      </c>
      <c r="X809">
        <v>220</v>
      </c>
      <c r="Y809">
        <v>0.04</v>
      </c>
      <c r="Z809">
        <v>0.01</v>
      </c>
      <c r="AB809">
        <v>24.850000000000023</v>
      </c>
      <c r="AC809">
        <v>0</v>
      </c>
      <c r="AD809" s="8" t="s">
        <v>173</v>
      </c>
      <c r="AF809">
        <v>234.08624229979401</v>
      </c>
      <c r="AG809" s="4"/>
      <c r="AH809" s="4"/>
    </row>
    <row r="810" spans="1:34" ht="15.6">
      <c r="A810" t="s">
        <v>59</v>
      </c>
      <c r="B810" t="s">
        <v>54</v>
      </c>
      <c r="C810" s="4" t="s">
        <v>592</v>
      </c>
      <c r="D810">
        <v>800</v>
      </c>
      <c r="E810">
        <v>5</v>
      </c>
      <c r="F810">
        <v>120</v>
      </c>
      <c r="G810">
        <v>5.66</v>
      </c>
      <c r="H810">
        <v>2.42</v>
      </c>
      <c r="I810">
        <v>23.9</v>
      </c>
      <c r="L810">
        <v>34.6</v>
      </c>
      <c r="N810">
        <f t="shared" si="45"/>
        <v>0.42756183745583037</v>
      </c>
      <c r="O810">
        <f t="shared" si="46"/>
        <v>4.2226148409893991</v>
      </c>
      <c r="R810">
        <v>25.8</v>
      </c>
      <c r="S810">
        <v>4.6699999999999998E-2</v>
      </c>
      <c r="T810">
        <v>7.14</v>
      </c>
      <c r="U810">
        <v>1440</v>
      </c>
      <c r="V810">
        <v>0</v>
      </c>
      <c r="W810">
        <v>11</v>
      </c>
      <c r="X810">
        <v>220</v>
      </c>
      <c r="Y810">
        <v>0.04</v>
      </c>
      <c r="Z810">
        <v>0.01</v>
      </c>
      <c r="AB810">
        <v>34.850000000000023</v>
      </c>
      <c r="AC810">
        <v>0</v>
      </c>
      <c r="AD810" s="8" t="s">
        <v>173</v>
      </c>
      <c r="AF810">
        <v>1.2320328542094601</v>
      </c>
      <c r="AG810" s="4"/>
      <c r="AH810" s="4"/>
    </row>
    <row r="811" spans="1:34" ht="15.6">
      <c r="A811" t="s">
        <v>59</v>
      </c>
      <c r="B811" t="s">
        <v>54</v>
      </c>
      <c r="C811" s="4" t="s">
        <v>592</v>
      </c>
      <c r="D811">
        <v>800</v>
      </c>
      <c r="E811">
        <v>5</v>
      </c>
      <c r="F811">
        <v>120</v>
      </c>
      <c r="G811">
        <v>5.66</v>
      </c>
      <c r="H811">
        <v>2.42</v>
      </c>
      <c r="I811">
        <v>23.9</v>
      </c>
      <c r="L811">
        <v>34.6</v>
      </c>
      <c r="N811">
        <f t="shared" si="45"/>
        <v>0.42756183745583037</v>
      </c>
      <c r="O811">
        <f t="shared" si="46"/>
        <v>4.2226148409893991</v>
      </c>
      <c r="R811">
        <v>25.8</v>
      </c>
      <c r="S811">
        <v>4.6699999999999998E-2</v>
      </c>
      <c r="T811">
        <v>7.14</v>
      </c>
      <c r="U811">
        <v>1440</v>
      </c>
      <c r="V811">
        <v>0</v>
      </c>
      <c r="W811">
        <v>11</v>
      </c>
      <c r="X811">
        <v>220</v>
      </c>
      <c r="Y811">
        <v>0.04</v>
      </c>
      <c r="Z811">
        <v>0.01</v>
      </c>
      <c r="AB811">
        <v>34.850000000000023</v>
      </c>
      <c r="AC811">
        <v>0</v>
      </c>
      <c r="AD811" s="8" t="s">
        <v>173</v>
      </c>
      <c r="AF811">
        <v>20.944558521560499</v>
      </c>
      <c r="AG811" s="4"/>
      <c r="AH811" s="4"/>
    </row>
    <row r="812" spans="1:34" ht="15.6">
      <c r="A812" t="s">
        <v>59</v>
      </c>
      <c r="B812" t="s">
        <v>54</v>
      </c>
      <c r="C812" s="4" t="s">
        <v>592</v>
      </c>
      <c r="D812">
        <v>800</v>
      </c>
      <c r="E812">
        <v>5</v>
      </c>
      <c r="F812">
        <v>120</v>
      </c>
      <c r="G812">
        <v>5.66</v>
      </c>
      <c r="H812">
        <v>2.42</v>
      </c>
      <c r="I812">
        <v>23.9</v>
      </c>
      <c r="L812">
        <v>34.6</v>
      </c>
      <c r="N812">
        <f t="shared" si="45"/>
        <v>0.42756183745583037</v>
      </c>
      <c r="O812">
        <f t="shared" si="46"/>
        <v>4.2226148409893991</v>
      </c>
      <c r="R812">
        <v>25.8</v>
      </c>
      <c r="S812">
        <v>4.6699999999999998E-2</v>
      </c>
      <c r="T812">
        <v>7.14</v>
      </c>
      <c r="U812">
        <v>1440</v>
      </c>
      <c r="V812">
        <v>0</v>
      </c>
      <c r="W812">
        <v>11</v>
      </c>
      <c r="X812">
        <v>220</v>
      </c>
      <c r="Y812">
        <v>0.04</v>
      </c>
      <c r="Z812">
        <v>0.01</v>
      </c>
      <c r="AB812">
        <v>34.850000000000023</v>
      </c>
      <c r="AC812">
        <v>0</v>
      </c>
      <c r="AD812" s="8" t="s">
        <v>173</v>
      </c>
      <c r="AF812">
        <v>41.2731006160164</v>
      </c>
      <c r="AG812" s="4"/>
      <c r="AH812" s="4"/>
    </row>
    <row r="813" spans="1:34" ht="15.6">
      <c r="A813" t="s">
        <v>59</v>
      </c>
      <c r="B813" t="s">
        <v>54</v>
      </c>
      <c r="C813" s="4" t="s">
        <v>592</v>
      </c>
      <c r="D813">
        <v>800</v>
      </c>
      <c r="E813">
        <v>5</v>
      </c>
      <c r="F813">
        <v>120</v>
      </c>
      <c r="G813">
        <v>5.66</v>
      </c>
      <c r="H813">
        <v>2.42</v>
      </c>
      <c r="I813">
        <v>23.9</v>
      </c>
      <c r="L813">
        <v>34.6</v>
      </c>
      <c r="N813">
        <f t="shared" si="45"/>
        <v>0.42756183745583037</v>
      </c>
      <c r="O813">
        <f t="shared" si="46"/>
        <v>4.2226148409893991</v>
      </c>
      <c r="R813">
        <v>25.8</v>
      </c>
      <c r="S813">
        <v>4.6699999999999998E-2</v>
      </c>
      <c r="T813">
        <v>7.14</v>
      </c>
      <c r="U813">
        <v>1440</v>
      </c>
      <c r="V813">
        <v>0</v>
      </c>
      <c r="W813">
        <v>11</v>
      </c>
      <c r="X813">
        <v>220</v>
      </c>
      <c r="Y813">
        <v>0.04</v>
      </c>
      <c r="Z813">
        <v>0.01</v>
      </c>
      <c r="AB813">
        <v>34.850000000000023</v>
      </c>
      <c r="AC813">
        <v>0</v>
      </c>
      <c r="AD813" s="8" t="s">
        <v>173</v>
      </c>
      <c r="AF813">
        <v>101.64271047227901</v>
      </c>
      <c r="AG813" s="4"/>
      <c r="AH813" s="4"/>
    </row>
    <row r="814" spans="1:34" ht="15.6">
      <c r="A814" t="s">
        <v>59</v>
      </c>
      <c r="B814" t="s">
        <v>54</v>
      </c>
      <c r="C814" s="4" t="s">
        <v>592</v>
      </c>
      <c r="D814">
        <v>800</v>
      </c>
      <c r="E814">
        <v>5</v>
      </c>
      <c r="F814">
        <v>120</v>
      </c>
      <c r="G814">
        <v>5.66</v>
      </c>
      <c r="H814">
        <v>2.42</v>
      </c>
      <c r="I814">
        <v>23.9</v>
      </c>
      <c r="L814">
        <v>34.6</v>
      </c>
      <c r="N814">
        <f t="shared" si="45"/>
        <v>0.42756183745583037</v>
      </c>
      <c r="O814">
        <f t="shared" si="46"/>
        <v>4.2226148409893991</v>
      </c>
      <c r="R814">
        <v>25.8</v>
      </c>
      <c r="S814">
        <v>4.6699999999999998E-2</v>
      </c>
      <c r="T814">
        <v>7.14</v>
      </c>
      <c r="U814">
        <v>1440</v>
      </c>
      <c r="V814">
        <v>0.96153846153845701</v>
      </c>
      <c r="W814">
        <v>11</v>
      </c>
      <c r="X814">
        <v>220</v>
      </c>
      <c r="Y814">
        <v>0.04</v>
      </c>
      <c r="Z814">
        <v>0.01</v>
      </c>
      <c r="AB814">
        <v>34.850000000000023</v>
      </c>
      <c r="AC814">
        <v>0</v>
      </c>
      <c r="AD814" s="8" t="s">
        <v>173</v>
      </c>
      <c r="AF814">
        <v>197.74127310061601</v>
      </c>
      <c r="AG814" s="4"/>
      <c r="AH814" s="4"/>
    </row>
    <row r="815" spans="1:34" ht="15.6">
      <c r="A815" t="s">
        <v>59</v>
      </c>
      <c r="B815" t="s">
        <v>54</v>
      </c>
      <c r="C815" s="4" t="s">
        <v>592</v>
      </c>
      <c r="D815">
        <v>800</v>
      </c>
      <c r="E815">
        <v>5</v>
      </c>
      <c r="F815">
        <v>120</v>
      </c>
      <c r="G815">
        <v>5.66</v>
      </c>
      <c r="H815">
        <v>2.42</v>
      </c>
      <c r="I815">
        <v>23.9</v>
      </c>
      <c r="L815">
        <v>34.6</v>
      </c>
      <c r="N815">
        <f t="shared" si="45"/>
        <v>0.42756183745583037</v>
      </c>
      <c r="O815">
        <f t="shared" si="46"/>
        <v>4.2226148409893991</v>
      </c>
      <c r="R815">
        <v>25.8</v>
      </c>
      <c r="S815">
        <v>4.6699999999999998E-2</v>
      </c>
      <c r="T815">
        <v>7.14</v>
      </c>
      <c r="U815">
        <v>1440</v>
      </c>
      <c r="V815">
        <v>19.951923076922998</v>
      </c>
      <c r="W815">
        <v>11</v>
      </c>
      <c r="X815">
        <v>220</v>
      </c>
      <c r="Y815">
        <v>0.04</v>
      </c>
      <c r="Z815">
        <v>0.01</v>
      </c>
      <c r="AB815">
        <v>34.850000000000023</v>
      </c>
      <c r="AC815">
        <v>0</v>
      </c>
      <c r="AD815" s="8" t="s">
        <v>173</v>
      </c>
      <c r="AF815">
        <v>219.30184804928101</v>
      </c>
      <c r="AG815" s="4"/>
      <c r="AH815" s="4"/>
    </row>
    <row r="816" spans="1:34" ht="15.6">
      <c r="A816" t="s">
        <v>59</v>
      </c>
      <c r="B816" t="s">
        <v>54</v>
      </c>
      <c r="C816" s="4" t="s">
        <v>592</v>
      </c>
      <c r="D816">
        <v>800</v>
      </c>
      <c r="E816">
        <v>5</v>
      </c>
      <c r="F816">
        <v>120</v>
      </c>
      <c r="G816">
        <v>5.66</v>
      </c>
      <c r="H816">
        <v>2.42</v>
      </c>
      <c r="I816">
        <v>23.9</v>
      </c>
      <c r="L816">
        <v>34.6</v>
      </c>
      <c r="N816">
        <f t="shared" si="45"/>
        <v>0.42756183745583037</v>
      </c>
      <c r="O816">
        <f t="shared" si="46"/>
        <v>4.2226148409893991</v>
      </c>
      <c r="R816">
        <v>25.8</v>
      </c>
      <c r="S816">
        <v>4.6699999999999998E-2</v>
      </c>
      <c r="T816">
        <v>7.14</v>
      </c>
      <c r="U816">
        <v>1440</v>
      </c>
      <c r="V816">
        <v>42.067307692307601</v>
      </c>
      <c r="W816">
        <v>11</v>
      </c>
      <c r="X816">
        <v>220</v>
      </c>
      <c r="Y816">
        <v>0.04</v>
      </c>
      <c r="Z816">
        <v>0.01</v>
      </c>
      <c r="AB816">
        <v>34.850000000000023</v>
      </c>
      <c r="AC816">
        <v>0</v>
      </c>
      <c r="AD816" s="8" t="s">
        <v>173</v>
      </c>
      <c r="AF816">
        <v>231.62217659137499</v>
      </c>
      <c r="AG816" s="4"/>
      <c r="AH816" s="4"/>
    </row>
    <row r="817" spans="1:34" ht="15.6">
      <c r="A817" t="s">
        <v>59</v>
      </c>
      <c r="B817" t="s">
        <v>54</v>
      </c>
      <c r="C817" s="4" t="s">
        <v>592</v>
      </c>
      <c r="D817">
        <v>800</v>
      </c>
      <c r="E817">
        <v>5</v>
      </c>
      <c r="F817">
        <v>120</v>
      </c>
      <c r="G817">
        <v>5.66</v>
      </c>
      <c r="H817">
        <v>2.42</v>
      </c>
      <c r="I817">
        <v>23.9</v>
      </c>
      <c r="L817">
        <v>34.6</v>
      </c>
      <c r="N817">
        <f t="shared" si="45"/>
        <v>0.42756183745583037</v>
      </c>
      <c r="O817">
        <f t="shared" si="46"/>
        <v>4.2226148409893991</v>
      </c>
      <c r="R817">
        <v>25.8</v>
      </c>
      <c r="S817">
        <v>4.6699999999999998E-2</v>
      </c>
      <c r="T817">
        <v>7.14</v>
      </c>
      <c r="U817">
        <v>1440</v>
      </c>
      <c r="V817">
        <v>90.865384615384599</v>
      </c>
      <c r="W817">
        <v>11</v>
      </c>
      <c r="X817">
        <v>220</v>
      </c>
      <c r="Y817">
        <v>0.04</v>
      </c>
      <c r="Z817">
        <v>0.01</v>
      </c>
      <c r="AB817">
        <v>34.850000000000023</v>
      </c>
      <c r="AC817">
        <v>0</v>
      </c>
      <c r="AD817" s="8" t="s">
        <v>173</v>
      </c>
      <c r="AF817">
        <v>236.55030800821299</v>
      </c>
      <c r="AG817" s="4"/>
      <c r="AH817" s="4"/>
    </row>
    <row r="818" spans="1:34" ht="15.6">
      <c r="A818" t="s">
        <v>59</v>
      </c>
      <c r="B818" t="s">
        <v>54</v>
      </c>
      <c r="C818" s="4" t="s">
        <v>592</v>
      </c>
      <c r="D818">
        <v>800</v>
      </c>
      <c r="E818">
        <v>5</v>
      </c>
      <c r="F818">
        <v>120</v>
      </c>
      <c r="G818">
        <v>5.66</v>
      </c>
      <c r="H818">
        <v>2.42</v>
      </c>
      <c r="I818">
        <v>23.9</v>
      </c>
      <c r="L818">
        <v>34.6</v>
      </c>
      <c r="N818">
        <f t="shared" si="45"/>
        <v>0.42756183745583037</v>
      </c>
      <c r="O818">
        <f t="shared" si="46"/>
        <v>4.2226148409893991</v>
      </c>
      <c r="R818">
        <v>25.8</v>
      </c>
      <c r="S818">
        <v>4.6699999999999998E-2</v>
      </c>
      <c r="T818">
        <v>7.14</v>
      </c>
      <c r="U818">
        <v>1440</v>
      </c>
      <c r="V818">
        <v>140.86538461538399</v>
      </c>
      <c r="W818">
        <v>11</v>
      </c>
      <c r="X818">
        <v>220</v>
      </c>
      <c r="Y818">
        <v>0.04</v>
      </c>
      <c r="Z818">
        <v>0.01</v>
      </c>
      <c r="AB818">
        <v>34.850000000000023</v>
      </c>
      <c r="AC818">
        <v>0</v>
      </c>
      <c r="AD818" s="8" t="s">
        <v>173</v>
      </c>
      <c r="AF818">
        <v>237.78234086242301</v>
      </c>
      <c r="AG818" s="4"/>
      <c r="AH818" s="4"/>
    </row>
    <row r="819" spans="1:34" ht="15.6">
      <c r="A819" t="s">
        <v>59</v>
      </c>
      <c r="B819" t="s">
        <v>54</v>
      </c>
      <c r="C819" s="4" t="s">
        <v>592</v>
      </c>
      <c r="D819">
        <v>800</v>
      </c>
      <c r="E819">
        <v>5</v>
      </c>
      <c r="F819">
        <v>120</v>
      </c>
      <c r="G819">
        <v>5.66</v>
      </c>
      <c r="H819">
        <v>2.42</v>
      </c>
      <c r="I819">
        <v>23.9</v>
      </c>
      <c r="L819">
        <v>34.6</v>
      </c>
      <c r="N819">
        <f t="shared" si="45"/>
        <v>0.42756183745583037</v>
      </c>
      <c r="O819">
        <f t="shared" si="46"/>
        <v>4.2226148409893991</v>
      </c>
      <c r="R819">
        <v>25.8</v>
      </c>
      <c r="S819">
        <v>4.6699999999999998E-2</v>
      </c>
      <c r="T819">
        <v>7.14</v>
      </c>
      <c r="U819">
        <v>1440</v>
      </c>
      <c r="V819">
        <v>0</v>
      </c>
      <c r="W819">
        <v>11</v>
      </c>
      <c r="X819">
        <v>220</v>
      </c>
      <c r="Y819">
        <v>0.04</v>
      </c>
      <c r="Z819">
        <v>0.01</v>
      </c>
      <c r="AB819">
        <v>44.850000000000023</v>
      </c>
      <c r="AC819">
        <v>0</v>
      </c>
      <c r="AD819" s="8" t="s">
        <v>173</v>
      </c>
      <c r="AF819">
        <v>0.61601642710470395</v>
      </c>
      <c r="AG819" s="4"/>
      <c r="AH819" s="4"/>
    </row>
    <row r="820" spans="1:34" ht="15.6">
      <c r="A820" t="s">
        <v>59</v>
      </c>
      <c r="B820" t="s">
        <v>54</v>
      </c>
      <c r="C820" s="4" t="s">
        <v>592</v>
      </c>
      <c r="D820">
        <v>800</v>
      </c>
      <c r="E820">
        <v>5</v>
      </c>
      <c r="F820">
        <v>120</v>
      </c>
      <c r="G820">
        <v>5.66</v>
      </c>
      <c r="H820">
        <v>2.42</v>
      </c>
      <c r="I820">
        <v>23.9</v>
      </c>
      <c r="L820">
        <v>34.6</v>
      </c>
      <c r="N820">
        <f t="shared" si="45"/>
        <v>0.42756183745583037</v>
      </c>
      <c r="O820">
        <f t="shared" si="46"/>
        <v>4.2226148409893991</v>
      </c>
      <c r="R820">
        <v>25.8</v>
      </c>
      <c r="S820">
        <v>4.6699999999999998E-2</v>
      </c>
      <c r="T820">
        <v>7.14</v>
      </c>
      <c r="U820">
        <v>1440</v>
      </c>
      <c r="V820">
        <v>0.24038461538461101</v>
      </c>
      <c r="W820">
        <v>11</v>
      </c>
      <c r="X820">
        <v>220</v>
      </c>
      <c r="Y820">
        <v>0.04</v>
      </c>
      <c r="Z820">
        <v>0.01</v>
      </c>
      <c r="AB820">
        <v>44.850000000000023</v>
      </c>
      <c r="AC820">
        <v>0</v>
      </c>
      <c r="AD820" s="8" t="s">
        <v>173</v>
      </c>
      <c r="AF820">
        <v>20.328542094455798</v>
      </c>
      <c r="AG820" s="4"/>
      <c r="AH820" s="4"/>
    </row>
    <row r="821" spans="1:34" ht="15.6">
      <c r="A821" t="s">
        <v>59</v>
      </c>
      <c r="B821" t="s">
        <v>54</v>
      </c>
      <c r="C821" s="4" t="s">
        <v>592</v>
      </c>
      <c r="D821">
        <v>800</v>
      </c>
      <c r="E821">
        <v>5</v>
      </c>
      <c r="F821">
        <v>120</v>
      </c>
      <c r="G821">
        <v>5.66</v>
      </c>
      <c r="H821">
        <v>2.42</v>
      </c>
      <c r="I821">
        <v>23.9</v>
      </c>
      <c r="L821">
        <v>34.6</v>
      </c>
      <c r="N821">
        <f t="shared" si="45"/>
        <v>0.42756183745583037</v>
      </c>
      <c r="O821">
        <f t="shared" si="46"/>
        <v>4.2226148409893991</v>
      </c>
      <c r="R821">
        <v>25.8</v>
      </c>
      <c r="S821">
        <v>4.6699999999999998E-2</v>
      </c>
      <c r="T821">
        <v>7.14</v>
      </c>
      <c r="U821">
        <v>1440</v>
      </c>
      <c r="V821">
        <v>0</v>
      </c>
      <c r="W821">
        <v>11</v>
      </c>
      <c r="X821">
        <v>220</v>
      </c>
      <c r="Y821">
        <v>0.04</v>
      </c>
      <c r="Z821">
        <v>0.01</v>
      </c>
      <c r="AB821">
        <v>44.850000000000023</v>
      </c>
      <c r="AC821">
        <v>0</v>
      </c>
      <c r="AD821" s="8" t="s">
        <v>173</v>
      </c>
      <c r="AF821">
        <v>40.657084188911597</v>
      </c>
      <c r="AG821" s="4"/>
      <c r="AH821" s="4"/>
    </row>
    <row r="822" spans="1:34" ht="15.6">
      <c r="A822" t="s">
        <v>59</v>
      </c>
      <c r="B822" t="s">
        <v>54</v>
      </c>
      <c r="C822" s="4" t="s">
        <v>592</v>
      </c>
      <c r="D822">
        <v>800</v>
      </c>
      <c r="E822">
        <v>5</v>
      </c>
      <c r="F822">
        <v>120</v>
      </c>
      <c r="G822">
        <v>5.66</v>
      </c>
      <c r="H822">
        <v>2.42</v>
      </c>
      <c r="I822">
        <v>23.9</v>
      </c>
      <c r="L822">
        <v>34.6</v>
      </c>
      <c r="N822">
        <f t="shared" si="45"/>
        <v>0.42756183745583037</v>
      </c>
      <c r="O822">
        <f t="shared" si="46"/>
        <v>4.2226148409893991</v>
      </c>
      <c r="R822">
        <v>25.8</v>
      </c>
      <c r="S822">
        <v>4.6699999999999998E-2</v>
      </c>
      <c r="T822">
        <v>7.14</v>
      </c>
      <c r="U822">
        <v>1440</v>
      </c>
      <c r="V822">
        <v>0</v>
      </c>
      <c r="W822">
        <v>11</v>
      </c>
      <c r="X822">
        <v>220</v>
      </c>
      <c r="Y822">
        <v>0.04</v>
      </c>
      <c r="Z822">
        <v>0.01</v>
      </c>
      <c r="AB822">
        <v>44.850000000000023</v>
      </c>
      <c r="AC822">
        <v>0</v>
      </c>
      <c r="AD822" s="8" t="s">
        <v>173</v>
      </c>
      <c r="AF822">
        <v>101.64271047227901</v>
      </c>
      <c r="AG822" s="4"/>
      <c r="AH822" s="4"/>
    </row>
    <row r="823" spans="1:34" ht="15.6">
      <c r="A823" t="s">
        <v>59</v>
      </c>
      <c r="B823" t="s">
        <v>54</v>
      </c>
      <c r="C823" s="4" t="s">
        <v>592</v>
      </c>
      <c r="D823">
        <v>800</v>
      </c>
      <c r="E823">
        <v>5</v>
      </c>
      <c r="F823">
        <v>120</v>
      </c>
      <c r="G823">
        <v>5.66</v>
      </c>
      <c r="H823">
        <v>2.42</v>
      </c>
      <c r="I823">
        <v>23.9</v>
      </c>
      <c r="L823">
        <v>34.6</v>
      </c>
      <c r="N823">
        <f t="shared" si="45"/>
        <v>0.42756183745583037</v>
      </c>
      <c r="O823">
        <f t="shared" si="46"/>
        <v>4.2226148409893991</v>
      </c>
      <c r="R823">
        <v>25.8</v>
      </c>
      <c r="S823">
        <v>4.6699999999999998E-2</v>
      </c>
      <c r="T823">
        <v>7.14</v>
      </c>
      <c r="U823">
        <v>1440</v>
      </c>
      <c r="V823">
        <v>0.24038461538461101</v>
      </c>
      <c r="W823">
        <v>11</v>
      </c>
      <c r="X823">
        <v>220</v>
      </c>
      <c r="Y823">
        <v>0.04</v>
      </c>
      <c r="Z823">
        <v>0.01</v>
      </c>
      <c r="AB823">
        <v>44.850000000000023</v>
      </c>
      <c r="AC823">
        <v>0</v>
      </c>
      <c r="AD823" s="8" t="s">
        <v>173</v>
      </c>
      <c r="AF823">
        <v>198.97330595482501</v>
      </c>
      <c r="AG823" s="4"/>
      <c r="AH823" s="4"/>
    </row>
    <row r="824" spans="1:34" ht="15.6">
      <c r="A824" t="s">
        <v>59</v>
      </c>
      <c r="B824" t="s">
        <v>54</v>
      </c>
      <c r="C824" s="4" t="s">
        <v>592</v>
      </c>
      <c r="D824">
        <v>800</v>
      </c>
      <c r="E824">
        <v>5</v>
      </c>
      <c r="F824">
        <v>120</v>
      </c>
      <c r="G824">
        <v>5.66</v>
      </c>
      <c r="H824">
        <v>2.42</v>
      </c>
      <c r="I824">
        <v>23.9</v>
      </c>
      <c r="L824">
        <v>34.6</v>
      </c>
      <c r="N824">
        <f t="shared" si="45"/>
        <v>0.42756183745583037</v>
      </c>
      <c r="O824">
        <f t="shared" si="46"/>
        <v>4.2226148409893991</v>
      </c>
      <c r="R824">
        <v>25.8</v>
      </c>
      <c r="S824">
        <v>4.6699999999999998E-2</v>
      </c>
      <c r="T824">
        <v>7.14</v>
      </c>
      <c r="U824">
        <v>1440</v>
      </c>
      <c r="V824">
        <v>18.990384615384599</v>
      </c>
      <c r="W824">
        <v>11</v>
      </c>
      <c r="X824">
        <v>220</v>
      </c>
      <c r="Y824">
        <v>0.04</v>
      </c>
      <c r="Z824">
        <v>0.01</v>
      </c>
      <c r="AB824">
        <v>44.850000000000023</v>
      </c>
      <c r="AC824">
        <v>0</v>
      </c>
      <c r="AD824" s="8" t="s">
        <v>173</v>
      </c>
      <c r="AF824">
        <v>224.229979466119</v>
      </c>
      <c r="AG824" s="4"/>
      <c r="AH824" s="4"/>
    </row>
    <row r="825" spans="1:34" ht="15.6">
      <c r="A825" t="s">
        <v>59</v>
      </c>
      <c r="B825" t="s">
        <v>54</v>
      </c>
      <c r="C825" s="4" t="s">
        <v>592</v>
      </c>
      <c r="D825">
        <v>800</v>
      </c>
      <c r="E825">
        <v>5</v>
      </c>
      <c r="F825">
        <v>120</v>
      </c>
      <c r="G825">
        <v>5.66</v>
      </c>
      <c r="H825">
        <v>2.42</v>
      </c>
      <c r="I825">
        <v>23.9</v>
      </c>
      <c r="L825">
        <v>34.6</v>
      </c>
      <c r="N825">
        <f t="shared" si="45"/>
        <v>0.42756183745583037</v>
      </c>
      <c r="O825">
        <f t="shared" si="46"/>
        <v>4.2226148409893991</v>
      </c>
      <c r="R825">
        <v>25.8</v>
      </c>
      <c r="S825">
        <v>4.6699999999999998E-2</v>
      </c>
      <c r="T825">
        <v>7.14</v>
      </c>
      <c r="U825">
        <v>1440</v>
      </c>
      <c r="V825">
        <v>40.865384615384599</v>
      </c>
      <c r="W825">
        <v>11</v>
      </c>
      <c r="X825">
        <v>220</v>
      </c>
      <c r="Y825">
        <v>0.04</v>
      </c>
      <c r="Z825">
        <v>0.01</v>
      </c>
      <c r="AB825">
        <v>44.850000000000023</v>
      </c>
      <c r="AC825">
        <v>0</v>
      </c>
      <c r="AD825" s="8" t="s">
        <v>173</v>
      </c>
      <c r="AF825">
        <v>236.55030800821299</v>
      </c>
      <c r="AG825" s="4"/>
      <c r="AH825" s="4"/>
    </row>
    <row r="826" spans="1:34" ht="15.6">
      <c r="A826" t="s">
        <v>59</v>
      </c>
      <c r="B826" t="s">
        <v>54</v>
      </c>
      <c r="C826" s="4" t="s">
        <v>592</v>
      </c>
      <c r="D826">
        <v>800</v>
      </c>
      <c r="E826">
        <v>5</v>
      </c>
      <c r="F826">
        <v>120</v>
      </c>
      <c r="G826">
        <v>5.66</v>
      </c>
      <c r="H826">
        <v>2.42</v>
      </c>
      <c r="I826">
        <v>23.9</v>
      </c>
      <c r="L826">
        <v>34.6</v>
      </c>
      <c r="N826">
        <f t="shared" si="45"/>
        <v>0.42756183745583037</v>
      </c>
      <c r="O826">
        <f t="shared" si="46"/>
        <v>4.2226148409893991</v>
      </c>
      <c r="R826">
        <v>25.8</v>
      </c>
      <c r="S826">
        <v>4.6699999999999998E-2</v>
      </c>
      <c r="T826">
        <v>7.14</v>
      </c>
      <c r="U826">
        <v>1440</v>
      </c>
      <c r="V826">
        <v>90.384615384615302</v>
      </c>
      <c r="W826">
        <v>11</v>
      </c>
      <c r="X826">
        <v>220</v>
      </c>
      <c r="Y826">
        <v>0.04</v>
      </c>
      <c r="Z826">
        <v>0.01</v>
      </c>
      <c r="AB826">
        <v>44.850000000000023</v>
      </c>
      <c r="AC826">
        <v>0</v>
      </c>
      <c r="AD826" s="8" t="s">
        <v>173</v>
      </c>
      <c r="AF826">
        <v>239.01437371663201</v>
      </c>
      <c r="AG826" s="4"/>
      <c r="AH826" s="4"/>
    </row>
    <row r="827" spans="1:34" ht="15.6">
      <c r="A827" t="s">
        <v>59</v>
      </c>
      <c r="B827" t="s">
        <v>54</v>
      </c>
      <c r="C827" s="4" t="s">
        <v>592</v>
      </c>
      <c r="D827">
        <v>800</v>
      </c>
      <c r="E827">
        <v>5</v>
      </c>
      <c r="F827">
        <v>120</v>
      </c>
      <c r="G827">
        <v>5.66</v>
      </c>
      <c r="H827">
        <v>2.42</v>
      </c>
      <c r="I827">
        <v>23.9</v>
      </c>
      <c r="L827">
        <v>34.6</v>
      </c>
      <c r="N827">
        <f t="shared" si="45"/>
        <v>0.42756183745583037</v>
      </c>
      <c r="O827">
        <f t="shared" si="46"/>
        <v>4.2226148409893991</v>
      </c>
      <c r="R827">
        <v>25.8</v>
      </c>
      <c r="S827">
        <v>4.6699999999999998E-2</v>
      </c>
      <c r="T827">
        <v>7.14</v>
      </c>
      <c r="U827">
        <v>1440</v>
      </c>
      <c r="V827">
        <v>139.66346153846101</v>
      </c>
      <c r="W827">
        <v>11</v>
      </c>
      <c r="X827">
        <v>220</v>
      </c>
      <c r="Y827">
        <v>0.04</v>
      </c>
      <c r="Z827">
        <v>0.01</v>
      </c>
      <c r="AB827">
        <v>44.850000000000023</v>
      </c>
      <c r="AC827">
        <v>0</v>
      </c>
      <c r="AD827" s="8" t="s">
        <v>173</v>
      </c>
      <c r="AF827">
        <v>242.71047227925999</v>
      </c>
      <c r="AG827" s="4"/>
      <c r="AH827" s="4"/>
    </row>
    <row r="828" spans="1:34">
      <c r="A828" t="s">
        <v>59</v>
      </c>
      <c r="B828" t="s">
        <v>54</v>
      </c>
      <c r="C828" s="4" t="s">
        <v>592</v>
      </c>
      <c r="D828">
        <v>800</v>
      </c>
      <c r="E828">
        <v>5</v>
      </c>
      <c r="F828">
        <v>120</v>
      </c>
      <c r="G828">
        <v>5.66</v>
      </c>
      <c r="H828">
        <v>2.42</v>
      </c>
      <c r="I828">
        <v>23.9</v>
      </c>
      <c r="L828">
        <v>34.6</v>
      </c>
      <c r="N828">
        <f t="shared" si="45"/>
        <v>0.42756183745583037</v>
      </c>
      <c r="O828">
        <f t="shared" si="46"/>
        <v>4.2226148409893991</v>
      </c>
      <c r="R828">
        <v>25.8</v>
      </c>
      <c r="S828">
        <v>4.6699999999999998E-2</v>
      </c>
      <c r="T828">
        <v>7.14</v>
      </c>
      <c r="U828">
        <v>1440</v>
      </c>
      <c r="V828">
        <v>100</v>
      </c>
      <c r="W828">
        <v>11</v>
      </c>
      <c r="X828">
        <v>220</v>
      </c>
      <c r="Y828">
        <v>0.04</v>
      </c>
      <c r="Z828">
        <v>0.01</v>
      </c>
      <c r="AB828">
        <v>25</v>
      </c>
      <c r="AC828">
        <v>0</v>
      </c>
      <c r="AD828" s="9" t="s">
        <v>595</v>
      </c>
      <c r="AF828">
        <v>233.78119001919299</v>
      </c>
      <c r="AG828" s="4"/>
      <c r="AH828" s="4"/>
    </row>
    <row r="829" spans="1:34">
      <c r="A829" t="s">
        <v>59</v>
      </c>
      <c r="B829" t="s">
        <v>54</v>
      </c>
      <c r="C829" s="4" t="s">
        <v>592</v>
      </c>
      <c r="D829">
        <v>800</v>
      </c>
      <c r="E829">
        <v>5</v>
      </c>
      <c r="F829">
        <v>120</v>
      </c>
      <c r="G829">
        <v>5.66</v>
      </c>
      <c r="H829">
        <v>2.42</v>
      </c>
      <c r="I829">
        <v>23.9</v>
      </c>
      <c r="L829">
        <v>34.6</v>
      </c>
      <c r="N829">
        <f t="shared" si="45"/>
        <v>0.42756183745583037</v>
      </c>
      <c r="O829">
        <f t="shared" si="46"/>
        <v>4.2226148409893991</v>
      </c>
      <c r="R829">
        <v>25.8</v>
      </c>
      <c r="S829">
        <v>4.6699999999999998E-2</v>
      </c>
      <c r="T829">
        <v>7.14</v>
      </c>
      <c r="U829">
        <v>1440</v>
      </c>
      <c r="V829">
        <v>100</v>
      </c>
      <c r="W829">
        <v>11</v>
      </c>
      <c r="X829">
        <v>220</v>
      </c>
      <c r="Y829">
        <v>0.04</v>
      </c>
      <c r="Z829">
        <v>0.01</v>
      </c>
      <c r="AB829">
        <v>25</v>
      </c>
      <c r="AC829">
        <v>10</v>
      </c>
      <c r="AD829" s="9" t="s">
        <v>595</v>
      </c>
      <c r="AF829">
        <v>232.05374280230299</v>
      </c>
      <c r="AG829" s="4"/>
      <c r="AH829" s="4"/>
    </row>
    <row r="830" spans="1:34">
      <c r="A830" t="s">
        <v>59</v>
      </c>
      <c r="B830" t="s">
        <v>54</v>
      </c>
      <c r="C830" s="4" t="s">
        <v>592</v>
      </c>
      <c r="D830">
        <v>800</v>
      </c>
      <c r="E830">
        <v>5</v>
      </c>
      <c r="F830">
        <v>120</v>
      </c>
      <c r="G830">
        <v>5.66</v>
      </c>
      <c r="H830">
        <v>2.42</v>
      </c>
      <c r="I830">
        <v>23.9</v>
      </c>
      <c r="L830">
        <v>34.6</v>
      </c>
      <c r="N830">
        <f t="shared" ref="N830:N854" si="47">H830/G830</f>
        <v>0.42756183745583037</v>
      </c>
      <c r="O830">
        <f t="shared" ref="O830:O854" si="48">I830/G830</f>
        <v>4.2226148409893991</v>
      </c>
      <c r="R830">
        <v>25.8</v>
      </c>
      <c r="S830">
        <v>4.6699999999999998E-2</v>
      </c>
      <c r="T830">
        <v>7.14</v>
      </c>
      <c r="U830">
        <v>1440</v>
      </c>
      <c r="V830">
        <v>100</v>
      </c>
      <c r="W830">
        <v>11</v>
      </c>
      <c r="X830">
        <v>220</v>
      </c>
      <c r="Y830">
        <v>0.04</v>
      </c>
      <c r="Z830">
        <v>0.01</v>
      </c>
      <c r="AB830">
        <v>25</v>
      </c>
      <c r="AC830">
        <v>19.841269841269799</v>
      </c>
      <c r="AD830" s="9" t="s">
        <v>595</v>
      </c>
      <c r="AF830">
        <v>230.67178502879</v>
      </c>
      <c r="AG830" s="4"/>
      <c r="AH830" s="4"/>
    </row>
    <row r="831" spans="1:34">
      <c r="A831" t="s">
        <v>59</v>
      </c>
      <c r="B831" t="s">
        <v>54</v>
      </c>
      <c r="C831" s="4" t="s">
        <v>592</v>
      </c>
      <c r="D831">
        <v>800</v>
      </c>
      <c r="E831">
        <v>5</v>
      </c>
      <c r="F831">
        <v>120</v>
      </c>
      <c r="G831">
        <v>5.66</v>
      </c>
      <c r="H831">
        <v>2.42</v>
      </c>
      <c r="I831">
        <v>23.9</v>
      </c>
      <c r="L831">
        <v>34.6</v>
      </c>
      <c r="N831">
        <f t="shared" si="47"/>
        <v>0.42756183745583037</v>
      </c>
      <c r="O831">
        <f t="shared" si="48"/>
        <v>4.2226148409893991</v>
      </c>
      <c r="R831">
        <v>25.8</v>
      </c>
      <c r="S831">
        <v>4.6699999999999998E-2</v>
      </c>
      <c r="T831">
        <v>7.14</v>
      </c>
      <c r="U831">
        <v>1440</v>
      </c>
      <c r="V831">
        <v>100</v>
      </c>
      <c r="W831">
        <v>11</v>
      </c>
      <c r="X831">
        <v>220</v>
      </c>
      <c r="Y831">
        <v>0.04</v>
      </c>
      <c r="Z831">
        <v>0.01</v>
      </c>
      <c r="AB831">
        <v>25</v>
      </c>
      <c r="AC831">
        <v>40</v>
      </c>
      <c r="AD831" s="9" t="s">
        <v>595</v>
      </c>
      <c r="AF831">
        <v>230.326295585412</v>
      </c>
      <c r="AG831" s="4"/>
      <c r="AH831" s="4"/>
    </row>
    <row r="832" spans="1:34">
      <c r="A832" t="s">
        <v>59</v>
      </c>
      <c r="B832" t="s">
        <v>54</v>
      </c>
      <c r="C832" s="4" t="s">
        <v>592</v>
      </c>
      <c r="D832">
        <v>800</v>
      </c>
      <c r="E832">
        <v>5</v>
      </c>
      <c r="F832">
        <v>120</v>
      </c>
      <c r="G832">
        <v>5.66</v>
      </c>
      <c r="H832">
        <v>2.42</v>
      </c>
      <c r="I832">
        <v>23.9</v>
      </c>
      <c r="L832">
        <v>34.6</v>
      </c>
      <c r="N832">
        <f t="shared" si="47"/>
        <v>0.42756183745583037</v>
      </c>
      <c r="O832">
        <f t="shared" si="48"/>
        <v>4.2226148409893991</v>
      </c>
      <c r="R832">
        <v>25.8</v>
      </c>
      <c r="S832">
        <v>4.6699999999999998E-2</v>
      </c>
      <c r="T832">
        <v>7.14</v>
      </c>
      <c r="U832">
        <v>1440</v>
      </c>
      <c r="V832">
        <v>100</v>
      </c>
      <c r="W832">
        <v>11</v>
      </c>
      <c r="X832">
        <v>220</v>
      </c>
      <c r="Y832">
        <v>0.04</v>
      </c>
      <c r="Z832">
        <v>0.01</v>
      </c>
      <c r="AB832">
        <v>25</v>
      </c>
      <c r="AC832">
        <v>59.682539682539598</v>
      </c>
      <c r="AD832" s="9" t="s">
        <v>595</v>
      </c>
      <c r="AF832">
        <v>230.67178502879</v>
      </c>
      <c r="AG832" s="4"/>
      <c r="AH832" s="4"/>
    </row>
    <row r="833" spans="1:34">
      <c r="A833" t="s">
        <v>59</v>
      </c>
      <c r="B833" t="s">
        <v>54</v>
      </c>
      <c r="C833" s="4" t="s">
        <v>592</v>
      </c>
      <c r="D833">
        <v>800</v>
      </c>
      <c r="E833">
        <v>5</v>
      </c>
      <c r="F833">
        <v>120</v>
      </c>
      <c r="G833">
        <v>5.66</v>
      </c>
      <c r="H833">
        <v>2.42</v>
      </c>
      <c r="I833">
        <v>23.9</v>
      </c>
      <c r="L833">
        <v>34.6</v>
      </c>
      <c r="N833">
        <f t="shared" si="47"/>
        <v>0.42756183745583037</v>
      </c>
      <c r="O833">
        <f t="shared" si="48"/>
        <v>4.2226148409893991</v>
      </c>
      <c r="R833">
        <v>25.8</v>
      </c>
      <c r="S833">
        <v>4.6699999999999998E-2</v>
      </c>
      <c r="T833">
        <v>7.14</v>
      </c>
      <c r="U833">
        <v>1440</v>
      </c>
      <c r="V833">
        <v>100</v>
      </c>
      <c r="W833">
        <v>11</v>
      </c>
      <c r="X833">
        <v>220</v>
      </c>
      <c r="Y833">
        <v>0.04</v>
      </c>
      <c r="Z833">
        <v>0.01</v>
      </c>
      <c r="AB833">
        <v>25</v>
      </c>
      <c r="AC833">
        <v>79.841269841269806</v>
      </c>
      <c r="AD833" s="9" t="s">
        <v>595</v>
      </c>
      <c r="AF833">
        <v>228.9443378119</v>
      </c>
      <c r="AG833" s="4"/>
      <c r="AH833" s="4"/>
    </row>
    <row r="834" spans="1:34">
      <c r="A834" t="s">
        <v>59</v>
      </c>
      <c r="B834" t="s">
        <v>54</v>
      </c>
      <c r="C834" s="4" t="s">
        <v>592</v>
      </c>
      <c r="D834">
        <v>800</v>
      </c>
      <c r="E834">
        <v>5</v>
      </c>
      <c r="F834">
        <v>120</v>
      </c>
      <c r="G834">
        <v>5.66</v>
      </c>
      <c r="H834">
        <v>2.42</v>
      </c>
      <c r="I834">
        <v>23.9</v>
      </c>
      <c r="L834">
        <v>34.6</v>
      </c>
      <c r="N834">
        <f t="shared" si="47"/>
        <v>0.42756183745583037</v>
      </c>
      <c r="O834">
        <f t="shared" si="48"/>
        <v>4.2226148409893991</v>
      </c>
      <c r="R834">
        <v>25.8</v>
      </c>
      <c r="S834">
        <v>4.6699999999999998E-2</v>
      </c>
      <c r="T834">
        <v>7.14</v>
      </c>
      <c r="U834">
        <v>1440</v>
      </c>
      <c r="V834">
        <v>100</v>
      </c>
      <c r="W834">
        <v>11</v>
      </c>
      <c r="X834">
        <v>220</v>
      </c>
      <c r="Y834">
        <v>0.04</v>
      </c>
      <c r="Z834">
        <v>0.01</v>
      </c>
      <c r="AB834">
        <v>25</v>
      </c>
      <c r="AC834">
        <v>99.841269841269806</v>
      </c>
      <c r="AD834" s="9" t="s">
        <v>595</v>
      </c>
      <c r="AF834">
        <v>228.598848368522</v>
      </c>
      <c r="AG834" s="4"/>
      <c r="AH834" s="4"/>
    </row>
    <row r="835" spans="1:34">
      <c r="A835" t="s">
        <v>59</v>
      </c>
      <c r="B835" t="s">
        <v>54</v>
      </c>
      <c r="C835" s="4" t="s">
        <v>592</v>
      </c>
      <c r="D835">
        <v>800</v>
      </c>
      <c r="E835">
        <v>5</v>
      </c>
      <c r="F835">
        <v>120</v>
      </c>
      <c r="G835">
        <v>5.66</v>
      </c>
      <c r="H835">
        <v>2.42</v>
      </c>
      <c r="I835">
        <v>23.9</v>
      </c>
      <c r="L835">
        <v>34.6</v>
      </c>
      <c r="N835">
        <f t="shared" si="47"/>
        <v>0.42756183745583037</v>
      </c>
      <c r="O835">
        <f t="shared" si="48"/>
        <v>4.2226148409893991</v>
      </c>
      <c r="R835">
        <v>25.8</v>
      </c>
      <c r="S835">
        <v>4.6699999999999998E-2</v>
      </c>
      <c r="T835">
        <v>7.14</v>
      </c>
      <c r="U835">
        <v>1440</v>
      </c>
      <c r="V835">
        <v>100</v>
      </c>
      <c r="W835">
        <v>11</v>
      </c>
      <c r="X835">
        <v>220</v>
      </c>
      <c r="Y835">
        <v>0.04</v>
      </c>
      <c r="Z835">
        <v>0.01</v>
      </c>
      <c r="AB835">
        <v>25</v>
      </c>
      <c r="AC835">
        <v>0</v>
      </c>
      <c r="AD835" t="s">
        <v>61</v>
      </c>
      <c r="AF835">
        <v>233.78119001919299</v>
      </c>
      <c r="AG835" s="4"/>
      <c r="AH835" s="4"/>
    </row>
    <row r="836" spans="1:34">
      <c r="A836" t="s">
        <v>59</v>
      </c>
      <c r="B836" t="s">
        <v>54</v>
      </c>
      <c r="C836" s="4" t="s">
        <v>592</v>
      </c>
      <c r="D836">
        <v>800</v>
      </c>
      <c r="E836">
        <v>5</v>
      </c>
      <c r="F836">
        <v>120</v>
      </c>
      <c r="G836">
        <v>5.66</v>
      </c>
      <c r="H836">
        <v>2.42</v>
      </c>
      <c r="I836">
        <v>23.9</v>
      </c>
      <c r="L836">
        <v>34.6</v>
      </c>
      <c r="N836">
        <f t="shared" si="47"/>
        <v>0.42756183745583037</v>
      </c>
      <c r="O836">
        <f t="shared" si="48"/>
        <v>4.2226148409893991</v>
      </c>
      <c r="R836">
        <v>25.8</v>
      </c>
      <c r="S836">
        <v>4.6699999999999998E-2</v>
      </c>
      <c r="T836">
        <v>7.14</v>
      </c>
      <c r="U836">
        <v>1440</v>
      </c>
      <c r="V836">
        <v>100</v>
      </c>
      <c r="W836">
        <v>11</v>
      </c>
      <c r="X836">
        <v>220</v>
      </c>
      <c r="Y836">
        <v>0.04</v>
      </c>
      <c r="Z836">
        <v>0.01</v>
      </c>
      <c r="AB836">
        <v>25</v>
      </c>
      <c r="AC836">
        <v>9.8412698412698401</v>
      </c>
      <c r="AD836" t="s">
        <v>61</v>
      </c>
      <c r="AF836">
        <v>229.980806142034</v>
      </c>
      <c r="AG836" s="4"/>
      <c r="AH836" s="4"/>
    </row>
    <row r="837" spans="1:34">
      <c r="A837" t="s">
        <v>59</v>
      </c>
      <c r="B837" t="s">
        <v>54</v>
      </c>
      <c r="C837" s="4" t="s">
        <v>592</v>
      </c>
      <c r="D837">
        <v>800</v>
      </c>
      <c r="E837">
        <v>5</v>
      </c>
      <c r="F837">
        <v>120</v>
      </c>
      <c r="G837">
        <v>5.66</v>
      </c>
      <c r="H837">
        <v>2.42</v>
      </c>
      <c r="I837">
        <v>23.9</v>
      </c>
      <c r="L837">
        <v>34.6</v>
      </c>
      <c r="N837">
        <f t="shared" si="47"/>
        <v>0.42756183745583037</v>
      </c>
      <c r="O837">
        <f t="shared" si="48"/>
        <v>4.2226148409893991</v>
      </c>
      <c r="R837">
        <v>25.8</v>
      </c>
      <c r="S837">
        <v>4.6699999999999998E-2</v>
      </c>
      <c r="T837">
        <v>7.14</v>
      </c>
      <c r="U837">
        <v>1440</v>
      </c>
      <c r="V837">
        <v>100</v>
      </c>
      <c r="W837">
        <v>11</v>
      </c>
      <c r="X837">
        <v>220</v>
      </c>
      <c r="Y837">
        <v>0.04</v>
      </c>
      <c r="Z837">
        <v>0.01</v>
      </c>
      <c r="AB837">
        <v>25</v>
      </c>
      <c r="AC837">
        <v>20</v>
      </c>
      <c r="AD837" t="s">
        <v>61</v>
      </c>
      <c r="AF837">
        <v>227.562380038387</v>
      </c>
      <c r="AG837" s="4"/>
      <c r="AH837" s="4"/>
    </row>
    <row r="838" spans="1:34">
      <c r="A838" t="s">
        <v>59</v>
      </c>
      <c r="B838" t="s">
        <v>54</v>
      </c>
      <c r="C838" s="4" t="s">
        <v>592</v>
      </c>
      <c r="D838">
        <v>800</v>
      </c>
      <c r="E838">
        <v>5</v>
      </c>
      <c r="F838">
        <v>120</v>
      </c>
      <c r="G838">
        <v>5.66</v>
      </c>
      <c r="H838">
        <v>2.42</v>
      </c>
      <c r="I838">
        <v>23.9</v>
      </c>
      <c r="L838">
        <v>34.6</v>
      </c>
      <c r="N838">
        <f t="shared" si="47"/>
        <v>0.42756183745583037</v>
      </c>
      <c r="O838">
        <f t="shared" si="48"/>
        <v>4.2226148409893991</v>
      </c>
      <c r="R838">
        <v>25.8</v>
      </c>
      <c r="S838">
        <v>4.6699999999999998E-2</v>
      </c>
      <c r="T838">
        <v>7.14</v>
      </c>
      <c r="U838">
        <v>1440</v>
      </c>
      <c r="V838">
        <v>100</v>
      </c>
      <c r="W838">
        <v>11</v>
      </c>
      <c r="X838">
        <v>220</v>
      </c>
      <c r="Y838">
        <v>0.04</v>
      </c>
      <c r="Z838">
        <v>0.01</v>
      </c>
      <c r="AB838">
        <v>25</v>
      </c>
      <c r="AC838">
        <v>39.841269841269799</v>
      </c>
      <c r="AD838" t="s">
        <v>61</v>
      </c>
      <c r="AF838">
        <v>225.14395393474001</v>
      </c>
      <c r="AG838" s="4"/>
      <c r="AH838" s="4"/>
    </row>
    <row r="839" spans="1:34">
      <c r="A839" t="s">
        <v>59</v>
      </c>
      <c r="B839" t="s">
        <v>54</v>
      </c>
      <c r="C839" s="4" t="s">
        <v>592</v>
      </c>
      <c r="D839">
        <v>800</v>
      </c>
      <c r="E839">
        <v>5</v>
      </c>
      <c r="F839">
        <v>120</v>
      </c>
      <c r="G839">
        <v>5.66</v>
      </c>
      <c r="H839">
        <v>2.42</v>
      </c>
      <c r="I839">
        <v>23.9</v>
      </c>
      <c r="L839">
        <v>34.6</v>
      </c>
      <c r="N839">
        <f t="shared" si="47"/>
        <v>0.42756183745583037</v>
      </c>
      <c r="O839">
        <f t="shared" si="48"/>
        <v>4.2226148409893991</v>
      </c>
      <c r="R839">
        <v>25.8</v>
      </c>
      <c r="S839">
        <v>4.6699999999999998E-2</v>
      </c>
      <c r="T839">
        <v>7.14</v>
      </c>
      <c r="U839">
        <v>1440</v>
      </c>
      <c r="V839">
        <v>100</v>
      </c>
      <c r="W839">
        <v>11</v>
      </c>
      <c r="X839">
        <v>220</v>
      </c>
      <c r="Y839">
        <v>0.04</v>
      </c>
      <c r="Z839">
        <v>0.01</v>
      </c>
      <c r="AB839">
        <v>25</v>
      </c>
      <c r="AC839">
        <v>59.841269841269799</v>
      </c>
      <c r="AD839" t="s">
        <v>61</v>
      </c>
      <c r="AF839">
        <v>223.41650671785001</v>
      </c>
      <c r="AG839" s="4"/>
      <c r="AH839" s="4"/>
    </row>
    <row r="840" spans="1:34">
      <c r="A840" t="s">
        <v>59</v>
      </c>
      <c r="B840" t="s">
        <v>54</v>
      </c>
      <c r="C840" s="4" t="s">
        <v>592</v>
      </c>
      <c r="D840">
        <v>800</v>
      </c>
      <c r="E840">
        <v>5</v>
      </c>
      <c r="F840">
        <v>120</v>
      </c>
      <c r="G840">
        <v>5.66</v>
      </c>
      <c r="H840">
        <v>2.42</v>
      </c>
      <c r="I840">
        <v>23.9</v>
      </c>
      <c r="L840">
        <v>34.6</v>
      </c>
      <c r="N840">
        <f t="shared" si="47"/>
        <v>0.42756183745583037</v>
      </c>
      <c r="O840">
        <f t="shared" si="48"/>
        <v>4.2226148409893991</v>
      </c>
      <c r="R840">
        <v>25.8</v>
      </c>
      <c r="S840">
        <v>4.6699999999999998E-2</v>
      </c>
      <c r="T840">
        <v>7.14</v>
      </c>
      <c r="U840">
        <v>1440</v>
      </c>
      <c r="V840">
        <v>100</v>
      </c>
      <c r="W840">
        <v>11</v>
      </c>
      <c r="X840">
        <v>220</v>
      </c>
      <c r="Y840">
        <v>0.04</v>
      </c>
      <c r="Z840">
        <v>0.01</v>
      </c>
      <c r="AB840">
        <v>25</v>
      </c>
      <c r="AC840">
        <v>80</v>
      </c>
      <c r="AD840" t="s">
        <v>61</v>
      </c>
      <c r="AF840">
        <v>220.65259117082499</v>
      </c>
      <c r="AG840" s="4"/>
      <c r="AH840" s="4"/>
    </row>
    <row r="841" spans="1:34">
      <c r="A841" t="s">
        <v>59</v>
      </c>
      <c r="B841" t="s">
        <v>54</v>
      </c>
      <c r="C841" s="4" t="s">
        <v>592</v>
      </c>
      <c r="D841">
        <v>800</v>
      </c>
      <c r="E841">
        <v>5</v>
      </c>
      <c r="F841">
        <v>120</v>
      </c>
      <c r="G841">
        <v>5.66</v>
      </c>
      <c r="H841">
        <v>2.42</v>
      </c>
      <c r="I841">
        <v>23.9</v>
      </c>
      <c r="L841">
        <v>34.6</v>
      </c>
      <c r="N841">
        <f t="shared" si="47"/>
        <v>0.42756183745583037</v>
      </c>
      <c r="O841">
        <f t="shared" si="48"/>
        <v>4.2226148409893991</v>
      </c>
      <c r="R841">
        <v>25.8</v>
      </c>
      <c r="S841">
        <v>4.6699999999999998E-2</v>
      </c>
      <c r="T841">
        <v>7.14</v>
      </c>
      <c r="U841">
        <v>1440</v>
      </c>
      <c r="V841">
        <v>100</v>
      </c>
      <c r="W841">
        <v>11</v>
      </c>
      <c r="X841">
        <v>220</v>
      </c>
      <c r="Y841">
        <v>0.04</v>
      </c>
      <c r="Z841">
        <v>0.01</v>
      </c>
      <c r="AB841">
        <v>25</v>
      </c>
      <c r="AC841">
        <v>100</v>
      </c>
      <c r="AD841" t="s">
        <v>61</v>
      </c>
      <c r="AF841">
        <v>219.96161228406899</v>
      </c>
      <c r="AG841" s="4"/>
      <c r="AH841" s="4"/>
    </row>
    <row r="842" spans="1:34">
      <c r="A842" t="s">
        <v>59</v>
      </c>
      <c r="B842" t="s">
        <v>54</v>
      </c>
      <c r="C842" s="4" t="s">
        <v>592</v>
      </c>
      <c r="D842">
        <v>800</v>
      </c>
      <c r="E842">
        <v>5</v>
      </c>
      <c r="F842">
        <v>120</v>
      </c>
      <c r="G842">
        <v>5.66</v>
      </c>
      <c r="H842">
        <v>2.42</v>
      </c>
      <c r="I842">
        <v>23.9</v>
      </c>
      <c r="L842">
        <v>34.6</v>
      </c>
      <c r="N842">
        <f t="shared" si="47"/>
        <v>0.42756183745583037</v>
      </c>
      <c r="O842">
        <f t="shared" si="48"/>
        <v>4.2226148409893991</v>
      </c>
      <c r="R842">
        <v>25.8</v>
      </c>
      <c r="S842">
        <v>4.6699999999999998E-2</v>
      </c>
      <c r="T842">
        <v>7.14</v>
      </c>
      <c r="U842">
        <v>1440</v>
      </c>
      <c r="V842">
        <v>100</v>
      </c>
      <c r="W842">
        <v>11</v>
      </c>
      <c r="X842">
        <v>220</v>
      </c>
      <c r="Y842">
        <v>0.04</v>
      </c>
      <c r="Z842">
        <v>0.01</v>
      </c>
      <c r="AB842">
        <v>25</v>
      </c>
      <c r="AC842">
        <v>0.158730158730163</v>
      </c>
      <c r="AD842" t="s">
        <v>62</v>
      </c>
      <c r="AF842">
        <v>233.78119001919299</v>
      </c>
      <c r="AG842" s="4"/>
      <c r="AH842" s="4"/>
    </row>
    <row r="843" spans="1:34">
      <c r="A843" t="s">
        <v>59</v>
      </c>
      <c r="B843" t="s">
        <v>54</v>
      </c>
      <c r="C843" s="4" t="s">
        <v>592</v>
      </c>
      <c r="D843">
        <v>800</v>
      </c>
      <c r="E843">
        <v>5</v>
      </c>
      <c r="F843">
        <v>120</v>
      </c>
      <c r="G843">
        <v>5.66</v>
      </c>
      <c r="H843">
        <v>2.42</v>
      </c>
      <c r="I843">
        <v>23.9</v>
      </c>
      <c r="L843">
        <v>34.6</v>
      </c>
      <c r="N843">
        <f t="shared" si="47"/>
        <v>0.42756183745583037</v>
      </c>
      <c r="O843">
        <f t="shared" si="48"/>
        <v>4.2226148409893991</v>
      </c>
      <c r="R843">
        <v>25.8</v>
      </c>
      <c r="S843">
        <v>4.6699999999999998E-2</v>
      </c>
      <c r="T843">
        <v>7.14</v>
      </c>
      <c r="U843">
        <v>1440</v>
      </c>
      <c r="V843">
        <v>100</v>
      </c>
      <c r="W843">
        <v>11</v>
      </c>
      <c r="X843">
        <v>220</v>
      </c>
      <c r="Y843">
        <v>0.04</v>
      </c>
      <c r="Z843">
        <v>0.01</v>
      </c>
      <c r="AB843">
        <v>25</v>
      </c>
      <c r="AC843">
        <v>10</v>
      </c>
      <c r="AD843" t="s">
        <v>62</v>
      </c>
      <c r="AF843">
        <v>223.07101727447201</v>
      </c>
      <c r="AG843" s="4"/>
      <c r="AH843" s="4"/>
    </row>
    <row r="844" spans="1:34">
      <c r="A844" t="s">
        <v>59</v>
      </c>
      <c r="B844" t="s">
        <v>54</v>
      </c>
      <c r="C844" s="4" t="s">
        <v>592</v>
      </c>
      <c r="D844">
        <v>800</v>
      </c>
      <c r="E844">
        <v>5</v>
      </c>
      <c r="F844">
        <v>120</v>
      </c>
      <c r="G844">
        <v>5.66</v>
      </c>
      <c r="H844">
        <v>2.42</v>
      </c>
      <c r="I844">
        <v>23.9</v>
      </c>
      <c r="L844">
        <v>34.6</v>
      </c>
      <c r="N844">
        <f t="shared" si="47"/>
        <v>0.42756183745583037</v>
      </c>
      <c r="O844">
        <f t="shared" si="48"/>
        <v>4.2226148409893991</v>
      </c>
      <c r="R844">
        <v>25.8</v>
      </c>
      <c r="S844">
        <v>4.6699999999999998E-2</v>
      </c>
      <c r="T844">
        <v>7.14</v>
      </c>
      <c r="U844">
        <v>1440</v>
      </c>
      <c r="V844">
        <v>100</v>
      </c>
      <c r="W844">
        <v>11</v>
      </c>
      <c r="X844">
        <v>220</v>
      </c>
      <c r="Y844">
        <v>0.04</v>
      </c>
      <c r="Z844">
        <v>0.01</v>
      </c>
      <c r="AB844">
        <v>25</v>
      </c>
      <c r="AC844">
        <v>20</v>
      </c>
      <c r="AD844" t="s">
        <v>62</v>
      </c>
      <c r="AF844">
        <v>218.925143953934</v>
      </c>
      <c r="AG844" s="4"/>
      <c r="AH844" s="4"/>
    </row>
    <row r="845" spans="1:34">
      <c r="A845" t="s">
        <v>59</v>
      </c>
      <c r="B845" t="s">
        <v>54</v>
      </c>
      <c r="C845" s="4" t="s">
        <v>592</v>
      </c>
      <c r="D845">
        <v>800</v>
      </c>
      <c r="E845">
        <v>5</v>
      </c>
      <c r="F845">
        <v>120</v>
      </c>
      <c r="G845">
        <v>5.66</v>
      </c>
      <c r="H845">
        <v>2.42</v>
      </c>
      <c r="I845">
        <v>23.9</v>
      </c>
      <c r="L845">
        <v>34.6</v>
      </c>
      <c r="N845">
        <f t="shared" si="47"/>
        <v>0.42756183745583037</v>
      </c>
      <c r="O845">
        <f t="shared" si="48"/>
        <v>4.2226148409893991</v>
      </c>
      <c r="R845">
        <v>25.8</v>
      </c>
      <c r="S845">
        <v>4.6699999999999998E-2</v>
      </c>
      <c r="T845">
        <v>7.14</v>
      </c>
      <c r="U845">
        <v>1440</v>
      </c>
      <c r="V845">
        <v>100</v>
      </c>
      <c r="W845">
        <v>11</v>
      </c>
      <c r="X845">
        <v>220</v>
      </c>
      <c r="Y845">
        <v>0.04</v>
      </c>
      <c r="Z845">
        <v>0.01</v>
      </c>
      <c r="AB845">
        <v>25</v>
      </c>
      <c r="AC845">
        <v>40.158730158730101</v>
      </c>
      <c r="AD845" t="s">
        <v>62</v>
      </c>
      <c r="AF845">
        <v>207.178502879078</v>
      </c>
      <c r="AG845" s="4"/>
      <c r="AH845" s="4"/>
    </row>
    <row r="846" spans="1:34">
      <c r="A846" t="s">
        <v>59</v>
      </c>
      <c r="B846" t="s">
        <v>54</v>
      </c>
      <c r="C846" s="4" t="s">
        <v>592</v>
      </c>
      <c r="D846">
        <v>800</v>
      </c>
      <c r="E846">
        <v>5</v>
      </c>
      <c r="F846">
        <v>120</v>
      </c>
      <c r="G846">
        <v>5.66</v>
      </c>
      <c r="H846">
        <v>2.42</v>
      </c>
      <c r="I846">
        <v>23.9</v>
      </c>
      <c r="L846">
        <v>34.6</v>
      </c>
      <c r="N846">
        <f t="shared" si="47"/>
        <v>0.42756183745583037</v>
      </c>
      <c r="O846">
        <f t="shared" si="48"/>
        <v>4.2226148409893991</v>
      </c>
      <c r="R846">
        <v>25.8</v>
      </c>
      <c r="S846">
        <v>4.6699999999999998E-2</v>
      </c>
      <c r="T846">
        <v>7.14</v>
      </c>
      <c r="U846">
        <v>1440</v>
      </c>
      <c r="V846">
        <v>100</v>
      </c>
      <c r="W846">
        <v>11</v>
      </c>
      <c r="X846">
        <v>220</v>
      </c>
      <c r="Y846">
        <v>0.04</v>
      </c>
      <c r="Z846">
        <v>0.01</v>
      </c>
      <c r="AB846">
        <v>25</v>
      </c>
      <c r="AC846">
        <v>60</v>
      </c>
      <c r="AD846" t="s">
        <v>62</v>
      </c>
      <c r="AF846">
        <v>187.14011516314699</v>
      </c>
      <c r="AG846" s="4"/>
      <c r="AH846" s="4"/>
    </row>
    <row r="847" spans="1:34">
      <c r="A847" t="s">
        <v>59</v>
      </c>
      <c r="B847" t="s">
        <v>54</v>
      </c>
      <c r="C847" s="4" t="s">
        <v>592</v>
      </c>
      <c r="D847">
        <v>800</v>
      </c>
      <c r="E847">
        <v>5</v>
      </c>
      <c r="F847">
        <v>120</v>
      </c>
      <c r="G847">
        <v>5.66</v>
      </c>
      <c r="H847">
        <v>2.42</v>
      </c>
      <c r="I847">
        <v>23.9</v>
      </c>
      <c r="L847">
        <v>34.6</v>
      </c>
      <c r="N847">
        <f t="shared" si="47"/>
        <v>0.42756183745583037</v>
      </c>
      <c r="O847">
        <f t="shared" si="48"/>
        <v>4.2226148409893991</v>
      </c>
      <c r="R847">
        <v>25.8</v>
      </c>
      <c r="S847">
        <v>4.6699999999999998E-2</v>
      </c>
      <c r="T847">
        <v>7.14</v>
      </c>
      <c r="U847">
        <v>1440</v>
      </c>
      <c r="V847">
        <v>100</v>
      </c>
      <c r="W847">
        <v>11</v>
      </c>
      <c r="X847">
        <v>220</v>
      </c>
      <c r="Y847">
        <v>0.04</v>
      </c>
      <c r="Z847">
        <v>0.01</v>
      </c>
      <c r="AB847">
        <v>25</v>
      </c>
      <c r="AC847">
        <v>80</v>
      </c>
      <c r="AD847" t="s">
        <v>62</v>
      </c>
      <c r="AF847">
        <v>179.884836852207</v>
      </c>
      <c r="AG847" s="4"/>
      <c r="AH847" s="4"/>
    </row>
    <row r="848" spans="1:34">
      <c r="A848" t="s">
        <v>59</v>
      </c>
      <c r="B848" t="s">
        <v>54</v>
      </c>
      <c r="C848" s="4" t="s">
        <v>592</v>
      </c>
      <c r="D848">
        <v>800</v>
      </c>
      <c r="E848">
        <v>5</v>
      </c>
      <c r="F848">
        <v>120</v>
      </c>
      <c r="G848">
        <v>5.66</v>
      </c>
      <c r="H848">
        <v>2.42</v>
      </c>
      <c r="I848">
        <v>23.9</v>
      </c>
      <c r="L848">
        <v>34.6</v>
      </c>
      <c r="N848">
        <f t="shared" si="47"/>
        <v>0.42756183745583037</v>
      </c>
      <c r="O848">
        <f t="shared" si="48"/>
        <v>4.2226148409893991</v>
      </c>
      <c r="R848">
        <v>25.8</v>
      </c>
      <c r="S848">
        <v>4.6699999999999998E-2</v>
      </c>
      <c r="T848">
        <v>7.14</v>
      </c>
      <c r="U848">
        <v>1440</v>
      </c>
      <c r="V848">
        <v>100</v>
      </c>
      <c r="W848">
        <v>11</v>
      </c>
      <c r="X848">
        <v>220</v>
      </c>
      <c r="Y848">
        <v>0.04</v>
      </c>
      <c r="Z848">
        <v>0.01</v>
      </c>
      <c r="AB848">
        <v>25</v>
      </c>
      <c r="AC848">
        <v>100</v>
      </c>
      <c r="AD848" t="s">
        <v>62</v>
      </c>
      <c r="AF848">
        <v>173.66602687140099</v>
      </c>
      <c r="AG848" s="4"/>
      <c r="AH848" s="4"/>
    </row>
    <row r="849" spans="1:37">
      <c r="A849" t="s">
        <v>59</v>
      </c>
      <c r="B849" t="s">
        <v>54</v>
      </c>
      <c r="C849" s="4" t="s">
        <v>592</v>
      </c>
      <c r="D849">
        <v>800</v>
      </c>
      <c r="E849">
        <v>5</v>
      </c>
      <c r="F849">
        <v>120</v>
      </c>
      <c r="G849">
        <v>5.66</v>
      </c>
      <c r="H849">
        <v>2.42</v>
      </c>
      <c r="I849">
        <v>23.9</v>
      </c>
      <c r="L849">
        <v>34.6</v>
      </c>
      <c r="N849">
        <f t="shared" si="47"/>
        <v>0.42756183745583037</v>
      </c>
      <c r="O849">
        <f t="shared" si="48"/>
        <v>4.2226148409893991</v>
      </c>
      <c r="R849">
        <v>25.8</v>
      </c>
      <c r="S849">
        <v>4.6699999999999998E-2</v>
      </c>
      <c r="T849">
        <v>7.14</v>
      </c>
      <c r="U849">
        <v>1440</v>
      </c>
      <c r="V849">
        <v>100</v>
      </c>
      <c r="W849">
        <v>11</v>
      </c>
      <c r="X849">
        <v>220</v>
      </c>
      <c r="Y849">
        <v>0.04</v>
      </c>
      <c r="Z849">
        <v>0.01</v>
      </c>
      <c r="AB849">
        <v>25</v>
      </c>
      <c r="AC849">
        <v>10</v>
      </c>
      <c r="AD849" t="s">
        <v>63</v>
      </c>
      <c r="AF849">
        <v>215.815738963531</v>
      </c>
      <c r="AG849" s="4"/>
      <c r="AH849" s="4"/>
    </row>
    <row r="850" spans="1:37">
      <c r="A850" t="s">
        <v>59</v>
      </c>
      <c r="B850" t="s">
        <v>54</v>
      </c>
      <c r="C850" s="4" t="s">
        <v>592</v>
      </c>
      <c r="D850">
        <v>800</v>
      </c>
      <c r="E850">
        <v>5</v>
      </c>
      <c r="F850">
        <v>120</v>
      </c>
      <c r="G850">
        <v>5.66</v>
      </c>
      <c r="H850">
        <v>2.42</v>
      </c>
      <c r="I850">
        <v>23.9</v>
      </c>
      <c r="L850">
        <v>34.6</v>
      </c>
      <c r="N850">
        <f t="shared" si="47"/>
        <v>0.42756183745583037</v>
      </c>
      <c r="O850">
        <f t="shared" si="48"/>
        <v>4.2226148409893991</v>
      </c>
      <c r="R850">
        <v>25.8</v>
      </c>
      <c r="S850">
        <v>4.6699999999999998E-2</v>
      </c>
      <c r="T850">
        <v>7.14</v>
      </c>
      <c r="U850">
        <v>1440</v>
      </c>
      <c r="V850">
        <v>100</v>
      </c>
      <c r="W850">
        <v>11</v>
      </c>
      <c r="X850">
        <v>220</v>
      </c>
      <c r="Y850">
        <v>0.04</v>
      </c>
      <c r="Z850">
        <v>0.01</v>
      </c>
      <c r="AB850">
        <v>25</v>
      </c>
      <c r="AC850">
        <v>20</v>
      </c>
      <c r="AD850" t="s">
        <v>63</v>
      </c>
      <c r="AF850">
        <v>208.90595009596899</v>
      </c>
      <c r="AG850" s="4"/>
      <c r="AH850" s="4"/>
    </row>
    <row r="851" spans="1:37">
      <c r="A851" t="s">
        <v>59</v>
      </c>
      <c r="B851" t="s">
        <v>54</v>
      </c>
      <c r="C851" s="4" t="s">
        <v>592</v>
      </c>
      <c r="D851">
        <v>800</v>
      </c>
      <c r="E851">
        <v>5</v>
      </c>
      <c r="F851">
        <v>120</v>
      </c>
      <c r="G851">
        <v>5.66</v>
      </c>
      <c r="H851">
        <v>2.42</v>
      </c>
      <c r="I851">
        <v>23.9</v>
      </c>
      <c r="L851">
        <v>34.6</v>
      </c>
      <c r="N851">
        <f t="shared" si="47"/>
        <v>0.42756183745583037</v>
      </c>
      <c r="O851">
        <f t="shared" si="48"/>
        <v>4.2226148409893991</v>
      </c>
      <c r="R851">
        <v>25.8</v>
      </c>
      <c r="S851">
        <v>4.6699999999999998E-2</v>
      </c>
      <c r="T851">
        <v>7.14</v>
      </c>
      <c r="U851">
        <v>1440</v>
      </c>
      <c r="V851">
        <v>100</v>
      </c>
      <c r="W851">
        <v>11</v>
      </c>
      <c r="X851">
        <v>220</v>
      </c>
      <c r="Y851">
        <v>0.04</v>
      </c>
      <c r="Z851">
        <v>0.01</v>
      </c>
      <c r="AB851">
        <v>25</v>
      </c>
      <c r="AC851">
        <v>40.158730158730101</v>
      </c>
      <c r="AD851" t="s">
        <v>63</v>
      </c>
      <c r="AF851">
        <v>181.957773512476</v>
      </c>
      <c r="AG851" s="4"/>
      <c r="AH851" s="4"/>
    </row>
    <row r="852" spans="1:37">
      <c r="A852" t="s">
        <v>59</v>
      </c>
      <c r="B852" t="s">
        <v>54</v>
      </c>
      <c r="C852" s="4" t="s">
        <v>592</v>
      </c>
      <c r="D852">
        <v>800</v>
      </c>
      <c r="E852">
        <v>5</v>
      </c>
      <c r="F852">
        <v>120</v>
      </c>
      <c r="G852">
        <v>5.66</v>
      </c>
      <c r="H852">
        <v>2.42</v>
      </c>
      <c r="I852">
        <v>23.9</v>
      </c>
      <c r="L852">
        <v>34.6</v>
      </c>
      <c r="N852">
        <f t="shared" si="47"/>
        <v>0.42756183745583037</v>
      </c>
      <c r="O852">
        <f t="shared" si="48"/>
        <v>4.2226148409893991</v>
      </c>
      <c r="R852">
        <v>25.8</v>
      </c>
      <c r="S852">
        <v>4.6699999999999998E-2</v>
      </c>
      <c r="T852">
        <v>7.14</v>
      </c>
      <c r="U852">
        <v>1440</v>
      </c>
      <c r="V852">
        <v>100</v>
      </c>
      <c r="W852">
        <v>11</v>
      </c>
      <c r="X852">
        <v>220</v>
      </c>
      <c r="Y852">
        <v>0.04</v>
      </c>
      <c r="Z852">
        <v>0.01</v>
      </c>
      <c r="AB852">
        <v>25</v>
      </c>
      <c r="AC852">
        <v>59.841269841269799</v>
      </c>
      <c r="AD852" t="s">
        <v>63</v>
      </c>
      <c r="AF852">
        <v>149.13627639155399</v>
      </c>
      <c r="AG852" s="4"/>
      <c r="AH852" s="4"/>
    </row>
    <row r="853" spans="1:37">
      <c r="A853" t="s">
        <v>59</v>
      </c>
      <c r="B853" t="s">
        <v>54</v>
      </c>
      <c r="C853" s="4" t="s">
        <v>592</v>
      </c>
      <c r="D853">
        <v>800</v>
      </c>
      <c r="E853">
        <v>5</v>
      </c>
      <c r="F853">
        <v>120</v>
      </c>
      <c r="G853">
        <v>5.66</v>
      </c>
      <c r="H853">
        <v>2.42</v>
      </c>
      <c r="I853">
        <v>23.9</v>
      </c>
      <c r="L853">
        <v>34.6</v>
      </c>
      <c r="N853">
        <f t="shared" si="47"/>
        <v>0.42756183745583037</v>
      </c>
      <c r="O853">
        <f t="shared" si="48"/>
        <v>4.2226148409893991</v>
      </c>
      <c r="R853">
        <v>25.8</v>
      </c>
      <c r="S853">
        <v>4.6699999999999998E-2</v>
      </c>
      <c r="T853">
        <v>7.14</v>
      </c>
      <c r="U853">
        <v>1440</v>
      </c>
      <c r="V853">
        <v>100</v>
      </c>
      <c r="W853">
        <v>11</v>
      </c>
      <c r="X853">
        <v>220</v>
      </c>
      <c r="Y853">
        <v>0.04</v>
      </c>
      <c r="Z853">
        <v>0.01</v>
      </c>
      <c r="AB853">
        <v>25</v>
      </c>
      <c r="AC853">
        <v>80</v>
      </c>
      <c r="AD853" t="s">
        <v>63</v>
      </c>
      <c r="AF853">
        <v>129.78886756238001</v>
      </c>
      <c r="AG853" s="4"/>
      <c r="AH853" s="4"/>
    </row>
    <row r="854" spans="1:37">
      <c r="A854" t="s">
        <v>59</v>
      </c>
      <c r="B854" t="s">
        <v>54</v>
      </c>
      <c r="C854" s="4" t="s">
        <v>592</v>
      </c>
      <c r="D854">
        <v>800</v>
      </c>
      <c r="E854">
        <v>5</v>
      </c>
      <c r="F854">
        <v>120</v>
      </c>
      <c r="G854">
        <v>5.66</v>
      </c>
      <c r="H854">
        <v>2.42</v>
      </c>
      <c r="I854">
        <v>23.9</v>
      </c>
      <c r="L854">
        <v>34.6</v>
      </c>
      <c r="N854">
        <f t="shared" si="47"/>
        <v>0.42756183745583037</v>
      </c>
      <c r="O854">
        <f t="shared" si="48"/>
        <v>4.2226148409893991</v>
      </c>
      <c r="R854">
        <v>25.8</v>
      </c>
      <c r="S854">
        <v>4.6699999999999998E-2</v>
      </c>
      <c r="T854">
        <v>7.14</v>
      </c>
      <c r="U854">
        <v>1440</v>
      </c>
      <c r="V854">
        <v>100</v>
      </c>
      <c r="W854">
        <v>11</v>
      </c>
      <c r="X854">
        <v>220</v>
      </c>
      <c r="Y854">
        <v>0.04</v>
      </c>
      <c r="Z854">
        <v>0.01</v>
      </c>
      <c r="AB854">
        <v>25</v>
      </c>
      <c r="AC854">
        <v>100.15873015872999</v>
      </c>
      <c r="AD854" t="s">
        <v>63</v>
      </c>
      <c r="AF854">
        <v>119.769673704414</v>
      </c>
      <c r="AG854" s="4"/>
      <c r="AH854" s="4"/>
    </row>
    <row r="855" spans="1:37" ht="15.6">
      <c r="A855" t="s">
        <v>64</v>
      </c>
      <c r="B855" t="s">
        <v>65</v>
      </c>
      <c r="C855" s="4" t="s">
        <v>591</v>
      </c>
      <c r="D855">
        <v>200</v>
      </c>
      <c r="E855">
        <v>7</v>
      </c>
      <c r="F855">
        <v>60</v>
      </c>
      <c r="G855">
        <v>40.81</v>
      </c>
      <c r="H855">
        <v>4.21</v>
      </c>
      <c r="I855">
        <v>21.04</v>
      </c>
      <c r="J855">
        <v>1.85</v>
      </c>
      <c r="M855">
        <v>22.92</v>
      </c>
      <c r="R855">
        <v>2.39</v>
      </c>
      <c r="S855">
        <v>4.7999999999999996E-3</v>
      </c>
      <c r="U855">
        <f t="shared" ref="U855:U858" si="49">48*60</f>
        <v>2880</v>
      </c>
      <c r="V855">
        <v>20</v>
      </c>
      <c r="W855">
        <v>6</v>
      </c>
      <c r="X855">
        <v>200</v>
      </c>
      <c r="Y855">
        <v>0.05</v>
      </c>
      <c r="Z855">
        <v>0.05</v>
      </c>
      <c r="AB855">
        <v>20</v>
      </c>
      <c r="AC855">
        <v>0</v>
      </c>
      <c r="AD855" s="8" t="s">
        <v>173</v>
      </c>
      <c r="AE855">
        <v>0</v>
      </c>
      <c r="AF855">
        <v>41.46</v>
      </c>
      <c r="AI855" s="13" t="s">
        <v>66</v>
      </c>
      <c r="AJ855" t="s">
        <v>507</v>
      </c>
      <c r="AK855" t="s">
        <v>357</v>
      </c>
    </row>
    <row r="856" spans="1:37" ht="15.6">
      <c r="A856" t="s">
        <v>67</v>
      </c>
      <c r="B856" t="s">
        <v>65</v>
      </c>
      <c r="C856" s="4" t="s">
        <v>591</v>
      </c>
      <c r="D856">
        <v>400</v>
      </c>
      <c r="E856">
        <v>7</v>
      </c>
      <c r="F856">
        <v>60</v>
      </c>
      <c r="G856">
        <v>46.5</v>
      </c>
      <c r="H856">
        <v>1.58</v>
      </c>
      <c r="I856">
        <v>14.4</v>
      </c>
      <c r="J856">
        <v>1.61</v>
      </c>
      <c r="M856">
        <v>47.47</v>
      </c>
      <c r="R856">
        <v>17.72</v>
      </c>
      <c r="S856">
        <v>1.5299999999999999E-2</v>
      </c>
      <c r="U856">
        <f t="shared" si="49"/>
        <v>2880</v>
      </c>
      <c r="V856">
        <v>20</v>
      </c>
      <c r="W856">
        <v>6</v>
      </c>
      <c r="X856">
        <v>200</v>
      </c>
      <c r="Y856">
        <v>0.05</v>
      </c>
      <c r="Z856">
        <v>0.05</v>
      </c>
      <c r="AB856">
        <v>20</v>
      </c>
      <c r="AC856">
        <v>0</v>
      </c>
      <c r="AD856" s="8" t="s">
        <v>173</v>
      </c>
      <c r="AE856">
        <v>0</v>
      </c>
      <c r="AF856">
        <v>57.29</v>
      </c>
      <c r="AG856" s="4"/>
      <c r="AH856" s="4"/>
    </row>
    <row r="857" spans="1:37" ht="15.6">
      <c r="A857" t="s">
        <v>68</v>
      </c>
      <c r="B857" t="s">
        <v>65</v>
      </c>
      <c r="C857" s="4" t="s">
        <v>591</v>
      </c>
      <c r="D857">
        <v>600</v>
      </c>
      <c r="E857">
        <v>7</v>
      </c>
      <c r="F857">
        <v>60</v>
      </c>
      <c r="G857">
        <v>53.25</v>
      </c>
      <c r="H857">
        <v>1.1100000000000001</v>
      </c>
      <c r="I857">
        <v>9.32</v>
      </c>
      <c r="J857">
        <v>1.3</v>
      </c>
      <c r="M857">
        <v>55.1</v>
      </c>
      <c r="R857">
        <v>79.95</v>
      </c>
      <c r="S857">
        <v>4.4299999999999999E-2</v>
      </c>
      <c r="U857">
        <f t="shared" si="49"/>
        <v>2880</v>
      </c>
      <c r="V857">
        <v>20</v>
      </c>
      <c r="W857">
        <v>6</v>
      </c>
      <c r="X857">
        <v>200</v>
      </c>
      <c r="Y857">
        <v>0.05</v>
      </c>
      <c r="Z857">
        <v>0.05</v>
      </c>
      <c r="AB857">
        <v>20</v>
      </c>
      <c r="AC857">
        <v>0</v>
      </c>
      <c r="AD857" s="8" t="s">
        <v>173</v>
      </c>
      <c r="AE857">
        <v>0</v>
      </c>
      <c r="AF857">
        <v>97.02</v>
      </c>
      <c r="AG857" s="4"/>
      <c r="AH857" s="4"/>
    </row>
    <row r="858" spans="1:37" ht="15.6">
      <c r="A858" t="s">
        <v>69</v>
      </c>
      <c r="B858" t="s">
        <v>65</v>
      </c>
      <c r="C858" s="4" t="s">
        <v>591</v>
      </c>
      <c r="D858">
        <v>800</v>
      </c>
      <c r="E858">
        <v>7</v>
      </c>
      <c r="F858">
        <v>60</v>
      </c>
      <c r="G858">
        <v>60.51</v>
      </c>
      <c r="H858">
        <v>0.74</v>
      </c>
      <c r="I858">
        <v>4.8899999999999997</v>
      </c>
      <c r="J858">
        <v>1.1299999999999999</v>
      </c>
      <c r="M858">
        <v>64.19</v>
      </c>
      <c r="R858">
        <v>45.46</v>
      </c>
      <c r="S858">
        <v>3.1300000000000001E-2</v>
      </c>
      <c r="U858">
        <f t="shared" si="49"/>
        <v>2880</v>
      </c>
      <c r="V858">
        <v>20</v>
      </c>
      <c r="W858">
        <v>6</v>
      </c>
      <c r="X858">
        <v>200</v>
      </c>
      <c r="Y858">
        <v>0.05</v>
      </c>
      <c r="Z858">
        <v>0.05</v>
      </c>
      <c r="AB858">
        <v>20</v>
      </c>
      <c r="AC858">
        <v>0</v>
      </c>
      <c r="AD858" s="8" t="s">
        <v>173</v>
      </c>
      <c r="AE858">
        <v>0</v>
      </c>
      <c r="AF858">
        <v>70.099999999999994</v>
      </c>
      <c r="AG858" s="4"/>
      <c r="AH858" s="4"/>
    </row>
    <row r="859" spans="1:37" ht="15.6">
      <c r="A859" t="s">
        <v>68</v>
      </c>
      <c r="B859" t="s">
        <v>65</v>
      </c>
      <c r="C859" s="4" t="s">
        <v>591</v>
      </c>
      <c r="D859">
        <v>600</v>
      </c>
      <c r="E859">
        <v>7</v>
      </c>
      <c r="F859">
        <v>60</v>
      </c>
      <c r="G859">
        <v>53.25</v>
      </c>
      <c r="H859">
        <v>1.1100000000000001</v>
      </c>
      <c r="I859">
        <v>9.32</v>
      </c>
      <c r="J859">
        <v>1.3</v>
      </c>
      <c r="M859">
        <v>55.1</v>
      </c>
      <c r="R859">
        <v>79.95</v>
      </c>
      <c r="S859">
        <v>4.4299999999999999E-2</v>
      </c>
      <c r="U859">
        <v>32.873373550474682</v>
      </c>
      <c r="V859">
        <v>1000</v>
      </c>
      <c r="W859">
        <v>6</v>
      </c>
      <c r="X859">
        <v>200</v>
      </c>
      <c r="Y859">
        <v>1</v>
      </c>
      <c r="Z859">
        <v>1</v>
      </c>
      <c r="AB859">
        <v>10</v>
      </c>
      <c r="AC859">
        <v>0</v>
      </c>
      <c r="AD859" s="8" t="s">
        <v>173</v>
      </c>
      <c r="AE859">
        <v>0</v>
      </c>
      <c r="AF859">
        <v>8.6413056082547008</v>
      </c>
      <c r="AG859" s="4"/>
      <c r="AH859" s="4"/>
    </row>
    <row r="860" spans="1:37" ht="15.6">
      <c r="A860" t="s">
        <v>68</v>
      </c>
      <c r="B860" t="s">
        <v>65</v>
      </c>
      <c r="C860" s="4" t="s">
        <v>591</v>
      </c>
      <c r="D860">
        <v>600</v>
      </c>
      <c r="E860">
        <v>7</v>
      </c>
      <c r="F860">
        <v>60</v>
      </c>
      <c r="G860">
        <v>53.25</v>
      </c>
      <c r="H860">
        <v>1.1100000000000001</v>
      </c>
      <c r="I860">
        <v>9.32</v>
      </c>
      <c r="J860">
        <v>1.3</v>
      </c>
      <c r="M860">
        <v>55.1</v>
      </c>
      <c r="R860">
        <v>79.95</v>
      </c>
      <c r="S860">
        <v>4.4299999999999999E-2</v>
      </c>
      <c r="U860">
        <v>54.816339984422576</v>
      </c>
      <c r="V860">
        <v>1000</v>
      </c>
      <c r="W860">
        <v>6</v>
      </c>
      <c r="X860">
        <v>200</v>
      </c>
      <c r="Y860">
        <v>1</v>
      </c>
      <c r="Z860">
        <v>1</v>
      </c>
      <c r="AB860">
        <v>10</v>
      </c>
      <c r="AC860">
        <v>0</v>
      </c>
      <c r="AD860" s="8" t="s">
        <v>173</v>
      </c>
      <c r="AE860">
        <v>0</v>
      </c>
      <c r="AF860">
        <v>20.133668538165299</v>
      </c>
      <c r="AG860" s="4"/>
      <c r="AH860" s="4"/>
    </row>
    <row r="861" spans="1:37" ht="15.6">
      <c r="A861" t="s">
        <v>68</v>
      </c>
      <c r="B861" t="s">
        <v>65</v>
      </c>
      <c r="C861" s="4" t="s">
        <v>591</v>
      </c>
      <c r="D861">
        <v>600</v>
      </c>
      <c r="E861">
        <v>7</v>
      </c>
      <c r="F861">
        <v>60</v>
      </c>
      <c r="G861">
        <v>53.25</v>
      </c>
      <c r="H861">
        <v>1.1100000000000001</v>
      </c>
      <c r="I861">
        <v>9.32</v>
      </c>
      <c r="J861">
        <v>1.3</v>
      </c>
      <c r="M861">
        <v>55.1</v>
      </c>
      <c r="R861">
        <v>79.95</v>
      </c>
      <c r="S861">
        <v>4.4299999999999999E-2</v>
      </c>
      <c r="U861">
        <v>61.085650799387402</v>
      </c>
      <c r="V861">
        <v>1000</v>
      </c>
      <c r="W861">
        <v>6</v>
      </c>
      <c r="X861">
        <v>200</v>
      </c>
      <c r="Y861">
        <v>1</v>
      </c>
      <c r="Z861">
        <v>1</v>
      </c>
      <c r="AB861">
        <v>10</v>
      </c>
      <c r="AC861">
        <v>0</v>
      </c>
      <c r="AD861" s="8" t="s">
        <v>173</v>
      </c>
      <c r="AE861">
        <v>0</v>
      </c>
      <c r="AF861">
        <v>24.211612436903899</v>
      </c>
      <c r="AG861" s="4"/>
      <c r="AH861" s="4"/>
    </row>
    <row r="862" spans="1:37" ht="15.6">
      <c r="A862" t="s">
        <v>68</v>
      </c>
      <c r="B862" t="s">
        <v>65</v>
      </c>
      <c r="C862" s="4" t="s">
        <v>591</v>
      </c>
      <c r="D862">
        <v>600</v>
      </c>
      <c r="E862">
        <v>7</v>
      </c>
      <c r="F862">
        <v>60</v>
      </c>
      <c r="G862">
        <v>53.25</v>
      </c>
      <c r="H862">
        <v>1.1100000000000001</v>
      </c>
      <c r="I862">
        <v>9.32</v>
      </c>
      <c r="J862">
        <v>1.3</v>
      </c>
      <c r="M862">
        <v>55.1</v>
      </c>
      <c r="R862">
        <v>79.95</v>
      </c>
      <c r="S862">
        <v>4.4299999999999999E-2</v>
      </c>
      <c r="U862">
        <v>101.83730684137259</v>
      </c>
      <c r="V862">
        <v>1000</v>
      </c>
      <c r="W862">
        <v>6</v>
      </c>
      <c r="X862">
        <v>200</v>
      </c>
      <c r="Y862">
        <v>1</v>
      </c>
      <c r="Z862">
        <v>1</v>
      </c>
      <c r="AB862">
        <v>10</v>
      </c>
      <c r="AC862">
        <v>0</v>
      </c>
      <c r="AD862" s="8" t="s">
        <v>173</v>
      </c>
      <c r="AE862">
        <v>0</v>
      </c>
      <c r="AF862">
        <v>28.289533949652501</v>
      </c>
      <c r="AG862" s="4"/>
      <c r="AH862" s="4"/>
    </row>
    <row r="863" spans="1:37" ht="15.6">
      <c r="A863" t="s">
        <v>68</v>
      </c>
      <c r="B863" t="s">
        <v>65</v>
      </c>
      <c r="C863" s="4" t="s">
        <v>591</v>
      </c>
      <c r="D863">
        <v>600</v>
      </c>
      <c r="E863">
        <v>7</v>
      </c>
      <c r="F863">
        <v>60</v>
      </c>
      <c r="G863">
        <v>53.25</v>
      </c>
      <c r="H863">
        <v>1.1100000000000001</v>
      </c>
      <c r="I863">
        <v>9.32</v>
      </c>
      <c r="J863">
        <v>1.3</v>
      </c>
      <c r="M863">
        <v>55.1</v>
      </c>
      <c r="R863">
        <v>79.95</v>
      </c>
      <c r="S863">
        <v>4.4299999999999999E-2</v>
      </c>
      <c r="U863">
        <v>123.78027327532139</v>
      </c>
      <c r="V863">
        <v>1000</v>
      </c>
      <c r="W863">
        <v>6</v>
      </c>
      <c r="X863">
        <v>200</v>
      </c>
      <c r="Y863">
        <v>1</v>
      </c>
      <c r="Z863">
        <v>1</v>
      </c>
      <c r="AB863">
        <v>10</v>
      </c>
      <c r="AC863">
        <v>0</v>
      </c>
      <c r="AD863" s="8" t="s">
        <v>173</v>
      </c>
      <c r="AE863">
        <v>0</v>
      </c>
      <c r="AF863">
        <v>32.367477848391097</v>
      </c>
      <c r="AG863" s="4"/>
      <c r="AH863" s="4"/>
    </row>
    <row r="864" spans="1:37" ht="15.6">
      <c r="A864" t="s">
        <v>68</v>
      </c>
      <c r="B864" t="s">
        <v>65</v>
      </c>
      <c r="C864" s="4" t="s">
        <v>591</v>
      </c>
      <c r="D864">
        <v>600</v>
      </c>
      <c r="E864">
        <v>7</v>
      </c>
      <c r="F864">
        <v>60</v>
      </c>
      <c r="G864">
        <v>53.25</v>
      </c>
      <c r="H864">
        <v>1.1100000000000001</v>
      </c>
      <c r="I864">
        <v>9.32</v>
      </c>
      <c r="J864">
        <v>1.3</v>
      </c>
      <c r="M864">
        <v>55.1</v>
      </c>
      <c r="R864">
        <v>79.95</v>
      </c>
      <c r="S864">
        <v>4.4299999999999999E-2</v>
      </c>
      <c r="U864">
        <v>180.20596351786079</v>
      </c>
      <c r="V864">
        <v>1000</v>
      </c>
      <c r="W864">
        <v>6</v>
      </c>
      <c r="X864">
        <v>200</v>
      </c>
      <c r="Y864">
        <v>1</v>
      </c>
      <c r="Z864">
        <v>1</v>
      </c>
      <c r="AB864">
        <v>10</v>
      </c>
      <c r="AC864">
        <v>0</v>
      </c>
      <c r="AD864" s="8" t="s">
        <v>173</v>
      </c>
      <c r="AE864">
        <v>0</v>
      </c>
      <c r="AF864">
        <v>34.5917946033466</v>
      </c>
      <c r="AG864" s="4"/>
      <c r="AH864" s="4"/>
    </row>
    <row r="865" spans="1:34" ht="15.6">
      <c r="A865" t="s">
        <v>68</v>
      </c>
      <c r="B865" t="s">
        <v>65</v>
      </c>
      <c r="C865" s="4" t="s">
        <v>591</v>
      </c>
      <c r="D865">
        <v>600</v>
      </c>
      <c r="E865">
        <v>7</v>
      </c>
      <c r="F865">
        <v>60</v>
      </c>
      <c r="G865">
        <v>53.25</v>
      </c>
      <c r="H865">
        <v>1.1100000000000001</v>
      </c>
      <c r="I865">
        <v>9.32</v>
      </c>
      <c r="J865">
        <v>1.3</v>
      </c>
      <c r="M865">
        <v>55.1</v>
      </c>
      <c r="R865">
        <v>79.95</v>
      </c>
      <c r="S865">
        <v>4.4299999999999999E-2</v>
      </c>
      <c r="U865">
        <v>224.09227496732819</v>
      </c>
      <c r="V865">
        <v>1000</v>
      </c>
      <c r="W865">
        <v>6</v>
      </c>
      <c r="X865">
        <v>200</v>
      </c>
      <c r="Y865">
        <v>1</v>
      </c>
      <c r="Z865">
        <v>1</v>
      </c>
      <c r="AB865">
        <v>10</v>
      </c>
      <c r="AC865">
        <v>0</v>
      </c>
      <c r="AD865" s="8" t="s">
        <v>173</v>
      </c>
      <c r="AE865">
        <v>0</v>
      </c>
      <c r="AF865">
        <v>41.6355240233462</v>
      </c>
      <c r="AG865" s="4"/>
      <c r="AH865" s="4"/>
    </row>
    <row r="866" spans="1:34" ht="15.6">
      <c r="A866" t="s">
        <v>68</v>
      </c>
      <c r="B866" t="s">
        <v>65</v>
      </c>
      <c r="C866" s="4" t="s">
        <v>591</v>
      </c>
      <c r="D866">
        <v>600</v>
      </c>
      <c r="E866">
        <v>7</v>
      </c>
      <c r="F866">
        <v>60</v>
      </c>
      <c r="G866">
        <v>53.25</v>
      </c>
      <c r="H866">
        <v>1.1100000000000001</v>
      </c>
      <c r="I866">
        <v>9.32</v>
      </c>
      <c r="J866">
        <v>1.3</v>
      </c>
      <c r="M866">
        <v>55.1</v>
      </c>
      <c r="R866">
        <v>79.95</v>
      </c>
      <c r="S866">
        <v>4.4299999999999999E-2</v>
      </c>
      <c r="U866">
        <v>355.75083073416056</v>
      </c>
      <c r="V866">
        <v>1000</v>
      </c>
      <c r="W866">
        <v>6</v>
      </c>
      <c r="X866">
        <v>200</v>
      </c>
      <c r="Y866">
        <v>1</v>
      </c>
      <c r="Z866">
        <v>1</v>
      </c>
      <c r="AB866">
        <v>10</v>
      </c>
      <c r="AC866">
        <v>0</v>
      </c>
      <c r="AD866" s="8" t="s">
        <v>173</v>
      </c>
      <c r="AE866">
        <v>0</v>
      </c>
      <c r="AF866">
        <v>47.567050293887696</v>
      </c>
      <c r="AG866" s="4"/>
      <c r="AH866" s="4"/>
    </row>
    <row r="867" spans="1:34" ht="15.6">
      <c r="A867" t="s">
        <v>68</v>
      </c>
      <c r="B867" t="s">
        <v>65</v>
      </c>
      <c r="C867" s="4" t="s">
        <v>591</v>
      </c>
      <c r="D867">
        <v>600</v>
      </c>
      <c r="E867">
        <v>7</v>
      </c>
      <c r="F867">
        <v>60</v>
      </c>
      <c r="G867">
        <v>53.25</v>
      </c>
      <c r="H867">
        <v>1.1100000000000001</v>
      </c>
      <c r="I867">
        <v>9.32</v>
      </c>
      <c r="J867">
        <v>1.3</v>
      </c>
      <c r="M867">
        <v>55.1</v>
      </c>
      <c r="R867">
        <v>79.95</v>
      </c>
      <c r="S867">
        <v>4.4299999999999999E-2</v>
      </c>
      <c r="U867">
        <v>474.87076487106242</v>
      </c>
      <c r="V867">
        <v>1000</v>
      </c>
      <c r="W867">
        <v>6</v>
      </c>
      <c r="X867">
        <v>200</v>
      </c>
      <c r="Y867">
        <v>1</v>
      </c>
      <c r="Z867">
        <v>1</v>
      </c>
      <c r="AB867">
        <v>10</v>
      </c>
      <c r="AC867">
        <v>0</v>
      </c>
      <c r="AD867" s="8" t="s">
        <v>173</v>
      </c>
      <c r="AE867">
        <v>0</v>
      </c>
      <c r="AF867">
        <v>52.757152570104097</v>
      </c>
      <c r="AG867" s="4"/>
      <c r="AH867" s="4"/>
    </row>
    <row r="868" spans="1:34" ht="15.6">
      <c r="A868" t="s">
        <v>68</v>
      </c>
      <c r="B868" t="s">
        <v>65</v>
      </c>
      <c r="C868" s="4" t="s">
        <v>591</v>
      </c>
      <c r="D868">
        <v>600</v>
      </c>
      <c r="E868">
        <v>7</v>
      </c>
      <c r="F868">
        <v>60</v>
      </c>
      <c r="G868">
        <v>53.25</v>
      </c>
      <c r="H868">
        <v>1.1100000000000001</v>
      </c>
      <c r="I868">
        <v>9.32</v>
      </c>
      <c r="J868">
        <v>1.3</v>
      </c>
      <c r="M868">
        <v>55.1</v>
      </c>
      <c r="R868">
        <v>79.95</v>
      </c>
      <c r="S868">
        <v>4.4299999999999999E-2</v>
      </c>
      <c r="U868">
        <v>716.24528855234394</v>
      </c>
      <c r="V868">
        <v>1000</v>
      </c>
      <c r="W868">
        <v>6</v>
      </c>
      <c r="X868">
        <v>200</v>
      </c>
      <c r="Y868">
        <v>1</v>
      </c>
      <c r="Z868">
        <v>1</v>
      </c>
      <c r="AB868">
        <v>10</v>
      </c>
      <c r="AC868">
        <v>0</v>
      </c>
      <c r="AD868" s="8" t="s">
        <v>173</v>
      </c>
      <c r="AE868">
        <v>0</v>
      </c>
      <c r="AF868">
        <v>57.576542849158102</v>
      </c>
      <c r="AG868" s="4"/>
      <c r="AH868" s="4"/>
    </row>
    <row r="869" spans="1:34" ht="15.6">
      <c r="A869" t="s">
        <v>68</v>
      </c>
      <c r="B869" t="s">
        <v>65</v>
      </c>
      <c r="C869" s="4" t="s">
        <v>591</v>
      </c>
      <c r="D869">
        <v>600</v>
      </c>
      <c r="E869">
        <v>7</v>
      </c>
      <c r="F869">
        <v>60</v>
      </c>
      <c r="G869">
        <v>53.25</v>
      </c>
      <c r="H869">
        <v>1.1100000000000001</v>
      </c>
      <c r="I869">
        <v>9.32</v>
      </c>
      <c r="J869">
        <v>1.3</v>
      </c>
      <c r="M869">
        <v>55.1</v>
      </c>
      <c r="R869">
        <v>79.95</v>
      </c>
      <c r="S869">
        <v>4.4299999999999999E-2</v>
      </c>
      <c r="U869">
        <v>1430.9648933737619</v>
      </c>
      <c r="V869">
        <v>1000</v>
      </c>
      <c r="W869">
        <v>6</v>
      </c>
      <c r="X869">
        <v>200</v>
      </c>
      <c r="Y869">
        <v>1</v>
      </c>
      <c r="Z869">
        <v>1</v>
      </c>
      <c r="AB869">
        <v>10</v>
      </c>
      <c r="AC869">
        <v>0</v>
      </c>
      <c r="AD869" s="8" t="s">
        <v>173</v>
      </c>
      <c r="AE869">
        <v>0</v>
      </c>
      <c r="AF869">
        <v>61.654464361906598</v>
      </c>
      <c r="AG869" s="4"/>
      <c r="AH869" s="4"/>
    </row>
    <row r="870" spans="1:34" ht="15.6">
      <c r="A870" t="s">
        <v>68</v>
      </c>
      <c r="B870" t="s">
        <v>65</v>
      </c>
      <c r="C870" s="4" t="s">
        <v>591</v>
      </c>
      <c r="D870">
        <v>600</v>
      </c>
      <c r="E870">
        <v>7</v>
      </c>
      <c r="F870">
        <v>60</v>
      </c>
      <c r="G870">
        <v>53.25</v>
      </c>
      <c r="H870">
        <v>1.1100000000000001</v>
      </c>
      <c r="I870">
        <v>9.32</v>
      </c>
      <c r="J870">
        <v>1.3</v>
      </c>
      <c r="M870">
        <v>55.1</v>
      </c>
      <c r="R870">
        <v>79.95</v>
      </c>
      <c r="S870">
        <v>4.4299999999999999E-2</v>
      </c>
      <c r="U870">
        <v>2155.0892215807617</v>
      </c>
      <c r="V870">
        <v>1000</v>
      </c>
      <c r="W870">
        <v>6</v>
      </c>
      <c r="X870">
        <v>200</v>
      </c>
      <c r="Y870">
        <v>1</v>
      </c>
      <c r="Z870">
        <v>1</v>
      </c>
      <c r="AB870">
        <v>10</v>
      </c>
      <c r="AC870">
        <v>0</v>
      </c>
      <c r="AD870" s="8" t="s">
        <v>173</v>
      </c>
      <c r="AE870">
        <v>0</v>
      </c>
      <c r="AF870">
        <v>64.249515500014795</v>
      </c>
      <c r="AG870" s="4"/>
      <c r="AH870" s="4"/>
    </row>
    <row r="871" spans="1:34" ht="15.6">
      <c r="A871" t="s">
        <v>68</v>
      </c>
      <c r="B871" t="s">
        <v>65</v>
      </c>
      <c r="C871" s="4" t="s">
        <v>591</v>
      </c>
      <c r="D871">
        <v>600</v>
      </c>
      <c r="E871">
        <v>7</v>
      </c>
      <c r="F871">
        <v>60</v>
      </c>
      <c r="G871">
        <v>53.25</v>
      </c>
      <c r="H871">
        <v>1.1100000000000001</v>
      </c>
      <c r="I871">
        <v>9.32</v>
      </c>
      <c r="J871">
        <v>1.3</v>
      </c>
      <c r="M871">
        <v>55.1</v>
      </c>
      <c r="R871">
        <v>79.95</v>
      </c>
      <c r="S871">
        <v>4.4299999999999999E-2</v>
      </c>
      <c r="U871">
        <v>2885.4813462764459</v>
      </c>
      <c r="V871">
        <v>1000</v>
      </c>
      <c r="W871">
        <v>6</v>
      </c>
      <c r="X871">
        <v>200</v>
      </c>
      <c r="Y871">
        <v>1</v>
      </c>
      <c r="Z871">
        <v>1</v>
      </c>
      <c r="AB871">
        <v>20</v>
      </c>
      <c r="AC871">
        <v>0</v>
      </c>
      <c r="AD871" s="8" t="s">
        <v>173</v>
      </c>
      <c r="AE871">
        <v>0</v>
      </c>
      <c r="AF871">
        <v>66.473854640960496</v>
      </c>
      <c r="AG871" s="4"/>
      <c r="AH871" s="4"/>
    </row>
    <row r="872" spans="1:34" ht="15.6">
      <c r="A872" t="s">
        <v>68</v>
      </c>
      <c r="B872" t="s">
        <v>65</v>
      </c>
      <c r="C872" s="4" t="s">
        <v>591</v>
      </c>
      <c r="D872">
        <v>600</v>
      </c>
      <c r="E872">
        <v>7</v>
      </c>
      <c r="F872">
        <v>60</v>
      </c>
      <c r="G872">
        <v>53.25</v>
      </c>
      <c r="H872">
        <v>1.1100000000000001</v>
      </c>
      <c r="I872">
        <v>9.32</v>
      </c>
      <c r="J872">
        <v>1.3</v>
      </c>
      <c r="M872">
        <v>55.1</v>
      </c>
      <c r="R872">
        <v>79.95</v>
      </c>
      <c r="S872">
        <v>4.4299999999999999E-2</v>
      </c>
      <c r="U872">
        <v>4.6603391384190296</v>
      </c>
      <c r="V872">
        <v>1000</v>
      </c>
      <c r="W872">
        <v>6</v>
      </c>
      <c r="X872">
        <v>200</v>
      </c>
      <c r="Y872">
        <v>1</v>
      </c>
      <c r="Z872">
        <v>1</v>
      </c>
      <c r="AB872">
        <v>20</v>
      </c>
      <c r="AC872">
        <v>0</v>
      </c>
      <c r="AD872" s="8" t="s">
        <v>173</v>
      </c>
      <c r="AE872">
        <v>0</v>
      </c>
      <c r="AF872">
        <v>20.875114918480499</v>
      </c>
      <c r="AG872" s="4"/>
      <c r="AH872" s="4"/>
    </row>
    <row r="873" spans="1:34" ht="15.6">
      <c r="A873" t="s">
        <v>68</v>
      </c>
      <c r="B873" t="s">
        <v>65</v>
      </c>
      <c r="C873" s="4" t="s">
        <v>591</v>
      </c>
      <c r="D873">
        <v>600</v>
      </c>
      <c r="E873">
        <v>7</v>
      </c>
      <c r="F873">
        <v>60</v>
      </c>
      <c r="G873">
        <v>53.25</v>
      </c>
      <c r="H873">
        <v>1.1100000000000001</v>
      </c>
      <c r="I873">
        <v>9.32</v>
      </c>
      <c r="J873">
        <v>1.3</v>
      </c>
      <c r="M873">
        <v>55.1</v>
      </c>
      <c r="R873">
        <v>79.95</v>
      </c>
      <c r="S873">
        <v>4.4299999999999999E-2</v>
      </c>
      <c r="U873">
        <v>29.738718142991878</v>
      </c>
      <c r="V873">
        <v>1000</v>
      </c>
      <c r="W873">
        <v>6</v>
      </c>
      <c r="X873">
        <v>200</v>
      </c>
      <c r="Y873">
        <v>1</v>
      </c>
      <c r="Z873">
        <v>1</v>
      </c>
      <c r="AB873">
        <v>20</v>
      </c>
      <c r="AC873">
        <v>0</v>
      </c>
      <c r="AD873" s="8" t="s">
        <v>173</v>
      </c>
      <c r="AE873">
        <v>0</v>
      </c>
      <c r="AF873">
        <v>34.5917946033466</v>
      </c>
      <c r="AG873" s="4"/>
      <c r="AH873" s="4"/>
    </row>
    <row r="874" spans="1:34" ht="15.6">
      <c r="A874" t="s">
        <v>68</v>
      </c>
      <c r="B874" t="s">
        <v>65</v>
      </c>
      <c r="C874" s="4" t="s">
        <v>591</v>
      </c>
      <c r="D874">
        <v>600</v>
      </c>
      <c r="E874">
        <v>7</v>
      </c>
      <c r="F874">
        <v>60</v>
      </c>
      <c r="G874">
        <v>53.25</v>
      </c>
      <c r="H874">
        <v>1.1100000000000001</v>
      </c>
      <c r="I874">
        <v>9.32</v>
      </c>
      <c r="J874">
        <v>1.3</v>
      </c>
      <c r="M874">
        <v>55.1</v>
      </c>
      <c r="R874">
        <v>79.95</v>
      </c>
      <c r="S874">
        <v>4.4299999999999999E-2</v>
      </c>
      <c r="U874">
        <v>48.546650587886582</v>
      </c>
      <c r="V874">
        <v>1000</v>
      </c>
      <c r="W874">
        <v>6</v>
      </c>
      <c r="X874">
        <v>200</v>
      </c>
      <c r="Y874">
        <v>1</v>
      </c>
      <c r="Z874">
        <v>1</v>
      </c>
      <c r="AB874">
        <v>20</v>
      </c>
      <c r="AC874">
        <v>0</v>
      </c>
      <c r="AD874" s="8" t="s">
        <v>173</v>
      </c>
      <c r="AE874">
        <v>0</v>
      </c>
      <c r="AF874">
        <v>45.342733538932201</v>
      </c>
      <c r="AG874" s="4"/>
      <c r="AH874" s="4"/>
    </row>
    <row r="875" spans="1:34" ht="15.6">
      <c r="A875" t="s">
        <v>68</v>
      </c>
      <c r="B875" t="s">
        <v>65</v>
      </c>
      <c r="C875" s="4" t="s">
        <v>591</v>
      </c>
      <c r="D875">
        <v>600</v>
      </c>
      <c r="E875">
        <v>7</v>
      </c>
      <c r="F875">
        <v>60</v>
      </c>
      <c r="G875">
        <v>53.25</v>
      </c>
      <c r="H875">
        <v>1.1100000000000001</v>
      </c>
      <c r="I875">
        <v>9.32</v>
      </c>
      <c r="J875">
        <v>1.3</v>
      </c>
      <c r="M875">
        <v>55.1</v>
      </c>
      <c r="R875">
        <v>79.95</v>
      </c>
      <c r="S875">
        <v>4.4299999999999999E-2</v>
      </c>
      <c r="U875">
        <v>61.085650799387402</v>
      </c>
      <c r="V875">
        <v>1000</v>
      </c>
      <c r="W875">
        <v>6</v>
      </c>
      <c r="X875">
        <v>200</v>
      </c>
      <c r="Y875">
        <v>1</v>
      </c>
      <c r="Z875">
        <v>1</v>
      </c>
      <c r="AB875">
        <v>20</v>
      </c>
      <c r="AC875">
        <v>0</v>
      </c>
      <c r="AD875" s="8" t="s">
        <v>173</v>
      </c>
      <c r="AE875">
        <v>0</v>
      </c>
      <c r="AF875">
        <v>53.127864567266698</v>
      </c>
      <c r="AG875" s="4"/>
      <c r="AH875" s="4"/>
    </row>
    <row r="876" spans="1:34" ht="15.6">
      <c r="A876" t="s">
        <v>68</v>
      </c>
      <c r="B876" t="s">
        <v>65</v>
      </c>
      <c r="C876" s="4" t="s">
        <v>591</v>
      </c>
      <c r="D876">
        <v>600</v>
      </c>
      <c r="E876">
        <v>7</v>
      </c>
      <c r="F876">
        <v>60</v>
      </c>
      <c r="G876">
        <v>53.25</v>
      </c>
      <c r="H876">
        <v>1.1100000000000001</v>
      </c>
      <c r="I876">
        <v>9.32</v>
      </c>
      <c r="J876">
        <v>1.3</v>
      </c>
      <c r="M876">
        <v>55.1</v>
      </c>
      <c r="R876">
        <v>79.95</v>
      </c>
      <c r="S876">
        <v>4.4299999999999999E-2</v>
      </c>
      <c r="U876">
        <v>86.163651222388808</v>
      </c>
      <c r="V876">
        <v>1000</v>
      </c>
      <c r="W876">
        <v>6</v>
      </c>
      <c r="X876">
        <v>200</v>
      </c>
      <c r="Y876">
        <v>1</v>
      </c>
      <c r="Z876">
        <v>1</v>
      </c>
      <c r="AB876">
        <v>20</v>
      </c>
      <c r="AC876">
        <v>0</v>
      </c>
      <c r="AD876" s="8" t="s">
        <v>173</v>
      </c>
      <c r="AE876">
        <v>0</v>
      </c>
      <c r="AF876">
        <v>69.439617776231202</v>
      </c>
      <c r="AG876" s="4"/>
      <c r="AH876" s="4"/>
    </row>
    <row r="877" spans="1:34" ht="15.6">
      <c r="A877" t="s">
        <v>68</v>
      </c>
      <c r="B877" t="s">
        <v>65</v>
      </c>
      <c r="C877" s="4" t="s">
        <v>591</v>
      </c>
      <c r="D877">
        <v>600</v>
      </c>
      <c r="E877">
        <v>7</v>
      </c>
      <c r="F877">
        <v>60</v>
      </c>
      <c r="G877">
        <v>53.25</v>
      </c>
      <c r="H877">
        <v>1.1100000000000001</v>
      </c>
      <c r="I877">
        <v>9.32</v>
      </c>
      <c r="J877">
        <v>1.3</v>
      </c>
      <c r="M877">
        <v>55.1</v>
      </c>
      <c r="R877">
        <v>79.95</v>
      </c>
      <c r="S877">
        <v>4.4299999999999999E-2</v>
      </c>
      <c r="U877">
        <v>123.78027327532139</v>
      </c>
      <c r="V877">
        <v>1000</v>
      </c>
      <c r="W877">
        <v>6</v>
      </c>
      <c r="X877">
        <v>200</v>
      </c>
      <c r="Y877">
        <v>1</v>
      </c>
      <c r="Z877">
        <v>1</v>
      </c>
      <c r="AB877">
        <v>20</v>
      </c>
      <c r="AC877">
        <v>0</v>
      </c>
      <c r="AD877" s="8" t="s">
        <v>173</v>
      </c>
      <c r="AE877">
        <v>0</v>
      </c>
      <c r="AF877">
        <v>75.000454435600304</v>
      </c>
      <c r="AG877" s="4"/>
      <c r="AH877" s="4"/>
    </row>
    <row r="878" spans="1:34" ht="15.6">
      <c r="A878" t="s">
        <v>68</v>
      </c>
      <c r="B878" t="s">
        <v>65</v>
      </c>
      <c r="C878" s="4" t="s">
        <v>591</v>
      </c>
      <c r="D878">
        <v>600</v>
      </c>
      <c r="E878">
        <v>7</v>
      </c>
      <c r="F878">
        <v>60</v>
      </c>
      <c r="G878">
        <v>53.25</v>
      </c>
      <c r="H878">
        <v>1.1100000000000001</v>
      </c>
      <c r="I878">
        <v>9.32</v>
      </c>
      <c r="J878">
        <v>1.3</v>
      </c>
      <c r="M878">
        <v>55.1</v>
      </c>
      <c r="R878">
        <v>79.95</v>
      </c>
      <c r="S878">
        <v>4.4299999999999999E-2</v>
      </c>
      <c r="U878">
        <v>177.071308110378</v>
      </c>
      <c r="V878">
        <v>1000</v>
      </c>
      <c r="W878">
        <v>6</v>
      </c>
      <c r="X878">
        <v>200</v>
      </c>
      <c r="Y878">
        <v>1</v>
      </c>
      <c r="Z878">
        <v>1</v>
      </c>
      <c r="AB878">
        <v>20</v>
      </c>
      <c r="AC878">
        <v>0</v>
      </c>
      <c r="AD878" s="8" t="s">
        <v>173</v>
      </c>
      <c r="AE878">
        <v>0</v>
      </c>
      <c r="AF878">
        <v>78.336929568033696</v>
      </c>
      <c r="AG878" s="4"/>
      <c r="AH878" s="4"/>
    </row>
    <row r="879" spans="1:34" ht="15.6">
      <c r="A879" t="s">
        <v>68</v>
      </c>
      <c r="B879" t="s">
        <v>65</v>
      </c>
      <c r="C879" s="4" t="s">
        <v>591</v>
      </c>
      <c r="D879">
        <v>600</v>
      </c>
      <c r="E879">
        <v>7</v>
      </c>
      <c r="F879">
        <v>60</v>
      </c>
      <c r="G879">
        <v>53.25</v>
      </c>
      <c r="H879">
        <v>1.1100000000000001</v>
      </c>
      <c r="I879">
        <v>9.32</v>
      </c>
      <c r="J879">
        <v>1.3</v>
      </c>
      <c r="M879">
        <v>55.1</v>
      </c>
      <c r="R879">
        <v>79.95</v>
      </c>
      <c r="S879">
        <v>4.4299999999999999E-2</v>
      </c>
      <c r="U879">
        <v>236.63089659725821</v>
      </c>
      <c r="V879">
        <v>1000</v>
      </c>
      <c r="W879">
        <v>6</v>
      </c>
      <c r="X879">
        <v>200</v>
      </c>
      <c r="Y879">
        <v>1</v>
      </c>
      <c r="Z879">
        <v>1</v>
      </c>
      <c r="AB879">
        <v>20</v>
      </c>
      <c r="AC879">
        <v>0</v>
      </c>
      <c r="AD879" s="8" t="s">
        <v>173</v>
      </c>
      <c r="AE879">
        <v>0</v>
      </c>
      <c r="AF879">
        <v>82.414851080782199</v>
      </c>
      <c r="AG879" s="4"/>
      <c r="AH879" s="4"/>
    </row>
    <row r="880" spans="1:34" ht="15.6">
      <c r="A880" t="s">
        <v>68</v>
      </c>
      <c r="B880" t="s">
        <v>65</v>
      </c>
      <c r="C880" s="4" t="s">
        <v>591</v>
      </c>
      <c r="D880">
        <v>600</v>
      </c>
      <c r="E880">
        <v>7</v>
      </c>
      <c r="F880">
        <v>60</v>
      </c>
      <c r="G880">
        <v>53.25</v>
      </c>
      <c r="H880">
        <v>1.1100000000000001</v>
      </c>
      <c r="I880">
        <v>9.32</v>
      </c>
      <c r="J880">
        <v>1.3</v>
      </c>
      <c r="M880">
        <v>55.1</v>
      </c>
      <c r="R880">
        <v>79.95</v>
      </c>
      <c r="S880">
        <v>4.4299999999999999E-2</v>
      </c>
      <c r="U880">
        <v>355.75083073416056</v>
      </c>
      <c r="V880">
        <v>1000</v>
      </c>
      <c r="W880">
        <v>6</v>
      </c>
      <c r="X880">
        <v>200</v>
      </c>
      <c r="Y880">
        <v>1</v>
      </c>
      <c r="Z880">
        <v>1</v>
      </c>
      <c r="AB880">
        <v>20</v>
      </c>
      <c r="AC880">
        <v>0</v>
      </c>
      <c r="AD880" s="8" t="s">
        <v>173</v>
      </c>
      <c r="AE880">
        <v>0</v>
      </c>
      <c r="AF880">
        <v>85.751370985195706</v>
      </c>
      <c r="AG880" s="4"/>
      <c r="AH880" s="4"/>
    </row>
    <row r="881" spans="1:34" ht="15.6">
      <c r="A881" t="s">
        <v>68</v>
      </c>
      <c r="B881" t="s">
        <v>65</v>
      </c>
      <c r="C881" s="4" t="s">
        <v>591</v>
      </c>
      <c r="D881">
        <v>600</v>
      </c>
      <c r="E881">
        <v>7</v>
      </c>
      <c r="F881">
        <v>60</v>
      </c>
      <c r="G881">
        <v>53.25</v>
      </c>
      <c r="H881">
        <v>1.1100000000000001</v>
      </c>
      <c r="I881">
        <v>9.32</v>
      </c>
      <c r="J881">
        <v>1.3</v>
      </c>
      <c r="M881">
        <v>55.1</v>
      </c>
      <c r="R881">
        <v>79.95</v>
      </c>
      <c r="S881">
        <v>4.4299999999999999E-2</v>
      </c>
      <c r="U881">
        <v>478.00542027854522</v>
      </c>
      <c r="V881">
        <v>1000</v>
      </c>
      <c r="W881">
        <v>6</v>
      </c>
      <c r="X881">
        <v>200</v>
      </c>
      <c r="Y881">
        <v>1</v>
      </c>
      <c r="Z881">
        <v>1</v>
      </c>
      <c r="AB881">
        <v>20</v>
      </c>
      <c r="AC881">
        <v>0</v>
      </c>
      <c r="AD881" s="8" t="s">
        <v>173</v>
      </c>
      <c r="AE881">
        <v>0</v>
      </c>
      <c r="AF881">
        <v>89.087823731638906</v>
      </c>
      <c r="AG881" s="4"/>
      <c r="AH881" s="4"/>
    </row>
    <row r="882" spans="1:34" ht="15.6">
      <c r="A882" t="s">
        <v>68</v>
      </c>
      <c r="B882" t="s">
        <v>65</v>
      </c>
      <c r="C882" s="4" t="s">
        <v>591</v>
      </c>
      <c r="D882">
        <v>600</v>
      </c>
      <c r="E882">
        <v>7</v>
      </c>
      <c r="F882">
        <v>60</v>
      </c>
      <c r="G882">
        <v>53.25</v>
      </c>
      <c r="H882">
        <v>1.1100000000000001</v>
      </c>
      <c r="I882">
        <v>9.32</v>
      </c>
      <c r="J882">
        <v>1.3</v>
      </c>
      <c r="M882">
        <v>55.1</v>
      </c>
      <c r="R882">
        <v>79.95</v>
      </c>
      <c r="S882">
        <v>4.4299999999999999E-2</v>
      </c>
      <c r="U882">
        <v>713.11063314486603</v>
      </c>
      <c r="V882">
        <v>1000</v>
      </c>
      <c r="W882">
        <v>6</v>
      </c>
      <c r="X882">
        <v>200</v>
      </c>
      <c r="Y882">
        <v>1</v>
      </c>
      <c r="Z882">
        <v>1</v>
      </c>
      <c r="AB882">
        <v>20</v>
      </c>
      <c r="AC882">
        <v>0</v>
      </c>
      <c r="AD882" s="8" t="s">
        <v>173</v>
      </c>
      <c r="AE882">
        <v>0</v>
      </c>
      <c r="AF882">
        <v>94.277970779835599</v>
      </c>
      <c r="AG882" s="4"/>
      <c r="AH882" s="4"/>
    </row>
    <row r="883" spans="1:34" ht="15.6">
      <c r="A883" t="s">
        <v>68</v>
      </c>
      <c r="B883" t="s">
        <v>65</v>
      </c>
      <c r="C883" s="4" t="s">
        <v>591</v>
      </c>
      <c r="D883">
        <v>600</v>
      </c>
      <c r="E883">
        <v>7</v>
      </c>
      <c r="F883">
        <v>60</v>
      </c>
      <c r="G883">
        <v>53.25</v>
      </c>
      <c r="H883">
        <v>1.1100000000000001</v>
      </c>
      <c r="I883">
        <v>9.32</v>
      </c>
      <c r="J883">
        <v>1.3</v>
      </c>
      <c r="M883">
        <v>55.1</v>
      </c>
      <c r="R883">
        <v>79.95</v>
      </c>
      <c r="S883">
        <v>4.4299999999999999E-2</v>
      </c>
      <c r="U883">
        <v>1446.638927574312</v>
      </c>
      <c r="V883">
        <v>1000</v>
      </c>
      <c r="W883">
        <v>6</v>
      </c>
      <c r="X883">
        <v>200</v>
      </c>
      <c r="Y883">
        <v>1</v>
      </c>
      <c r="Z883">
        <v>1</v>
      </c>
      <c r="AB883">
        <v>20</v>
      </c>
      <c r="AC883">
        <v>0</v>
      </c>
      <c r="AD883" s="8" t="s">
        <v>173</v>
      </c>
      <c r="AE883">
        <v>0</v>
      </c>
      <c r="AF883">
        <v>96.502287534791193</v>
      </c>
      <c r="AG883" s="4"/>
      <c r="AH883" s="4"/>
    </row>
    <row r="884" spans="1:34" ht="15.6">
      <c r="A884" t="s">
        <v>68</v>
      </c>
      <c r="B884" t="s">
        <v>65</v>
      </c>
      <c r="C884" s="4" t="s">
        <v>591</v>
      </c>
      <c r="D884">
        <v>600</v>
      </c>
      <c r="E884">
        <v>7</v>
      </c>
      <c r="F884">
        <v>60</v>
      </c>
      <c r="G884">
        <v>53.25</v>
      </c>
      <c r="H884">
        <v>1.1100000000000001</v>
      </c>
      <c r="I884">
        <v>9.32</v>
      </c>
      <c r="J884">
        <v>1.3</v>
      </c>
      <c r="M884">
        <v>55.1</v>
      </c>
      <c r="R884">
        <v>79.95</v>
      </c>
      <c r="S884">
        <v>4.4299999999999999E-2</v>
      </c>
      <c r="U884">
        <v>2155.0892215807617</v>
      </c>
      <c r="V884">
        <v>1000</v>
      </c>
      <c r="W884">
        <v>6</v>
      </c>
      <c r="X884">
        <v>200</v>
      </c>
      <c r="Y884">
        <v>1</v>
      </c>
      <c r="Z884">
        <v>1</v>
      </c>
      <c r="AB884">
        <v>20</v>
      </c>
      <c r="AC884">
        <v>0</v>
      </c>
      <c r="AD884" s="8" t="s">
        <v>173</v>
      </c>
      <c r="AE884">
        <v>0</v>
      </c>
      <c r="AF884">
        <v>99.468050670061899</v>
      </c>
      <c r="AG884" s="4"/>
      <c r="AH884" s="4"/>
    </row>
    <row r="885" spans="1:34" ht="15.6">
      <c r="A885" t="s">
        <v>68</v>
      </c>
      <c r="B885" t="s">
        <v>65</v>
      </c>
      <c r="C885" s="4" t="s">
        <v>591</v>
      </c>
      <c r="D885">
        <v>600</v>
      </c>
      <c r="E885">
        <v>7</v>
      </c>
      <c r="F885">
        <v>60</v>
      </c>
      <c r="G885">
        <v>53.25</v>
      </c>
      <c r="H885">
        <v>1.1100000000000001</v>
      </c>
      <c r="I885">
        <v>9.32</v>
      </c>
      <c r="J885">
        <v>1.3</v>
      </c>
      <c r="M885">
        <v>55.1</v>
      </c>
      <c r="R885">
        <v>79.95</v>
      </c>
      <c r="S885">
        <v>4.4299999999999999E-2</v>
      </c>
      <c r="U885">
        <v>2882.346690868962</v>
      </c>
      <c r="V885">
        <v>1000</v>
      </c>
      <c r="W885">
        <v>6</v>
      </c>
      <c r="X885">
        <v>200</v>
      </c>
      <c r="Y885">
        <v>1</v>
      </c>
      <c r="Z885">
        <v>1</v>
      </c>
      <c r="AB885">
        <v>30</v>
      </c>
      <c r="AC885">
        <v>0</v>
      </c>
      <c r="AD885" s="8" t="s">
        <v>173</v>
      </c>
      <c r="AE885">
        <v>0</v>
      </c>
      <c r="AF885">
        <v>99.468050670061899</v>
      </c>
      <c r="AG885" s="4"/>
      <c r="AH885" s="4"/>
    </row>
    <row r="886" spans="1:34" ht="15.6">
      <c r="A886" t="s">
        <v>68</v>
      </c>
      <c r="B886" t="s">
        <v>65</v>
      </c>
      <c r="C886" s="4" t="s">
        <v>591</v>
      </c>
      <c r="D886">
        <v>600</v>
      </c>
      <c r="E886">
        <v>7</v>
      </c>
      <c r="F886">
        <v>60</v>
      </c>
      <c r="G886">
        <v>53.25</v>
      </c>
      <c r="H886">
        <v>1.1100000000000001</v>
      </c>
      <c r="I886">
        <v>9.32</v>
      </c>
      <c r="J886">
        <v>1.3</v>
      </c>
      <c r="M886">
        <v>55.1</v>
      </c>
      <c r="R886">
        <v>79.95</v>
      </c>
      <c r="S886">
        <v>4.4299999999999999E-2</v>
      </c>
      <c r="U886">
        <v>14.065062524008201</v>
      </c>
      <c r="V886">
        <v>1000</v>
      </c>
      <c r="W886">
        <v>6</v>
      </c>
      <c r="X886">
        <v>200</v>
      </c>
      <c r="Y886">
        <v>1</v>
      </c>
      <c r="Z886">
        <v>1</v>
      </c>
      <c r="AB886">
        <v>30</v>
      </c>
      <c r="AC886">
        <v>0</v>
      </c>
      <c r="AD886" s="8" t="s">
        <v>173</v>
      </c>
      <c r="AE886">
        <v>0</v>
      </c>
      <c r="AF886">
        <v>42.006236020508702</v>
      </c>
      <c r="AG886" s="4"/>
      <c r="AH886" s="4"/>
    </row>
    <row r="887" spans="1:34" ht="15.6">
      <c r="A887" t="s">
        <v>68</v>
      </c>
      <c r="B887" t="s">
        <v>65</v>
      </c>
      <c r="C887" s="4" t="s">
        <v>591</v>
      </c>
      <c r="D887">
        <v>600</v>
      </c>
      <c r="E887">
        <v>7</v>
      </c>
      <c r="F887">
        <v>60</v>
      </c>
      <c r="G887">
        <v>53.25</v>
      </c>
      <c r="H887">
        <v>1.1100000000000001</v>
      </c>
      <c r="I887">
        <v>9.32</v>
      </c>
      <c r="J887">
        <v>1.3</v>
      </c>
      <c r="M887">
        <v>55.1</v>
      </c>
      <c r="R887">
        <v>79.95</v>
      </c>
      <c r="S887">
        <v>4.4299999999999999E-2</v>
      </c>
      <c r="U887">
        <v>20.334373338973801</v>
      </c>
      <c r="V887">
        <v>1000</v>
      </c>
      <c r="W887">
        <v>6</v>
      </c>
      <c r="X887">
        <v>200</v>
      </c>
      <c r="Y887">
        <v>1</v>
      </c>
      <c r="Z887">
        <v>1</v>
      </c>
      <c r="AB887">
        <v>30</v>
      </c>
      <c r="AC887">
        <v>0</v>
      </c>
      <c r="AD887" s="8" t="s">
        <v>173</v>
      </c>
      <c r="AE887">
        <v>0</v>
      </c>
      <c r="AF887">
        <v>75.000454435600304</v>
      </c>
      <c r="AG887" s="4"/>
      <c r="AH887" s="4"/>
    </row>
    <row r="888" spans="1:34" ht="15.6">
      <c r="A888" t="s">
        <v>68</v>
      </c>
      <c r="B888" t="s">
        <v>65</v>
      </c>
      <c r="C888" s="4" t="s">
        <v>591</v>
      </c>
      <c r="D888">
        <v>600</v>
      </c>
      <c r="E888">
        <v>7</v>
      </c>
      <c r="F888">
        <v>60</v>
      </c>
      <c r="G888">
        <v>53.25</v>
      </c>
      <c r="H888">
        <v>1.1100000000000001</v>
      </c>
      <c r="I888">
        <v>9.32</v>
      </c>
      <c r="J888">
        <v>1.3</v>
      </c>
      <c r="M888">
        <v>55.1</v>
      </c>
      <c r="R888">
        <v>79.95</v>
      </c>
      <c r="S888">
        <v>4.4299999999999999E-2</v>
      </c>
      <c r="U888">
        <v>45.411995180404496</v>
      </c>
      <c r="V888">
        <v>1000</v>
      </c>
      <c r="W888">
        <v>6</v>
      </c>
      <c r="X888">
        <v>200</v>
      </c>
      <c r="Y888">
        <v>1</v>
      </c>
      <c r="Z888">
        <v>1</v>
      </c>
      <c r="AB888">
        <v>30</v>
      </c>
      <c r="AC888">
        <v>0</v>
      </c>
      <c r="AD888" s="8" t="s">
        <v>173</v>
      </c>
      <c r="AE888">
        <v>0</v>
      </c>
      <c r="AF888">
        <v>80.561268708979298</v>
      </c>
      <c r="AG888" s="4"/>
      <c r="AH888" s="4"/>
    </row>
    <row r="889" spans="1:34" ht="15.6">
      <c r="A889" t="s">
        <v>68</v>
      </c>
      <c r="B889" t="s">
        <v>65</v>
      </c>
      <c r="C889" s="4" t="s">
        <v>591</v>
      </c>
      <c r="D889">
        <v>600</v>
      </c>
      <c r="E889">
        <v>7</v>
      </c>
      <c r="F889">
        <v>60</v>
      </c>
      <c r="G889">
        <v>53.25</v>
      </c>
      <c r="H889">
        <v>1.1100000000000001</v>
      </c>
      <c r="I889">
        <v>9.32</v>
      </c>
      <c r="J889">
        <v>1.3</v>
      </c>
      <c r="M889">
        <v>55.1</v>
      </c>
      <c r="R889">
        <v>79.95</v>
      </c>
      <c r="S889">
        <v>4.4299999999999999E-2</v>
      </c>
      <c r="U889">
        <v>54.816339984422576</v>
      </c>
      <c r="V889">
        <v>1000</v>
      </c>
      <c r="W889">
        <v>6</v>
      </c>
      <c r="X889">
        <v>200</v>
      </c>
      <c r="Y889">
        <v>1</v>
      </c>
      <c r="Z889">
        <v>1</v>
      </c>
      <c r="AB889">
        <v>30</v>
      </c>
      <c r="AC889">
        <v>0</v>
      </c>
      <c r="AD889" s="8" t="s">
        <v>173</v>
      </c>
      <c r="AE889">
        <v>0</v>
      </c>
      <c r="AF889">
        <v>87.604975742988799</v>
      </c>
      <c r="AG889" s="4"/>
      <c r="AH889" s="4"/>
    </row>
    <row r="890" spans="1:34" ht="15.6">
      <c r="A890" t="s">
        <v>68</v>
      </c>
      <c r="B890" t="s">
        <v>65</v>
      </c>
      <c r="C890" s="4" t="s">
        <v>591</v>
      </c>
      <c r="D890">
        <v>600</v>
      </c>
      <c r="E890">
        <v>7</v>
      </c>
      <c r="F890">
        <v>60</v>
      </c>
      <c r="G890">
        <v>53.25</v>
      </c>
      <c r="H890">
        <v>1.1100000000000001</v>
      </c>
      <c r="I890">
        <v>9.32</v>
      </c>
      <c r="J890">
        <v>1.3</v>
      </c>
      <c r="M890">
        <v>55.1</v>
      </c>
      <c r="R890">
        <v>79.95</v>
      </c>
      <c r="S890">
        <v>4.4299999999999999E-2</v>
      </c>
      <c r="U890">
        <v>89.298685211442603</v>
      </c>
      <c r="V890">
        <v>1000</v>
      </c>
      <c r="W890">
        <v>6</v>
      </c>
      <c r="X890">
        <v>200</v>
      </c>
      <c r="Y890">
        <v>1</v>
      </c>
      <c r="Z890">
        <v>1</v>
      </c>
      <c r="AB890">
        <v>30</v>
      </c>
      <c r="AC890">
        <v>0</v>
      </c>
      <c r="AD890" s="8" t="s">
        <v>173</v>
      </c>
      <c r="AE890">
        <v>0</v>
      </c>
      <c r="AF890">
        <v>99.838762667224401</v>
      </c>
      <c r="AG890" s="4"/>
      <c r="AH890" s="4"/>
    </row>
    <row r="891" spans="1:34" ht="15.6">
      <c r="A891" t="s">
        <v>68</v>
      </c>
      <c r="B891" t="s">
        <v>65</v>
      </c>
      <c r="C891" s="4" t="s">
        <v>591</v>
      </c>
      <c r="D891">
        <v>600</v>
      </c>
      <c r="E891">
        <v>7</v>
      </c>
      <c r="F891">
        <v>60</v>
      </c>
      <c r="G891">
        <v>53.25</v>
      </c>
      <c r="H891">
        <v>1.1100000000000001</v>
      </c>
      <c r="I891">
        <v>9.32</v>
      </c>
      <c r="J891">
        <v>1.3</v>
      </c>
      <c r="M891">
        <v>55.1</v>
      </c>
      <c r="R891">
        <v>79.95</v>
      </c>
      <c r="S891">
        <v>4.4299999999999999E-2</v>
      </c>
      <c r="U891">
        <v>114.3763070528736</v>
      </c>
      <c r="V891">
        <v>1000</v>
      </c>
      <c r="W891">
        <v>6</v>
      </c>
      <c r="X891">
        <v>200</v>
      </c>
      <c r="Y891">
        <v>1</v>
      </c>
      <c r="Z891">
        <v>1</v>
      </c>
      <c r="AB891">
        <v>30</v>
      </c>
      <c r="AC891">
        <v>0</v>
      </c>
      <c r="AD891" s="8" t="s">
        <v>173</v>
      </c>
      <c r="AE891">
        <v>0</v>
      </c>
      <c r="AF891">
        <v>114.296911118396</v>
      </c>
      <c r="AG891" s="4"/>
      <c r="AH891" s="4"/>
    </row>
    <row r="892" spans="1:34" ht="15.6">
      <c r="A892" t="s">
        <v>68</v>
      </c>
      <c r="B892" t="s">
        <v>65</v>
      </c>
      <c r="C892" s="4" t="s">
        <v>591</v>
      </c>
      <c r="D892">
        <v>600</v>
      </c>
      <c r="E892">
        <v>7</v>
      </c>
      <c r="F892">
        <v>60</v>
      </c>
      <c r="G892">
        <v>53.25</v>
      </c>
      <c r="H892">
        <v>1.1100000000000001</v>
      </c>
      <c r="I892">
        <v>9.32</v>
      </c>
      <c r="J892">
        <v>1.3</v>
      </c>
      <c r="M892">
        <v>55.1</v>
      </c>
      <c r="R892">
        <v>79.95</v>
      </c>
      <c r="S892">
        <v>4.4299999999999999E-2</v>
      </c>
      <c r="U892">
        <v>177.071308110378</v>
      </c>
      <c r="V892">
        <v>1000</v>
      </c>
      <c r="W892">
        <v>6</v>
      </c>
      <c r="X892">
        <v>200</v>
      </c>
      <c r="Y892">
        <v>1</v>
      </c>
      <c r="Z892">
        <v>1</v>
      </c>
      <c r="AB892">
        <v>30</v>
      </c>
      <c r="AC892">
        <v>0</v>
      </c>
      <c r="AD892" s="8" t="s">
        <v>173</v>
      </c>
      <c r="AE892">
        <v>0</v>
      </c>
      <c r="AF892">
        <v>118.374877403124</v>
      </c>
      <c r="AG892" s="4"/>
      <c r="AH892" s="4"/>
    </row>
    <row r="893" spans="1:34" ht="15.6">
      <c r="A893" t="s">
        <v>68</v>
      </c>
      <c r="B893" t="s">
        <v>65</v>
      </c>
      <c r="C893" s="4" t="s">
        <v>591</v>
      </c>
      <c r="D893">
        <v>600</v>
      </c>
      <c r="E893">
        <v>7</v>
      </c>
      <c r="F893">
        <v>60</v>
      </c>
      <c r="G893">
        <v>53.25</v>
      </c>
      <c r="H893">
        <v>1.1100000000000001</v>
      </c>
      <c r="I893">
        <v>9.32</v>
      </c>
      <c r="J893">
        <v>1.3</v>
      </c>
      <c r="M893">
        <v>55.1</v>
      </c>
      <c r="R893">
        <v>79.95</v>
      </c>
      <c r="S893">
        <v>4.4299999999999999E-2</v>
      </c>
      <c r="U893">
        <v>233.49624118977599</v>
      </c>
      <c r="V893">
        <v>1000</v>
      </c>
      <c r="W893">
        <v>6</v>
      </c>
      <c r="X893">
        <v>200</v>
      </c>
      <c r="Y893">
        <v>1</v>
      </c>
      <c r="Z893">
        <v>1</v>
      </c>
      <c r="AB893">
        <v>30</v>
      </c>
      <c r="AC893">
        <v>0</v>
      </c>
      <c r="AD893" s="8" t="s">
        <v>173</v>
      </c>
      <c r="AE893">
        <v>0</v>
      </c>
      <c r="AF893">
        <v>123.935646904523</v>
      </c>
      <c r="AG893" s="4"/>
      <c r="AH893" s="4"/>
    </row>
    <row r="894" spans="1:34" ht="15.6">
      <c r="A894" t="s">
        <v>68</v>
      </c>
      <c r="B894" t="s">
        <v>65</v>
      </c>
      <c r="C894" s="4" t="s">
        <v>591</v>
      </c>
      <c r="D894">
        <v>600</v>
      </c>
      <c r="E894">
        <v>7</v>
      </c>
      <c r="F894">
        <v>60</v>
      </c>
      <c r="G894">
        <v>53.25</v>
      </c>
      <c r="H894">
        <v>1.1100000000000001</v>
      </c>
      <c r="I894">
        <v>9.32</v>
      </c>
      <c r="J894">
        <v>1.3</v>
      </c>
      <c r="M894">
        <v>55.1</v>
      </c>
      <c r="R894">
        <v>79.95</v>
      </c>
      <c r="S894">
        <v>4.4299999999999999E-2</v>
      </c>
      <c r="U894">
        <v>355.75083073416056</v>
      </c>
      <c r="V894">
        <v>1000</v>
      </c>
      <c r="W894">
        <v>6</v>
      </c>
      <c r="X894">
        <v>200</v>
      </c>
      <c r="Y894">
        <v>1</v>
      </c>
      <c r="Z894">
        <v>1</v>
      </c>
      <c r="AB894">
        <v>30</v>
      </c>
      <c r="AC894">
        <v>0</v>
      </c>
      <c r="AD894" s="8" t="s">
        <v>173</v>
      </c>
      <c r="AE894">
        <v>0</v>
      </c>
      <c r="AF894">
        <v>132.09153470199999</v>
      </c>
      <c r="AG894" s="4"/>
      <c r="AH894" s="4"/>
    </row>
    <row r="895" spans="1:34" ht="15.6">
      <c r="A895" t="s">
        <v>68</v>
      </c>
      <c r="B895" t="s">
        <v>65</v>
      </c>
      <c r="C895" s="4" t="s">
        <v>591</v>
      </c>
      <c r="D895">
        <v>600</v>
      </c>
      <c r="E895">
        <v>7</v>
      </c>
      <c r="F895">
        <v>60</v>
      </c>
      <c r="G895">
        <v>53.25</v>
      </c>
      <c r="H895">
        <v>1.1100000000000001</v>
      </c>
      <c r="I895">
        <v>9.32</v>
      </c>
      <c r="J895">
        <v>1.3</v>
      </c>
      <c r="M895">
        <v>55.1</v>
      </c>
      <c r="R895">
        <v>79.95</v>
      </c>
      <c r="S895">
        <v>4.4299999999999999E-2</v>
      </c>
      <c r="U895">
        <v>478.00542027854522</v>
      </c>
      <c r="V895">
        <v>1000</v>
      </c>
      <c r="W895">
        <v>6</v>
      </c>
      <c r="X895">
        <v>200</v>
      </c>
      <c r="Y895">
        <v>1</v>
      </c>
      <c r="Z895">
        <v>1</v>
      </c>
      <c r="AB895">
        <v>30</v>
      </c>
      <c r="AC895">
        <v>0</v>
      </c>
      <c r="AD895" s="8" t="s">
        <v>173</v>
      </c>
      <c r="AE895">
        <v>0</v>
      </c>
      <c r="AF895">
        <v>132.83295869632499</v>
      </c>
      <c r="AG895" s="4"/>
      <c r="AH895" s="4"/>
    </row>
    <row r="896" spans="1:34" ht="15.6">
      <c r="A896" t="s">
        <v>68</v>
      </c>
      <c r="B896" t="s">
        <v>65</v>
      </c>
      <c r="C896" s="4" t="s">
        <v>591</v>
      </c>
      <c r="D896">
        <v>600</v>
      </c>
      <c r="E896">
        <v>7</v>
      </c>
      <c r="F896">
        <v>60</v>
      </c>
      <c r="G896">
        <v>53.25</v>
      </c>
      <c r="H896">
        <v>1.1100000000000001</v>
      </c>
      <c r="I896">
        <v>9.32</v>
      </c>
      <c r="J896">
        <v>1.3</v>
      </c>
      <c r="M896">
        <v>55.1</v>
      </c>
      <c r="R896">
        <v>79.95</v>
      </c>
      <c r="S896">
        <v>4.4299999999999999E-2</v>
      </c>
      <c r="U896">
        <v>716.24528855234394</v>
      </c>
      <c r="V896">
        <v>1000</v>
      </c>
      <c r="W896">
        <v>6</v>
      </c>
      <c r="X896">
        <v>200</v>
      </c>
      <c r="Y896">
        <v>1</v>
      </c>
      <c r="Z896">
        <v>1</v>
      </c>
      <c r="AB896">
        <v>30</v>
      </c>
      <c r="AC896">
        <v>0</v>
      </c>
      <c r="AD896" s="8" t="s">
        <v>173</v>
      </c>
      <c r="AE896">
        <v>0</v>
      </c>
      <c r="AF896">
        <v>133.94516184578299</v>
      </c>
      <c r="AG896" s="4"/>
      <c r="AH896" s="4"/>
    </row>
    <row r="897" spans="1:34" ht="15.6">
      <c r="A897" t="s">
        <v>68</v>
      </c>
      <c r="B897" t="s">
        <v>65</v>
      </c>
      <c r="C897" s="4" t="s">
        <v>591</v>
      </c>
      <c r="D897">
        <v>600</v>
      </c>
      <c r="E897">
        <v>7</v>
      </c>
      <c r="F897">
        <v>60</v>
      </c>
      <c r="G897">
        <v>53.25</v>
      </c>
      <c r="H897">
        <v>1.1100000000000001</v>
      </c>
      <c r="I897">
        <v>9.32</v>
      </c>
      <c r="J897">
        <v>1.3</v>
      </c>
      <c r="M897">
        <v>55.1</v>
      </c>
      <c r="R897">
        <v>79.95</v>
      </c>
      <c r="S897">
        <v>4.4299999999999999E-2</v>
      </c>
      <c r="U897">
        <v>1437.2342041887241</v>
      </c>
      <c r="V897">
        <v>1000</v>
      </c>
      <c r="W897">
        <v>6</v>
      </c>
      <c r="X897">
        <v>200</v>
      </c>
      <c r="Y897">
        <v>1</v>
      </c>
      <c r="Z897">
        <v>1</v>
      </c>
      <c r="AB897">
        <v>30</v>
      </c>
      <c r="AC897">
        <v>0</v>
      </c>
      <c r="AD897" s="8" t="s">
        <v>173</v>
      </c>
      <c r="AE897">
        <v>0</v>
      </c>
      <c r="AF897">
        <v>138.76452973884699</v>
      </c>
      <c r="AG897" s="4"/>
      <c r="AH897" s="4"/>
    </row>
    <row r="898" spans="1:34" ht="15.6">
      <c r="A898" t="s">
        <v>68</v>
      </c>
      <c r="B898" t="s">
        <v>65</v>
      </c>
      <c r="C898" s="4" t="s">
        <v>591</v>
      </c>
      <c r="D898">
        <v>600</v>
      </c>
      <c r="E898">
        <v>7</v>
      </c>
      <c r="F898">
        <v>60</v>
      </c>
      <c r="G898">
        <v>53.25</v>
      </c>
      <c r="H898">
        <v>1.1100000000000001</v>
      </c>
      <c r="I898">
        <v>9.32</v>
      </c>
      <c r="J898">
        <v>1.3</v>
      </c>
      <c r="M898">
        <v>55.1</v>
      </c>
      <c r="R898">
        <v>79.95</v>
      </c>
      <c r="S898">
        <v>4.4299999999999999E-2</v>
      </c>
      <c r="U898">
        <v>2155.0892215807617</v>
      </c>
      <c r="V898">
        <v>1000</v>
      </c>
      <c r="W898">
        <v>6</v>
      </c>
      <c r="X898">
        <v>200</v>
      </c>
      <c r="Y898">
        <v>1</v>
      </c>
      <c r="Z898">
        <v>1</v>
      </c>
      <c r="AB898">
        <v>30</v>
      </c>
      <c r="AC898">
        <v>0</v>
      </c>
      <c r="AD898" s="8" t="s">
        <v>173</v>
      </c>
      <c r="AE898">
        <v>0</v>
      </c>
      <c r="AF898">
        <v>140.98884649380301</v>
      </c>
      <c r="AG898" s="4"/>
      <c r="AH898" s="4"/>
    </row>
    <row r="899" spans="1:34" ht="15.6">
      <c r="A899" t="s">
        <v>68</v>
      </c>
      <c r="B899" t="s">
        <v>65</v>
      </c>
      <c r="C899" s="4" t="s">
        <v>591</v>
      </c>
      <c r="D899">
        <v>600</v>
      </c>
      <c r="E899">
        <v>7</v>
      </c>
      <c r="F899">
        <v>60</v>
      </c>
      <c r="G899">
        <v>53.25</v>
      </c>
      <c r="H899">
        <v>1.1100000000000001</v>
      </c>
      <c r="I899">
        <v>9.32</v>
      </c>
      <c r="J899">
        <v>1.3</v>
      </c>
      <c r="M899">
        <v>55.1</v>
      </c>
      <c r="R899">
        <v>79.95</v>
      </c>
      <c r="S899">
        <v>4.4299999999999999E-2</v>
      </c>
      <c r="U899">
        <v>2885.4813462764459</v>
      </c>
      <c r="V899">
        <v>1000</v>
      </c>
      <c r="W899">
        <v>6</v>
      </c>
      <c r="X899">
        <v>200</v>
      </c>
      <c r="Y899">
        <v>1</v>
      </c>
      <c r="Z899">
        <v>1</v>
      </c>
      <c r="AB899">
        <v>30</v>
      </c>
      <c r="AC899">
        <v>0</v>
      </c>
      <c r="AD899" s="8" t="s">
        <v>173</v>
      </c>
      <c r="AE899">
        <v>0</v>
      </c>
      <c r="AF899">
        <v>144.325344012226</v>
      </c>
      <c r="AG899" s="4"/>
      <c r="AH899" s="4"/>
    </row>
    <row r="900" spans="1:34" ht="15.6">
      <c r="A900" t="s">
        <v>68</v>
      </c>
      <c r="B900" t="s">
        <v>65</v>
      </c>
      <c r="C900" s="4" t="s">
        <v>591</v>
      </c>
      <c r="D900">
        <v>600</v>
      </c>
      <c r="E900">
        <v>7</v>
      </c>
      <c r="F900">
        <v>60</v>
      </c>
      <c r="G900">
        <v>53.25</v>
      </c>
      <c r="H900">
        <v>1.1100000000000001</v>
      </c>
      <c r="I900">
        <v>9.32</v>
      </c>
      <c r="J900">
        <v>1.3</v>
      </c>
      <c r="M900">
        <v>55.1</v>
      </c>
      <c r="R900">
        <v>79.95</v>
      </c>
      <c r="S900">
        <v>4.4299999999999999E-2</v>
      </c>
      <c r="U900" s="14">
        <f>24*60</f>
        <v>1440</v>
      </c>
      <c r="V900" s="14">
        <v>9.9953891744032095</v>
      </c>
      <c r="W900">
        <v>6</v>
      </c>
      <c r="X900">
        <v>200</v>
      </c>
      <c r="Y900">
        <v>1</v>
      </c>
      <c r="Z900">
        <v>1</v>
      </c>
      <c r="AB900" s="14">
        <v>10</v>
      </c>
      <c r="AC900">
        <v>0</v>
      </c>
      <c r="AD900" s="8" t="s">
        <v>173</v>
      </c>
      <c r="AE900">
        <v>0</v>
      </c>
      <c r="AF900" s="14">
        <v>3.6589770047169501</v>
      </c>
      <c r="AG900" s="4"/>
      <c r="AH900" s="4"/>
    </row>
    <row r="901" spans="1:34" ht="15.6">
      <c r="A901" t="s">
        <v>68</v>
      </c>
      <c r="B901" t="s">
        <v>65</v>
      </c>
      <c r="C901" s="4" t="s">
        <v>591</v>
      </c>
      <c r="D901">
        <v>600</v>
      </c>
      <c r="E901">
        <v>7</v>
      </c>
      <c r="F901">
        <v>60</v>
      </c>
      <c r="G901">
        <v>53.25</v>
      </c>
      <c r="H901">
        <v>1.1100000000000001</v>
      </c>
      <c r="I901">
        <v>9.32</v>
      </c>
      <c r="J901">
        <v>1.3</v>
      </c>
      <c r="M901">
        <v>55.1</v>
      </c>
      <c r="R901">
        <v>79.95</v>
      </c>
      <c r="S901">
        <v>4.4299999999999999E-2</v>
      </c>
      <c r="U901" s="14">
        <v>1440</v>
      </c>
      <c r="V901" s="14">
        <v>20.153970490716201</v>
      </c>
      <c r="W901">
        <v>6</v>
      </c>
      <c r="X901">
        <v>200</v>
      </c>
      <c r="Y901">
        <v>1</v>
      </c>
      <c r="Z901">
        <v>1</v>
      </c>
      <c r="AB901" s="14">
        <v>10</v>
      </c>
      <c r="AC901">
        <v>0</v>
      </c>
      <c r="AD901" s="8" t="s">
        <v>173</v>
      </c>
      <c r="AE901">
        <v>0</v>
      </c>
      <c r="AF901" s="14">
        <v>13.2937610554245</v>
      </c>
      <c r="AG901" s="4"/>
      <c r="AH901" s="4"/>
    </row>
    <row r="902" spans="1:34" ht="15.6">
      <c r="A902" t="s">
        <v>68</v>
      </c>
      <c r="B902" t="s">
        <v>65</v>
      </c>
      <c r="C902" s="4" t="s">
        <v>591</v>
      </c>
      <c r="D902">
        <v>600</v>
      </c>
      <c r="E902">
        <v>7</v>
      </c>
      <c r="F902">
        <v>60</v>
      </c>
      <c r="G902">
        <v>53.25</v>
      </c>
      <c r="H902">
        <v>1.1100000000000001</v>
      </c>
      <c r="I902">
        <v>9.32</v>
      </c>
      <c r="J902">
        <v>1.3</v>
      </c>
      <c r="M902">
        <v>55.1</v>
      </c>
      <c r="R902">
        <v>79.95</v>
      </c>
      <c r="S902">
        <v>4.4299999999999999E-2</v>
      </c>
      <c r="U902" s="14">
        <v>1440</v>
      </c>
      <c r="V902" s="14">
        <v>38.213900862069003</v>
      </c>
      <c r="W902">
        <v>6</v>
      </c>
      <c r="X902">
        <v>200</v>
      </c>
      <c r="Y902">
        <v>1</v>
      </c>
      <c r="Z902">
        <v>1</v>
      </c>
      <c r="AB902" s="14">
        <v>10</v>
      </c>
      <c r="AC902">
        <v>0</v>
      </c>
      <c r="AD902" s="8" t="s">
        <v>173</v>
      </c>
      <c r="AE902">
        <v>0</v>
      </c>
      <c r="AF902" s="14">
        <v>19.395784198113201</v>
      </c>
      <c r="AG902" s="4"/>
      <c r="AH902" s="4"/>
    </row>
    <row r="903" spans="1:34" ht="15.6">
      <c r="A903" t="s">
        <v>68</v>
      </c>
      <c r="B903" t="s">
        <v>65</v>
      </c>
      <c r="C903" s="4" t="s">
        <v>591</v>
      </c>
      <c r="D903">
        <v>600</v>
      </c>
      <c r="E903">
        <v>7</v>
      </c>
      <c r="F903">
        <v>60</v>
      </c>
      <c r="G903">
        <v>53.25</v>
      </c>
      <c r="H903">
        <v>1.1100000000000001</v>
      </c>
      <c r="I903">
        <v>9.32</v>
      </c>
      <c r="J903">
        <v>1.3</v>
      </c>
      <c r="M903">
        <v>55.1</v>
      </c>
      <c r="R903">
        <v>79.95</v>
      </c>
      <c r="S903">
        <v>4.4299999999999999E-2</v>
      </c>
      <c r="U903" s="14">
        <v>1440</v>
      </c>
      <c r="V903" s="14">
        <v>87.878709383289305</v>
      </c>
      <c r="W903">
        <v>6</v>
      </c>
      <c r="X903">
        <v>200</v>
      </c>
      <c r="Y903">
        <v>1</v>
      </c>
      <c r="Z903">
        <v>1</v>
      </c>
      <c r="AB903" s="14">
        <v>10</v>
      </c>
      <c r="AC903">
        <v>0</v>
      </c>
      <c r="AD903" s="8" t="s">
        <v>173</v>
      </c>
      <c r="AE903">
        <v>0</v>
      </c>
      <c r="AF903" s="14">
        <v>28.709389740565999</v>
      </c>
      <c r="AG903" s="4"/>
      <c r="AH903" s="4"/>
    </row>
    <row r="904" spans="1:34" ht="15.6">
      <c r="A904" t="s">
        <v>68</v>
      </c>
      <c r="B904" t="s">
        <v>65</v>
      </c>
      <c r="C904" s="4" t="s">
        <v>591</v>
      </c>
      <c r="D904">
        <v>600</v>
      </c>
      <c r="E904">
        <v>7</v>
      </c>
      <c r="F904">
        <v>60</v>
      </c>
      <c r="G904">
        <v>53.25</v>
      </c>
      <c r="H904">
        <v>1.1100000000000001</v>
      </c>
      <c r="I904">
        <v>9.32</v>
      </c>
      <c r="J904">
        <v>1.3</v>
      </c>
      <c r="M904">
        <v>55.1</v>
      </c>
      <c r="R904">
        <v>79.95</v>
      </c>
      <c r="S904">
        <v>4.4299999999999999E-2</v>
      </c>
      <c r="U904" s="14">
        <v>1440</v>
      </c>
      <c r="V904" s="14">
        <v>203.01050646551701</v>
      </c>
      <c r="W904">
        <v>6</v>
      </c>
      <c r="X904">
        <v>200</v>
      </c>
      <c r="Y904">
        <v>1</v>
      </c>
      <c r="Z904">
        <v>1</v>
      </c>
      <c r="AB904" s="14">
        <v>10</v>
      </c>
      <c r="AC904">
        <v>0</v>
      </c>
      <c r="AD904" s="8" t="s">
        <v>173</v>
      </c>
      <c r="AE904">
        <v>0</v>
      </c>
      <c r="AF904" s="14">
        <v>47.978976267688601</v>
      </c>
      <c r="AG904" s="4"/>
      <c r="AH904" s="4"/>
    </row>
    <row r="905" spans="1:34" ht="15.6">
      <c r="A905" t="s">
        <v>68</v>
      </c>
      <c r="B905" t="s">
        <v>65</v>
      </c>
      <c r="C905" s="4" t="s">
        <v>591</v>
      </c>
      <c r="D905">
        <v>600</v>
      </c>
      <c r="E905">
        <v>7</v>
      </c>
      <c r="F905">
        <v>60</v>
      </c>
      <c r="G905">
        <v>53.25</v>
      </c>
      <c r="H905">
        <v>1.1100000000000001</v>
      </c>
      <c r="I905">
        <v>9.32</v>
      </c>
      <c r="J905">
        <v>1.3</v>
      </c>
      <c r="M905">
        <v>55.1</v>
      </c>
      <c r="R905">
        <v>79.95</v>
      </c>
      <c r="S905">
        <v>4.4299999999999999E-2</v>
      </c>
      <c r="U905" s="14">
        <v>1440</v>
      </c>
      <c r="V905" s="14">
        <v>424.24387640915103</v>
      </c>
      <c r="W905">
        <v>6</v>
      </c>
      <c r="X905">
        <v>200</v>
      </c>
      <c r="Y905">
        <v>1</v>
      </c>
      <c r="Z905">
        <v>1</v>
      </c>
      <c r="AB905" s="14">
        <v>10</v>
      </c>
      <c r="AC905">
        <v>0</v>
      </c>
      <c r="AD905" s="8" t="s">
        <v>173</v>
      </c>
      <c r="AE905">
        <v>0</v>
      </c>
      <c r="AF905" s="14">
        <v>57.934883549528202</v>
      </c>
      <c r="AG905" s="4"/>
      <c r="AH905" s="4"/>
    </row>
    <row r="906" spans="1:34" ht="15.6">
      <c r="A906" t="s">
        <v>68</v>
      </c>
      <c r="B906" t="s">
        <v>65</v>
      </c>
      <c r="C906" s="4" t="s">
        <v>591</v>
      </c>
      <c r="D906">
        <v>600</v>
      </c>
      <c r="E906">
        <v>7</v>
      </c>
      <c r="F906">
        <v>60</v>
      </c>
      <c r="G906">
        <v>53.25</v>
      </c>
      <c r="H906">
        <v>1.1100000000000001</v>
      </c>
      <c r="I906">
        <v>9.32</v>
      </c>
      <c r="J906">
        <v>1.3</v>
      </c>
      <c r="M906">
        <v>55.1</v>
      </c>
      <c r="R906">
        <v>79.95</v>
      </c>
      <c r="S906">
        <v>4.4299999999999999E-2</v>
      </c>
      <c r="U906" s="14">
        <v>1440</v>
      </c>
      <c r="V906" s="14">
        <v>683.85485742705498</v>
      </c>
      <c r="W906">
        <v>6</v>
      </c>
      <c r="X906">
        <v>200</v>
      </c>
      <c r="Y906">
        <v>1</v>
      </c>
      <c r="Z906">
        <v>1</v>
      </c>
      <c r="AB906" s="14">
        <v>10</v>
      </c>
      <c r="AC906">
        <v>0</v>
      </c>
      <c r="AD906" s="8" t="s">
        <v>173</v>
      </c>
      <c r="AE906">
        <v>0</v>
      </c>
      <c r="AF906" s="14">
        <v>61.788804540094297</v>
      </c>
      <c r="AG906" s="4"/>
      <c r="AH906" s="4"/>
    </row>
    <row r="907" spans="1:34" ht="15.6">
      <c r="A907" t="s">
        <v>68</v>
      </c>
      <c r="B907" t="s">
        <v>65</v>
      </c>
      <c r="C907" s="4" t="s">
        <v>591</v>
      </c>
      <c r="D907">
        <v>600</v>
      </c>
      <c r="E907">
        <v>7</v>
      </c>
      <c r="F907">
        <v>60</v>
      </c>
      <c r="G907">
        <v>53.25</v>
      </c>
      <c r="H907">
        <v>1.1100000000000001</v>
      </c>
      <c r="I907">
        <v>9.32</v>
      </c>
      <c r="J907">
        <v>1.3</v>
      </c>
      <c r="M907">
        <v>55.1</v>
      </c>
      <c r="R907">
        <v>79.95</v>
      </c>
      <c r="S907">
        <v>4.4299999999999999E-2</v>
      </c>
      <c r="U907" s="14">
        <v>1440</v>
      </c>
      <c r="V907" s="14">
        <v>938.95059681697603</v>
      </c>
      <c r="W907">
        <v>6</v>
      </c>
      <c r="X907">
        <v>200</v>
      </c>
      <c r="Y907">
        <v>1</v>
      </c>
      <c r="Z907">
        <v>1</v>
      </c>
      <c r="AB907" s="14">
        <v>10</v>
      </c>
      <c r="AC907">
        <v>0</v>
      </c>
      <c r="AD907" s="8" t="s">
        <v>173</v>
      </c>
      <c r="AE907">
        <v>0</v>
      </c>
      <c r="AF907" s="14">
        <v>64.036925117924497</v>
      </c>
      <c r="AG907" s="4"/>
      <c r="AH907" s="4"/>
    </row>
    <row r="908" spans="1:34" ht="15.6">
      <c r="A908" t="s">
        <v>68</v>
      </c>
      <c r="B908" t="s">
        <v>65</v>
      </c>
      <c r="C908" s="4" t="s">
        <v>591</v>
      </c>
      <c r="D908">
        <v>600</v>
      </c>
      <c r="E908">
        <v>7</v>
      </c>
      <c r="F908">
        <v>60</v>
      </c>
      <c r="G908">
        <v>53.25</v>
      </c>
      <c r="H908">
        <v>1.1100000000000001</v>
      </c>
      <c r="I908">
        <v>9.32</v>
      </c>
      <c r="J908">
        <v>1.3</v>
      </c>
      <c r="M908">
        <v>55.1</v>
      </c>
      <c r="R908">
        <v>79.95</v>
      </c>
      <c r="S908">
        <v>4.4299999999999999E-2</v>
      </c>
      <c r="U908" s="14">
        <v>1440</v>
      </c>
      <c r="V908" s="14">
        <v>6.6091522297745202</v>
      </c>
      <c r="W908">
        <v>6</v>
      </c>
      <c r="X908">
        <v>200</v>
      </c>
      <c r="Y908">
        <v>1</v>
      </c>
      <c r="Z908">
        <v>1</v>
      </c>
      <c r="AB908" s="14">
        <v>20</v>
      </c>
      <c r="AC908">
        <v>0</v>
      </c>
      <c r="AD908" s="8" t="s">
        <v>173</v>
      </c>
      <c r="AE908">
        <v>0</v>
      </c>
      <c r="AF908" s="14">
        <v>17.1476820459905</v>
      </c>
      <c r="AG908" s="4"/>
      <c r="AH908" s="4"/>
    </row>
    <row r="909" spans="1:34" ht="15.6">
      <c r="A909" t="s">
        <v>68</v>
      </c>
      <c r="B909" t="s">
        <v>65</v>
      </c>
      <c r="C909" s="4" t="s">
        <v>591</v>
      </c>
      <c r="D909">
        <v>600</v>
      </c>
      <c r="E909">
        <v>7</v>
      </c>
      <c r="F909">
        <v>60</v>
      </c>
      <c r="G909">
        <v>53.25</v>
      </c>
      <c r="H909">
        <v>1.1100000000000001</v>
      </c>
      <c r="I909">
        <v>9.32</v>
      </c>
      <c r="J909">
        <v>1.3</v>
      </c>
      <c r="M909">
        <v>55.1</v>
      </c>
      <c r="R909">
        <v>79.95</v>
      </c>
      <c r="S909">
        <v>4.4299999999999999E-2</v>
      </c>
      <c r="U909" s="14">
        <v>1440</v>
      </c>
      <c r="V909" s="14">
        <v>28.0550605106102</v>
      </c>
      <c r="W909">
        <v>6</v>
      </c>
      <c r="X909">
        <v>200</v>
      </c>
      <c r="Y909">
        <v>1</v>
      </c>
      <c r="Z909">
        <v>1</v>
      </c>
      <c r="AB909" s="14">
        <v>20</v>
      </c>
      <c r="AC909">
        <v>0</v>
      </c>
      <c r="AD909" s="8" t="s">
        <v>173</v>
      </c>
      <c r="AE909">
        <v>0</v>
      </c>
      <c r="AF909" s="14">
        <v>27.424749410377299</v>
      </c>
      <c r="AG909" s="4"/>
      <c r="AH909" s="4"/>
    </row>
    <row r="910" spans="1:34" ht="15.6">
      <c r="A910" t="s">
        <v>68</v>
      </c>
      <c r="B910" t="s">
        <v>65</v>
      </c>
      <c r="C910" s="4" t="s">
        <v>591</v>
      </c>
      <c r="D910">
        <v>600</v>
      </c>
      <c r="E910">
        <v>7</v>
      </c>
      <c r="F910">
        <v>60</v>
      </c>
      <c r="G910">
        <v>53.25</v>
      </c>
      <c r="H910">
        <v>1.1100000000000001</v>
      </c>
      <c r="I910">
        <v>9.32</v>
      </c>
      <c r="J910">
        <v>1.3</v>
      </c>
      <c r="M910">
        <v>55.1</v>
      </c>
      <c r="R910">
        <v>79.95</v>
      </c>
      <c r="S910">
        <v>4.4299999999999999E-2</v>
      </c>
      <c r="U910" s="14">
        <v>1440</v>
      </c>
      <c r="V910" s="14">
        <v>65.303796419098305</v>
      </c>
      <c r="W910">
        <v>6</v>
      </c>
      <c r="X910">
        <v>200</v>
      </c>
      <c r="Y910">
        <v>1</v>
      </c>
      <c r="Z910">
        <v>1</v>
      </c>
      <c r="AB910" s="14">
        <v>20</v>
      </c>
      <c r="AC910">
        <v>0</v>
      </c>
      <c r="AD910" s="8" t="s">
        <v>173</v>
      </c>
      <c r="AE910">
        <v>0</v>
      </c>
      <c r="AF910" s="14">
        <v>42.1980947818396</v>
      </c>
      <c r="AG910" s="4"/>
      <c r="AH910" s="4"/>
    </row>
    <row r="911" spans="1:34" ht="15.6">
      <c r="A911" t="s">
        <v>68</v>
      </c>
      <c r="B911" t="s">
        <v>65</v>
      </c>
      <c r="C911" s="4" t="s">
        <v>591</v>
      </c>
      <c r="D911">
        <v>600</v>
      </c>
      <c r="E911">
        <v>7</v>
      </c>
      <c r="F911">
        <v>60</v>
      </c>
      <c r="G911">
        <v>53.25</v>
      </c>
      <c r="H911">
        <v>1.1100000000000001</v>
      </c>
      <c r="I911">
        <v>9.32</v>
      </c>
      <c r="J911">
        <v>1.3</v>
      </c>
      <c r="M911">
        <v>55.1</v>
      </c>
      <c r="R911">
        <v>79.95</v>
      </c>
      <c r="S911">
        <v>4.4299999999999999E-2</v>
      </c>
      <c r="U911" s="14">
        <v>1440</v>
      </c>
      <c r="V911" s="14">
        <v>192.85166611405799</v>
      </c>
      <c r="W911">
        <v>6</v>
      </c>
      <c r="X911">
        <v>200</v>
      </c>
      <c r="Y911">
        <v>1</v>
      </c>
      <c r="Z911">
        <v>1</v>
      </c>
      <c r="AB911" s="14">
        <v>20</v>
      </c>
      <c r="AC911">
        <v>0</v>
      </c>
      <c r="AD911" s="8" t="s">
        <v>173</v>
      </c>
      <c r="AE911">
        <v>0</v>
      </c>
      <c r="AF911" s="14">
        <v>70.781268425707495</v>
      </c>
      <c r="AG911" s="4"/>
      <c r="AH911" s="4"/>
    </row>
    <row r="912" spans="1:34" ht="15.6">
      <c r="A912" t="s">
        <v>68</v>
      </c>
      <c r="B912" t="s">
        <v>65</v>
      </c>
      <c r="C912" s="4" t="s">
        <v>591</v>
      </c>
      <c r="D912">
        <v>600</v>
      </c>
      <c r="E912">
        <v>7</v>
      </c>
      <c r="F912">
        <v>60</v>
      </c>
      <c r="G912">
        <v>53.25</v>
      </c>
      <c r="H912">
        <v>1.1100000000000001</v>
      </c>
      <c r="I912">
        <v>9.32</v>
      </c>
      <c r="J912">
        <v>1.3</v>
      </c>
      <c r="M912">
        <v>55.1</v>
      </c>
      <c r="R912">
        <v>79.95</v>
      </c>
      <c r="S912">
        <v>4.4299999999999999E-2</v>
      </c>
      <c r="U912" s="14">
        <v>1440</v>
      </c>
      <c r="V912" s="14">
        <v>390.38176599801</v>
      </c>
      <c r="W912">
        <v>6</v>
      </c>
      <c r="X912">
        <v>200</v>
      </c>
      <c r="Y912">
        <v>1</v>
      </c>
      <c r="Z912">
        <v>1</v>
      </c>
      <c r="AB912" s="14">
        <v>20</v>
      </c>
      <c r="AC912">
        <v>0</v>
      </c>
      <c r="AD912" s="8" t="s">
        <v>173</v>
      </c>
      <c r="AE912">
        <v>0</v>
      </c>
      <c r="AF912" s="14">
        <v>88.445036114386696</v>
      </c>
      <c r="AG912" s="4"/>
      <c r="AH912" s="4"/>
    </row>
    <row r="913" spans="1:34" ht="15.6">
      <c r="A913" t="s">
        <v>68</v>
      </c>
      <c r="B913" t="s">
        <v>65</v>
      </c>
      <c r="C913" s="4" t="s">
        <v>591</v>
      </c>
      <c r="D913">
        <v>600</v>
      </c>
      <c r="E913">
        <v>7</v>
      </c>
      <c r="F913">
        <v>60</v>
      </c>
      <c r="G913">
        <v>53.25</v>
      </c>
      <c r="H913">
        <v>1.1100000000000001</v>
      </c>
      <c r="I913">
        <v>9.32</v>
      </c>
      <c r="J913">
        <v>1.3</v>
      </c>
      <c r="M913">
        <v>55.1</v>
      </c>
      <c r="R913">
        <v>79.95</v>
      </c>
      <c r="S913">
        <v>4.4299999999999999E-2</v>
      </c>
      <c r="U913" s="14">
        <v>1440</v>
      </c>
      <c r="V913" s="14">
        <v>656.76496187002601</v>
      </c>
      <c r="W913">
        <v>6</v>
      </c>
      <c r="X913">
        <v>200</v>
      </c>
      <c r="Y913">
        <v>1</v>
      </c>
      <c r="Z913">
        <v>1</v>
      </c>
      <c r="AB913" s="14">
        <v>20</v>
      </c>
      <c r="AC913">
        <v>0</v>
      </c>
      <c r="AD913" s="8" t="s">
        <v>173</v>
      </c>
      <c r="AE913">
        <v>0</v>
      </c>
      <c r="AF913" s="14">
        <v>93.262418926886696</v>
      </c>
      <c r="AG913" s="4"/>
      <c r="AH913" s="4"/>
    </row>
    <row r="914" spans="1:34" ht="15.6">
      <c r="A914" t="s">
        <v>68</v>
      </c>
      <c r="B914" t="s">
        <v>65</v>
      </c>
      <c r="C914" s="4" t="s">
        <v>591</v>
      </c>
      <c r="D914">
        <v>600</v>
      </c>
      <c r="E914">
        <v>7</v>
      </c>
      <c r="F914">
        <v>60</v>
      </c>
      <c r="G914">
        <v>53.25</v>
      </c>
      <c r="H914">
        <v>1.1100000000000001</v>
      </c>
      <c r="I914">
        <v>9.32</v>
      </c>
      <c r="J914">
        <v>1.3</v>
      </c>
      <c r="M914">
        <v>55.1</v>
      </c>
      <c r="R914">
        <v>79.95</v>
      </c>
      <c r="S914">
        <v>4.4299999999999999E-2</v>
      </c>
      <c r="U914" s="14">
        <v>1440</v>
      </c>
      <c r="V914" s="14">
        <v>899.44462864721402</v>
      </c>
      <c r="W914">
        <v>6</v>
      </c>
      <c r="X914">
        <v>200</v>
      </c>
      <c r="Y914">
        <v>1</v>
      </c>
      <c r="Z914">
        <v>1</v>
      </c>
      <c r="AB914" s="14">
        <v>20</v>
      </c>
      <c r="AC914">
        <v>0</v>
      </c>
      <c r="AD914" s="8" t="s">
        <v>173</v>
      </c>
      <c r="AE914">
        <v>0</v>
      </c>
      <c r="AF914" s="14">
        <v>95.510539504716903</v>
      </c>
      <c r="AG914" s="4"/>
      <c r="AH914" s="4"/>
    </row>
    <row r="915" spans="1:34" ht="15.6">
      <c r="A915" t="s">
        <v>68</v>
      </c>
      <c r="B915" t="s">
        <v>65</v>
      </c>
      <c r="C915" s="4" t="s">
        <v>591</v>
      </c>
      <c r="D915">
        <v>600</v>
      </c>
      <c r="E915">
        <v>7</v>
      </c>
      <c r="F915">
        <v>60</v>
      </c>
      <c r="G915">
        <v>53.25</v>
      </c>
      <c r="H915">
        <v>1.1100000000000001</v>
      </c>
      <c r="I915">
        <v>9.32</v>
      </c>
      <c r="J915">
        <v>1.3</v>
      </c>
      <c r="M915">
        <v>55.1</v>
      </c>
      <c r="R915">
        <v>79.95</v>
      </c>
      <c r="S915">
        <v>4.4299999999999999E-2</v>
      </c>
      <c r="U915" s="14">
        <v>1440</v>
      </c>
      <c r="V915" s="14">
        <v>0.96542398872695601</v>
      </c>
      <c r="W915">
        <v>6</v>
      </c>
      <c r="X915">
        <v>200</v>
      </c>
      <c r="Y915">
        <v>1</v>
      </c>
      <c r="Z915">
        <v>1</v>
      </c>
      <c r="AB915" s="14">
        <v>30</v>
      </c>
      <c r="AC915">
        <v>0</v>
      </c>
      <c r="AD915" s="8" t="s">
        <v>173</v>
      </c>
      <c r="AE915">
        <v>0</v>
      </c>
      <c r="AF915" s="14">
        <v>6.8705778301886502</v>
      </c>
      <c r="AG915" s="4"/>
      <c r="AH915" s="4"/>
    </row>
    <row r="916" spans="1:34" ht="15.6">
      <c r="A916" t="s">
        <v>68</v>
      </c>
      <c r="B916" t="s">
        <v>65</v>
      </c>
      <c r="C916" s="4" t="s">
        <v>591</v>
      </c>
      <c r="D916">
        <v>600</v>
      </c>
      <c r="E916">
        <v>7</v>
      </c>
      <c r="F916">
        <v>60</v>
      </c>
      <c r="G916">
        <v>53.25</v>
      </c>
      <c r="H916">
        <v>1.1100000000000001</v>
      </c>
      <c r="I916">
        <v>9.32</v>
      </c>
      <c r="J916">
        <v>1.3</v>
      </c>
      <c r="M916">
        <v>55.1</v>
      </c>
      <c r="R916">
        <v>79.95</v>
      </c>
      <c r="S916">
        <v>4.4299999999999999E-2</v>
      </c>
      <c r="U916" s="14">
        <v>1440</v>
      </c>
      <c r="V916" s="14">
        <v>4.3516609333556397</v>
      </c>
      <c r="W916">
        <v>6</v>
      </c>
      <c r="X916">
        <v>200</v>
      </c>
      <c r="Y916">
        <v>1</v>
      </c>
      <c r="Z916">
        <v>1</v>
      </c>
      <c r="AB916" s="14">
        <v>30</v>
      </c>
      <c r="AC916">
        <v>0</v>
      </c>
      <c r="AD916" s="8" t="s">
        <v>173</v>
      </c>
      <c r="AE916">
        <v>0</v>
      </c>
      <c r="AF916" s="14">
        <v>24.534345518867902</v>
      </c>
      <c r="AG916" s="4"/>
      <c r="AH916" s="4"/>
    </row>
    <row r="917" spans="1:34" ht="15.6">
      <c r="A917" t="s">
        <v>68</v>
      </c>
      <c r="B917" t="s">
        <v>65</v>
      </c>
      <c r="C917" s="4" t="s">
        <v>591</v>
      </c>
      <c r="D917">
        <v>600</v>
      </c>
      <c r="E917">
        <v>7</v>
      </c>
      <c r="F917">
        <v>60</v>
      </c>
      <c r="G917">
        <v>53.25</v>
      </c>
      <c r="H917">
        <v>1.1100000000000001</v>
      </c>
      <c r="I917">
        <v>9.32</v>
      </c>
      <c r="J917">
        <v>1.3</v>
      </c>
      <c r="M917">
        <v>55.1</v>
      </c>
      <c r="R917">
        <v>79.95</v>
      </c>
      <c r="S917">
        <v>4.4299999999999999E-2</v>
      </c>
      <c r="U917" s="14">
        <v>1440</v>
      </c>
      <c r="V917" s="14">
        <v>20.153970490716201</v>
      </c>
      <c r="W917">
        <v>6</v>
      </c>
      <c r="X917">
        <v>200</v>
      </c>
      <c r="Y917">
        <v>1</v>
      </c>
      <c r="Z917">
        <v>1</v>
      </c>
      <c r="AB917" s="14">
        <v>30</v>
      </c>
      <c r="AC917">
        <v>0</v>
      </c>
      <c r="AD917" s="8" t="s">
        <v>173</v>
      </c>
      <c r="AE917">
        <v>0</v>
      </c>
      <c r="AF917" s="14">
        <v>40.271134286556503</v>
      </c>
      <c r="AG917" s="4"/>
      <c r="AH917" s="4"/>
    </row>
    <row r="918" spans="1:34" ht="15.6">
      <c r="A918" t="s">
        <v>68</v>
      </c>
      <c r="B918" t="s">
        <v>65</v>
      </c>
      <c r="C918" s="4" t="s">
        <v>591</v>
      </c>
      <c r="D918">
        <v>600</v>
      </c>
      <c r="E918">
        <v>7</v>
      </c>
      <c r="F918">
        <v>60</v>
      </c>
      <c r="G918">
        <v>53.25</v>
      </c>
      <c r="H918">
        <v>1.1100000000000001</v>
      </c>
      <c r="I918">
        <v>9.32</v>
      </c>
      <c r="J918">
        <v>1.3</v>
      </c>
      <c r="M918">
        <v>55.1</v>
      </c>
      <c r="R918">
        <v>79.95</v>
      </c>
      <c r="S918">
        <v>4.4299999999999999E-2</v>
      </c>
      <c r="U918" s="14">
        <v>1440</v>
      </c>
      <c r="V918" s="14">
        <v>56.273831233421802</v>
      </c>
      <c r="W918">
        <v>6</v>
      </c>
      <c r="X918">
        <v>200</v>
      </c>
      <c r="Y918">
        <v>1</v>
      </c>
      <c r="Z918">
        <v>1</v>
      </c>
      <c r="AB918" s="14">
        <v>30</v>
      </c>
      <c r="AC918">
        <v>0</v>
      </c>
      <c r="AD918" s="8" t="s">
        <v>173</v>
      </c>
      <c r="AE918">
        <v>0</v>
      </c>
      <c r="AF918" s="14">
        <v>63.3946049528301</v>
      </c>
      <c r="AG918" s="4"/>
      <c r="AH918" s="4"/>
    </row>
    <row r="919" spans="1:34" ht="15.6">
      <c r="A919" t="s">
        <v>68</v>
      </c>
      <c r="B919" t="s">
        <v>65</v>
      </c>
      <c r="C919" s="4" t="s">
        <v>591</v>
      </c>
      <c r="D919">
        <v>600</v>
      </c>
      <c r="E919">
        <v>7</v>
      </c>
      <c r="F919">
        <v>60</v>
      </c>
      <c r="G919">
        <v>53.25</v>
      </c>
      <c r="H919">
        <v>1.1100000000000001</v>
      </c>
      <c r="I919">
        <v>9.32</v>
      </c>
      <c r="J919">
        <v>1.3</v>
      </c>
      <c r="M919">
        <v>55.1</v>
      </c>
      <c r="R919">
        <v>79.95</v>
      </c>
      <c r="S919">
        <v>4.4299999999999999E-2</v>
      </c>
      <c r="U919" s="14">
        <v>1440</v>
      </c>
      <c r="V919" s="14">
        <v>158.98929666777201</v>
      </c>
      <c r="W919">
        <v>6</v>
      </c>
      <c r="X919">
        <v>200</v>
      </c>
      <c r="Y919">
        <v>1</v>
      </c>
      <c r="Z919">
        <v>1</v>
      </c>
      <c r="AB919" s="14">
        <v>30</v>
      </c>
      <c r="AC919">
        <v>0</v>
      </c>
      <c r="AD919" s="8" t="s">
        <v>173</v>
      </c>
      <c r="AE919">
        <v>0</v>
      </c>
      <c r="AF919" s="14">
        <v>100.327940742924</v>
      </c>
      <c r="AG919" s="4"/>
      <c r="AH919" s="4"/>
    </row>
    <row r="920" spans="1:34" ht="15.6">
      <c r="A920" t="s">
        <v>68</v>
      </c>
      <c r="B920" t="s">
        <v>65</v>
      </c>
      <c r="C920" s="4" t="s">
        <v>591</v>
      </c>
      <c r="D920">
        <v>600</v>
      </c>
      <c r="E920">
        <v>7</v>
      </c>
      <c r="F920">
        <v>60</v>
      </c>
      <c r="G920">
        <v>53.25</v>
      </c>
      <c r="H920">
        <v>1.1100000000000001</v>
      </c>
      <c r="I920">
        <v>9.32</v>
      </c>
      <c r="J920">
        <v>1.3</v>
      </c>
      <c r="M920">
        <v>55.1</v>
      </c>
      <c r="R920">
        <v>79.95</v>
      </c>
      <c r="S920">
        <v>4.4299999999999999E-2</v>
      </c>
      <c r="U920" s="14">
        <v>1440</v>
      </c>
      <c r="V920" s="14">
        <v>352.004413958886</v>
      </c>
      <c r="W920">
        <v>6</v>
      </c>
      <c r="X920">
        <v>200</v>
      </c>
      <c r="Y920">
        <v>1</v>
      </c>
      <c r="Z920">
        <v>1</v>
      </c>
      <c r="AB920" s="14">
        <v>30</v>
      </c>
      <c r="AC920">
        <v>0</v>
      </c>
      <c r="AD920" s="8" t="s">
        <v>173</v>
      </c>
      <c r="AE920">
        <v>0</v>
      </c>
      <c r="AF920" s="14">
        <v>116.38588959316</v>
      </c>
      <c r="AG920" s="4"/>
      <c r="AH920" s="4"/>
    </row>
    <row r="921" spans="1:34" ht="15.6">
      <c r="A921" t="s">
        <v>68</v>
      </c>
      <c r="B921" t="s">
        <v>65</v>
      </c>
      <c r="C921" s="4" t="s">
        <v>591</v>
      </c>
      <c r="D921">
        <v>600</v>
      </c>
      <c r="E921">
        <v>7</v>
      </c>
      <c r="F921">
        <v>60</v>
      </c>
      <c r="G921">
        <v>53.25</v>
      </c>
      <c r="H921">
        <v>1.1100000000000001</v>
      </c>
      <c r="I921">
        <v>9.32</v>
      </c>
      <c r="J921">
        <v>1.3</v>
      </c>
      <c r="M921">
        <v>55.1</v>
      </c>
      <c r="R921">
        <v>79.95</v>
      </c>
      <c r="S921">
        <v>4.4299999999999999E-2</v>
      </c>
      <c r="U921" s="14">
        <v>1440</v>
      </c>
      <c r="V921" s="14">
        <v>601.45655462533102</v>
      </c>
      <c r="W921">
        <v>6</v>
      </c>
      <c r="X921">
        <v>200</v>
      </c>
      <c r="Y921">
        <v>1</v>
      </c>
      <c r="Z921">
        <v>1</v>
      </c>
      <c r="AB921" s="14">
        <v>30</v>
      </c>
      <c r="AC921">
        <v>0</v>
      </c>
      <c r="AD921" s="8" t="s">
        <v>173</v>
      </c>
      <c r="AE921">
        <v>0</v>
      </c>
      <c r="AF921" s="14">
        <v>121.524450913915</v>
      </c>
      <c r="AG921" s="4"/>
      <c r="AH921" s="4"/>
    </row>
    <row r="922" spans="1:34" ht="15.6">
      <c r="A922" t="s">
        <v>68</v>
      </c>
      <c r="B922" t="s">
        <v>65</v>
      </c>
      <c r="C922" s="4" t="s">
        <v>591</v>
      </c>
      <c r="D922">
        <v>600</v>
      </c>
      <c r="E922">
        <v>7</v>
      </c>
      <c r="F922">
        <v>60</v>
      </c>
      <c r="G922">
        <v>53.25</v>
      </c>
      <c r="H922">
        <v>1.1100000000000001</v>
      </c>
      <c r="I922">
        <v>9.32</v>
      </c>
      <c r="J922">
        <v>1.3</v>
      </c>
      <c r="M922">
        <v>55.1</v>
      </c>
      <c r="R922">
        <v>79.95</v>
      </c>
      <c r="S922">
        <v>4.4299999999999999E-2</v>
      </c>
      <c r="U922" s="14">
        <v>1440</v>
      </c>
      <c r="V922" s="14">
        <v>846.393712698939</v>
      </c>
      <c r="W922">
        <v>6</v>
      </c>
      <c r="X922">
        <v>200</v>
      </c>
      <c r="Y922">
        <v>1</v>
      </c>
      <c r="Z922">
        <v>1</v>
      </c>
      <c r="AB922" s="14">
        <v>30</v>
      </c>
      <c r="AC922">
        <v>0</v>
      </c>
      <c r="AD922" s="8" t="s">
        <v>173</v>
      </c>
      <c r="AE922">
        <v>0</v>
      </c>
      <c r="AF922" s="14">
        <v>127.94763413915</v>
      </c>
      <c r="AG922" s="4"/>
      <c r="AH922" s="4"/>
    </row>
    <row r="923" spans="1:34" ht="15.6">
      <c r="A923" t="s">
        <v>70</v>
      </c>
      <c r="B923" t="s">
        <v>65</v>
      </c>
      <c r="C923" s="4" t="s">
        <v>592</v>
      </c>
      <c r="D923">
        <v>600</v>
      </c>
      <c r="E923">
        <v>7</v>
      </c>
      <c r="F923">
        <v>60</v>
      </c>
      <c r="G923">
        <v>53.25</v>
      </c>
      <c r="H923">
        <v>1.1100000000000001</v>
      </c>
      <c r="I923">
        <v>9.32</v>
      </c>
      <c r="J923">
        <v>1.3</v>
      </c>
      <c r="M923">
        <v>55.1</v>
      </c>
      <c r="R923">
        <v>242.34</v>
      </c>
      <c r="S923">
        <v>0.1358</v>
      </c>
      <c r="T923">
        <v>2.2406999999999999</v>
      </c>
      <c r="U923">
        <v>38.776726973684276</v>
      </c>
      <c r="V923">
        <v>1000</v>
      </c>
      <c r="W923">
        <v>6</v>
      </c>
      <c r="X923">
        <v>200</v>
      </c>
      <c r="Y923">
        <v>1</v>
      </c>
      <c r="Z923">
        <v>1</v>
      </c>
      <c r="AB923">
        <v>10</v>
      </c>
      <c r="AC923">
        <v>0</v>
      </c>
      <c r="AD923" s="8" t="s">
        <v>173</v>
      </c>
      <c r="AE923">
        <v>0</v>
      </c>
      <c r="AF923">
        <v>6.38073191923253</v>
      </c>
      <c r="AG923" s="4"/>
      <c r="AH923" s="4"/>
    </row>
    <row r="924" spans="1:34" ht="15.6">
      <c r="A924" t="s">
        <v>70</v>
      </c>
      <c r="B924" t="s">
        <v>65</v>
      </c>
      <c r="C924" s="4" t="s">
        <v>592</v>
      </c>
      <c r="D924">
        <v>600</v>
      </c>
      <c r="E924">
        <v>7</v>
      </c>
      <c r="F924">
        <v>60</v>
      </c>
      <c r="G924">
        <v>53.25</v>
      </c>
      <c r="H924">
        <v>1.1100000000000001</v>
      </c>
      <c r="I924">
        <v>9.32</v>
      </c>
      <c r="J924">
        <v>1.3</v>
      </c>
      <c r="M924">
        <v>55.1</v>
      </c>
      <c r="R924">
        <v>242.34</v>
      </c>
      <c r="S924">
        <v>0.1358</v>
      </c>
      <c r="T924">
        <v>2.2406999999999999</v>
      </c>
      <c r="U924">
        <v>53.206594366776237</v>
      </c>
      <c r="V924">
        <v>1000</v>
      </c>
      <c r="W924">
        <v>6</v>
      </c>
      <c r="X924">
        <v>200</v>
      </c>
      <c r="Y924">
        <v>1</v>
      </c>
      <c r="Z924">
        <v>1</v>
      </c>
      <c r="AB924">
        <v>10</v>
      </c>
      <c r="AC924">
        <v>0</v>
      </c>
      <c r="AD924" s="8" t="s">
        <v>173</v>
      </c>
      <c r="AE924">
        <v>0</v>
      </c>
      <c r="AF924">
        <v>11.0005098230698</v>
      </c>
      <c r="AG924" s="4"/>
      <c r="AH924" s="4"/>
    </row>
    <row r="925" spans="1:34" ht="15.6">
      <c r="A925" t="s">
        <v>70</v>
      </c>
      <c r="B925" t="s">
        <v>65</v>
      </c>
      <c r="C925" s="4" t="s">
        <v>592</v>
      </c>
      <c r="D925">
        <v>600</v>
      </c>
      <c r="E925">
        <v>7</v>
      </c>
      <c r="F925">
        <v>60</v>
      </c>
      <c r="G925">
        <v>53.25</v>
      </c>
      <c r="H925">
        <v>1.1100000000000001</v>
      </c>
      <c r="I925">
        <v>9.32</v>
      </c>
      <c r="J925">
        <v>1.3</v>
      </c>
      <c r="M925">
        <v>55.1</v>
      </c>
      <c r="R925">
        <v>242.34</v>
      </c>
      <c r="S925">
        <v>0.1358</v>
      </c>
      <c r="T925">
        <v>2.2406999999999999</v>
      </c>
      <c r="U925">
        <v>78.458573190788996</v>
      </c>
      <c r="V925">
        <v>1000</v>
      </c>
      <c r="W925">
        <v>6</v>
      </c>
      <c r="X925">
        <v>200</v>
      </c>
      <c r="Y925">
        <v>1</v>
      </c>
      <c r="Z925">
        <v>1</v>
      </c>
      <c r="AB925">
        <v>10</v>
      </c>
      <c r="AC925">
        <v>0</v>
      </c>
      <c r="AD925" s="8" t="s">
        <v>173</v>
      </c>
      <c r="AE925">
        <v>0</v>
      </c>
      <c r="AF925">
        <v>18.5601178337546</v>
      </c>
      <c r="AG925" s="4"/>
      <c r="AH925" s="4"/>
    </row>
    <row r="926" spans="1:34" ht="15.6">
      <c r="A926" t="s">
        <v>70</v>
      </c>
      <c r="B926" t="s">
        <v>65</v>
      </c>
      <c r="C926" s="4" t="s">
        <v>592</v>
      </c>
      <c r="D926">
        <v>600</v>
      </c>
      <c r="E926">
        <v>7</v>
      </c>
      <c r="F926">
        <v>60</v>
      </c>
      <c r="G926">
        <v>53.25</v>
      </c>
      <c r="H926">
        <v>1.1100000000000001</v>
      </c>
      <c r="I926">
        <v>9.32</v>
      </c>
      <c r="J926">
        <v>1.3</v>
      </c>
      <c r="M926">
        <v>55.1</v>
      </c>
      <c r="R926">
        <v>242.34</v>
      </c>
      <c r="S926">
        <v>0.1358</v>
      </c>
      <c r="T926">
        <v>2.2406999999999999</v>
      </c>
      <c r="U926">
        <v>103.71016652960519</v>
      </c>
      <c r="V926">
        <v>1000</v>
      </c>
      <c r="W926">
        <v>6</v>
      </c>
      <c r="X926">
        <v>200</v>
      </c>
      <c r="Y926">
        <v>1</v>
      </c>
      <c r="Z926">
        <v>1</v>
      </c>
      <c r="AB926">
        <v>10</v>
      </c>
      <c r="AC926">
        <v>0</v>
      </c>
      <c r="AD926" s="8" t="s">
        <v>173</v>
      </c>
      <c r="AE926">
        <v>0</v>
      </c>
      <c r="AF926">
        <v>29.479621438419102</v>
      </c>
      <c r="AG926" s="4"/>
      <c r="AH926" s="4"/>
    </row>
    <row r="927" spans="1:34" ht="15.6">
      <c r="A927" t="s">
        <v>70</v>
      </c>
      <c r="B927" t="s">
        <v>65</v>
      </c>
      <c r="C927" s="4" t="s">
        <v>592</v>
      </c>
      <c r="D927">
        <v>600</v>
      </c>
      <c r="E927">
        <v>7</v>
      </c>
      <c r="F927">
        <v>60</v>
      </c>
      <c r="G927">
        <v>53.25</v>
      </c>
      <c r="H927">
        <v>1.1100000000000001</v>
      </c>
      <c r="I927">
        <v>9.32</v>
      </c>
      <c r="J927">
        <v>1.3</v>
      </c>
      <c r="M927">
        <v>55.1</v>
      </c>
      <c r="R927">
        <v>242.34</v>
      </c>
      <c r="S927">
        <v>0.1358</v>
      </c>
      <c r="T927">
        <v>2.2406999999999999</v>
      </c>
      <c r="U927">
        <v>136.17688630756561</v>
      </c>
      <c r="V927">
        <v>1000</v>
      </c>
      <c r="W927">
        <v>6</v>
      </c>
      <c r="X927">
        <v>200</v>
      </c>
      <c r="Y927">
        <v>1</v>
      </c>
      <c r="Z927">
        <v>1</v>
      </c>
      <c r="AB927">
        <v>10</v>
      </c>
      <c r="AC927">
        <v>0</v>
      </c>
      <c r="AD927" s="8" t="s">
        <v>173</v>
      </c>
      <c r="AE927">
        <v>0</v>
      </c>
      <c r="AF927">
        <v>34.939373240751401</v>
      </c>
      <c r="AG927" s="4"/>
      <c r="AH927" s="4"/>
    </row>
    <row r="928" spans="1:34" ht="15.6">
      <c r="A928" t="s">
        <v>70</v>
      </c>
      <c r="B928" t="s">
        <v>65</v>
      </c>
      <c r="C928" s="4" t="s">
        <v>592</v>
      </c>
      <c r="D928">
        <v>600</v>
      </c>
      <c r="E928">
        <v>7</v>
      </c>
      <c r="F928">
        <v>60</v>
      </c>
      <c r="G928">
        <v>53.25</v>
      </c>
      <c r="H928">
        <v>1.1100000000000001</v>
      </c>
      <c r="I928">
        <v>9.32</v>
      </c>
      <c r="J928">
        <v>1.3</v>
      </c>
      <c r="M928">
        <v>55.1</v>
      </c>
      <c r="R928">
        <v>242.34</v>
      </c>
      <c r="S928">
        <v>0.1358</v>
      </c>
      <c r="T928">
        <v>2.2406999999999999</v>
      </c>
      <c r="U928">
        <v>186.681229440789</v>
      </c>
      <c r="V928">
        <v>1000</v>
      </c>
      <c r="W928">
        <v>6</v>
      </c>
      <c r="X928">
        <v>200</v>
      </c>
      <c r="Y928">
        <v>1</v>
      </c>
      <c r="Z928">
        <v>1</v>
      </c>
      <c r="AB928">
        <v>10</v>
      </c>
      <c r="AC928">
        <v>0</v>
      </c>
      <c r="AD928" s="8" t="s">
        <v>173</v>
      </c>
      <c r="AE928">
        <v>0</v>
      </c>
      <c r="AF928">
        <v>39.139152975643299</v>
      </c>
      <c r="AG928" s="4"/>
      <c r="AH928" s="4"/>
    </row>
    <row r="929" spans="1:34" ht="15.6">
      <c r="A929" t="s">
        <v>70</v>
      </c>
      <c r="B929" t="s">
        <v>65</v>
      </c>
      <c r="C929" s="4" t="s">
        <v>592</v>
      </c>
      <c r="D929">
        <v>600</v>
      </c>
      <c r="E929">
        <v>7</v>
      </c>
      <c r="F929">
        <v>60</v>
      </c>
      <c r="G929">
        <v>53.25</v>
      </c>
      <c r="H929">
        <v>1.1100000000000001</v>
      </c>
      <c r="I929">
        <v>9.32</v>
      </c>
      <c r="J929">
        <v>1.3</v>
      </c>
      <c r="M929">
        <v>55.1</v>
      </c>
      <c r="R929">
        <v>242.34</v>
      </c>
      <c r="S929">
        <v>0.1358</v>
      </c>
      <c r="T929">
        <v>2.2406999999999999</v>
      </c>
      <c r="U929">
        <v>244.39915707236818</v>
      </c>
      <c r="V929">
        <v>1000</v>
      </c>
      <c r="W929">
        <v>6</v>
      </c>
      <c r="X929">
        <v>200</v>
      </c>
      <c r="Y929">
        <v>1</v>
      </c>
      <c r="Z929">
        <v>1</v>
      </c>
      <c r="AB929">
        <v>10</v>
      </c>
      <c r="AC929">
        <v>0</v>
      </c>
      <c r="AD929" s="8" t="s">
        <v>173</v>
      </c>
      <c r="AE929">
        <v>0</v>
      </c>
      <c r="AF929">
        <v>45.8588319666245</v>
      </c>
      <c r="AG929" s="4"/>
      <c r="AH929" s="4"/>
    </row>
    <row r="930" spans="1:34" ht="15.6">
      <c r="A930" t="s">
        <v>70</v>
      </c>
      <c r="B930" t="s">
        <v>65</v>
      </c>
      <c r="C930" s="4" t="s">
        <v>592</v>
      </c>
      <c r="D930">
        <v>600</v>
      </c>
      <c r="E930">
        <v>7</v>
      </c>
      <c r="F930">
        <v>60</v>
      </c>
      <c r="G930">
        <v>53.25</v>
      </c>
      <c r="H930">
        <v>1.1100000000000001</v>
      </c>
      <c r="I930">
        <v>9.32</v>
      </c>
      <c r="J930">
        <v>1.3</v>
      </c>
      <c r="M930">
        <v>55.1</v>
      </c>
      <c r="R930">
        <v>242.34</v>
      </c>
      <c r="S930">
        <v>0.1358</v>
      </c>
      <c r="T930">
        <v>2.2406999999999999</v>
      </c>
      <c r="U930">
        <v>374.26603618421041</v>
      </c>
      <c r="V930">
        <v>1000</v>
      </c>
      <c r="W930">
        <v>6</v>
      </c>
      <c r="X930">
        <v>200</v>
      </c>
      <c r="Y930">
        <v>1</v>
      </c>
      <c r="Z930">
        <v>1</v>
      </c>
      <c r="AB930">
        <v>10</v>
      </c>
      <c r="AC930">
        <v>0</v>
      </c>
      <c r="AD930" s="8" t="s">
        <v>173</v>
      </c>
      <c r="AE930">
        <v>0</v>
      </c>
      <c r="AF930">
        <v>53.418507295496298</v>
      </c>
      <c r="AG930" s="4"/>
      <c r="AH930" s="4"/>
    </row>
    <row r="931" spans="1:34" ht="15.6">
      <c r="A931" t="s">
        <v>70</v>
      </c>
      <c r="B931" t="s">
        <v>65</v>
      </c>
      <c r="C931" s="4" t="s">
        <v>592</v>
      </c>
      <c r="D931">
        <v>600</v>
      </c>
      <c r="E931">
        <v>7</v>
      </c>
      <c r="F931">
        <v>60</v>
      </c>
      <c r="G931">
        <v>53.25</v>
      </c>
      <c r="H931">
        <v>1.1100000000000001</v>
      </c>
      <c r="I931">
        <v>9.32</v>
      </c>
      <c r="J931">
        <v>1.3</v>
      </c>
      <c r="M931">
        <v>55.1</v>
      </c>
      <c r="R931">
        <v>242.34</v>
      </c>
      <c r="S931">
        <v>0.1358</v>
      </c>
      <c r="T931">
        <v>2.2406999999999999</v>
      </c>
      <c r="U931">
        <v>486.09529194078954</v>
      </c>
      <c r="V931">
        <v>1000</v>
      </c>
      <c r="W931">
        <v>6</v>
      </c>
      <c r="X931">
        <v>200</v>
      </c>
      <c r="Y931">
        <v>1</v>
      </c>
      <c r="Z931">
        <v>1</v>
      </c>
      <c r="AB931">
        <v>10</v>
      </c>
      <c r="AC931">
        <v>0</v>
      </c>
      <c r="AD931" s="8" t="s">
        <v>173</v>
      </c>
      <c r="AE931">
        <v>0</v>
      </c>
      <c r="AF931">
        <v>56.778313131893398</v>
      </c>
      <c r="AG931" s="4"/>
      <c r="AH931" s="4"/>
    </row>
    <row r="932" spans="1:34" ht="15.6">
      <c r="A932" t="s">
        <v>70</v>
      </c>
      <c r="B932" t="s">
        <v>65</v>
      </c>
      <c r="C932" s="4" t="s">
        <v>592</v>
      </c>
      <c r="D932">
        <v>600</v>
      </c>
      <c r="E932">
        <v>7</v>
      </c>
      <c r="F932">
        <v>60</v>
      </c>
      <c r="G932">
        <v>53.25</v>
      </c>
      <c r="H932">
        <v>1.1100000000000001</v>
      </c>
      <c r="I932">
        <v>9.32</v>
      </c>
      <c r="J932">
        <v>1.3</v>
      </c>
      <c r="M932">
        <v>55.1</v>
      </c>
      <c r="R932">
        <v>242.34</v>
      </c>
      <c r="S932">
        <v>0.1358</v>
      </c>
      <c r="T932">
        <v>2.2406999999999999</v>
      </c>
      <c r="U932">
        <v>727.79142680920802</v>
      </c>
      <c r="V932">
        <v>1000</v>
      </c>
      <c r="W932">
        <v>6</v>
      </c>
      <c r="X932">
        <v>200</v>
      </c>
      <c r="Y932">
        <v>1</v>
      </c>
      <c r="Z932">
        <v>1</v>
      </c>
      <c r="AB932">
        <v>10</v>
      </c>
      <c r="AC932">
        <v>0</v>
      </c>
      <c r="AD932" s="8" t="s">
        <v>173</v>
      </c>
      <c r="AE932">
        <v>0</v>
      </c>
      <c r="AF932">
        <v>60.978137745576703</v>
      </c>
      <c r="AG932" s="4"/>
      <c r="AH932" s="4"/>
    </row>
    <row r="933" spans="1:34" ht="15.6">
      <c r="A933" t="s">
        <v>70</v>
      </c>
      <c r="B933" t="s">
        <v>65</v>
      </c>
      <c r="C933" s="4" t="s">
        <v>592</v>
      </c>
      <c r="D933">
        <v>600</v>
      </c>
      <c r="E933">
        <v>7</v>
      </c>
      <c r="F933">
        <v>60</v>
      </c>
      <c r="G933">
        <v>53.25</v>
      </c>
      <c r="H933">
        <v>1.1100000000000001</v>
      </c>
      <c r="I933">
        <v>9.32</v>
      </c>
      <c r="J933">
        <v>1.3</v>
      </c>
      <c r="M933">
        <v>55.1</v>
      </c>
      <c r="R933">
        <v>242.34</v>
      </c>
      <c r="S933">
        <v>0.1358</v>
      </c>
      <c r="T933">
        <v>2.2406999999999999</v>
      </c>
      <c r="U933">
        <v>1449.27323190789</v>
      </c>
      <c r="V933">
        <v>1000</v>
      </c>
      <c r="W933">
        <v>6</v>
      </c>
      <c r="X933">
        <v>200</v>
      </c>
      <c r="Y933">
        <v>1</v>
      </c>
      <c r="Z933">
        <v>1</v>
      </c>
      <c r="AB933">
        <v>10</v>
      </c>
      <c r="AC933">
        <v>0</v>
      </c>
      <c r="AD933" s="8" t="s">
        <v>173</v>
      </c>
      <c r="AE933">
        <v>0</v>
      </c>
      <c r="AF933">
        <v>63.4979921228745</v>
      </c>
      <c r="AG933" s="4"/>
      <c r="AH933" s="4"/>
    </row>
    <row r="934" spans="1:34" ht="15.6">
      <c r="A934" t="s">
        <v>70</v>
      </c>
      <c r="B934" t="s">
        <v>65</v>
      </c>
      <c r="C934" s="4" t="s">
        <v>592</v>
      </c>
      <c r="D934">
        <v>600</v>
      </c>
      <c r="E934">
        <v>7</v>
      </c>
      <c r="F934">
        <v>60</v>
      </c>
      <c r="G934">
        <v>53.25</v>
      </c>
      <c r="H934">
        <v>1.1100000000000001</v>
      </c>
      <c r="I934">
        <v>9.32</v>
      </c>
      <c r="J934">
        <v>1.3</v>
      </c>
      <c r="M934">
        <v>55.1</v>
      </c>
      <c r="R934">
        <v>242.34</v>
      </c>
      <c r="S934">
        <v>0.1358</v>
      </c>
      <c r="T934">
        <v>2.2406999999999999</v>
      </c>
      <c r="U934">
        <v>2163.5395250822339</v>
      </c>
      <c r="V934">
        <v>1000</v>
      </c>
      <c r="W934">
        <v>6</v>
      </c>
      <c r="X934">
        <v>200</v>
      </c>
      <c r="Y934">
        <v>1</v>
      </c>
      <c r="Z934">
        <v>1</v>
      </c>
      <c r="AB934">
        <v>10</v>
      </c>
      <c r="AC934">
        <v>0</v>
      </c>
      <c r="AD934" s="8" t="s">
        <v>173</v>
      </c>
      <c r="AE934">
        <v>0</v>
      </c>
      <c r="AF934">
        <v>64.337966021369397</v>
      </c>
      <c r="AG934" s="4"/>
      <c r="AH934" s="4"/>
    </row>
    <row r="935" spans="1:34" ht="15.6">
      <c r="A935" t="s">
        <v>70</v>
      </c>
      <c r="B935" t="s">
        <v>65</v>
      </c>
      <c r="C935" s="4" t="s">
        <v>592</v>
      </c>
      <c r="D935">
        <v>600</v>
      </c>
      <c r="E935">
        <v>7</v>
      </c>
      <c r="F935">
        <v>60</v>
      </c>
      <c r="G935">
        <v>53.25</v>
      </c>
      <c r="H935">
        <v>1.1100000000000001</v>
      </c>
      <c r="I935">
        <v>9.32</v>
      </c>
      <c r="J935">
        <v>1.3</v>
      </c>
      <c r="M935">
        <v>55.1</v>
      </c>
      <c r="R935">
        <v>242.34</v>
      </c>
      <c r="S935">
        <v>0.1358</v>
      </c>
      <c r="T935">
        <v>2.2406999999999999</v>
      </c>
      <c r="U935">
        <v>2888.629471628286</v>
      </c>
      <c r="V935">
        <v>1000</v>
      </c>
      <c r="W935">
        <v>6</v>
      </c>
      <c r="X935">
        <v>200</v>
      </c>
      <c r="Y935">
        <v>1</v>
      </c>
      <c r="Z935">
        <v>1</v>
      </c>
      <c r="AB935">
        <v>10</v>
      </c>
      <c r="AC935">
        <v>0</v>
      </c>
      <c r="AD935" s="8" t="s">
        <v>173</v>
      </c>
      <c r="AE935">
        <v>0</v>
      </c>
      <c r="AF935">
        <v>65.177917480468693</v>
      </c>
      <c r="AG935" s="4"/>
      <c r="AH935" s="4"/>
    </row>
    <row r="936" spans="1:34" ht="15.6">
      <c r="A936" t="s">
        <v>70</v>
      </c>
      <c r="B936" t="s">
        <v>65</v>
      </c>
      <c r="C936" s="4" t="s">
        <v>592</v>
      </c>
      <c r="D936">
        <v>600</v>
      </c>
      <c r="E936">
        <v>7</v>
      </c>
      <c r="F936">
        <v>60</v>
      </c>
      <c r="G936">
        <v>53.25</v>
      </c>
      <c r="H936">
        <v>1.1100000000000001</v>
      </c>
      <c r="I936">
        <v>9.32</v>
      </c>
      <c r="J936">
        <v>1.3</v>
      </c>
      <c r="M936">
        <v>55.1</v>
      </c>
      <c r="R936">
        <v>242.34</v>
      </c>
      <c r="S936">
        <v>0.1358</v>
      </c>
      <c r="T936">
        <v>2.2406999999999999</v>
      </c>
      <c r="U936">
        <v>24.347245065789181</v>
      </c>
      <c r="V936">
        <v>1000</v>
      </c>
      <c r="W936">
        <v>6</v>
      </c>
      <c r="X936">
        <v>200</v>
      </c>
      <c r="Y936">
        <v>1</v>
      </c>
      <c r="Z936">
        <v>1</v>
      </c>
      <c r="AB936">
        <v>20</v>
      </c>
      <c r="AC936">
        <v>0</v>
      </c>
      <c r="AD936" s="8" t="s">
        <v>173</v>
      </c>
      <c r="AE936">
        <v>0</v>
      </c>
      <c r="AF936">
        <v>21.919968548943</v>
      </c>
      <c r="AG936" s="4"/>
      <c r="AH936" s="4"/>
    </row>
    <row r="937" spans="1:34" ht="15.6">
      <c r="A937" t="s">
        <v>70</v>
      </c>
      <c r="B937" t="s">
        <v>65</v>
      </c>
      <c r="C937" s="4" t="s">
        <v>592</v>
      </c>
      <c r="D937">
        <v>600</v>
      </c>
      <c r="E937">
        <v>7</v>
      </c>
      <c r="F937">
        <v>60</v>
      </c>
      <c r="G937">
        <v>53.25</v>
      </c>
      <c r="H937">
        <v>1.1100000000000001</v>
      </c>
      <c r="I937">
        <v>9.32</v>
      </c>
      <c r="J937">
        <v>1.3</v>
      </c>
      <c r="M937">
        <v>55.1</v>
      </c>
      <c r="R937">
        <v>242.34</v>
      </c>
      <c r="S937">
        <v>0.1358</v>
      </c>
      <c r="T937">
        <v>2.2406999999999999</v>
      </c>
      <c r="U937">
        <v>38.776726973684276</v>
      </c>
      <c r="V937">
        <v>1000</v>
      </c>
      <c r="W937">
        <v>6</v>
      </c>
      <c r="X937">
        <v>200</v>
      </c>
      <c r="Y937">
        <v>1</v>
      </c>
      <c r="Z937">
        <v>1</v>
      </c>
      <c r="AB937">
        <v>20</v>
      </c>
      <c r="AC937">
        <v>0</v>
      </c>
      <c r="AD937" s="8" t="s">
        <v>173</v>
      </c>
      <c r="AE937">
        <v>0</v>
      </c>
      <c r="AF937">
        <v>33.259447883157101</v>
      </c>
      <c r="AG937" s="4"/>
      <c r="AH937" s="4"/>
    </row>
    <row r="938" spans="1:34" ht="15.6">
      <c r="A938" t="s">
        <v>70</v>
      </c>
      <c r="B938" t="s">
        <v>65</v>
      </c>
      <c r="C938" s="4" t="s">
        <v>592</v>
      </c>
      <c r="D938">
        <v>600</v>
      </c>
      <c r="E938">
        <v>7</v>
      </c>
      <c r="F938">
        <v>60</v>
      </c>
      <c r="G938">
        <v>53.25</v>
      </c>
      <c r="H938">
        <v>1.1100000000000001</v>
      </c>
      <c r="I938">
        <v>9.32</v>
      </c>
      <c r="J938">
        <v>1.3</v>
      </c>
      <c r="M938">
        <v>55.1</v>
      </c>
      <c r="R938">
        <v>242.34</v>
      </c>
      <c r="S938">
        <v>0.1358</v>
      </c>
      <c r="T938">
        <v>2.2406999999999999</v>
      </c>
      <c r="U938">
        <v>60.421335320722804</v>
      </c>
      <c r="V938">
        <v>1000</v>
      </c>
      <c r="W938">
        <v>6</v>
      </c>
      <c r="X938">
        <v>200</v>
      </c>
      <c r="Y938">
        <v>1</v>
      </c>
      <c r="Z938">
        <v>1</v>
      </c>
      <c r="AB938">
        <v>20</v>
      </c>
      <c r="AC938">
        <v>0</v>
      </c>
      <c r="AD938" s="8" t="s">
        <v>173</v>
      </c>
      <c r="AE938">
        <v>0</v>
      </c>
      <c r="AF938">
        <v>41.659052231732502</v>
      </c>
      <c r="AG938" s="4"/>
      <c r="AH938" s="4"/>
    </row>
    <row r="939" spans="1:34" ht="15.6">
      <c r="A939" t="s">
        <v>70</v>
      </c>
      <c r="B939" t="s">
        <v>65</v>
      </c>
      <c r="C939" s="4" t="s">
        <v>592</v>
      </c>
      <c r="D939">
        <v>600</v>
      </c>
      <c r="E939">
        <v>7</v>
      </c>
      <c r="F939">
        <v>60</v>
      </c>
      <c r="G939">
        <v>53.25</v>
      </c>
      <c r="H939">
        <v>1.1100000000000001</v>
      </c>
      <c r="I939">
        <v>9.32</v>
      </c>
      <c r="J939">
        <v>1.3</v>
      </c>
      <c r="M939">
        <v>55.1</v>
      </c>
      <c r="R939">
        <v>242.34</v>
      </c>
      <c r="S939">
        <v>0.1358</v>
      </c>
      <c r="T939">
        <v>2.2406999999999999</v>
      </c>
      <c r="U939">
        <v>74.851202713815596</v>
      </c>
      <c r="V939">
        <v>1000</v>
      </c>
      <c r="W939">
        <v>6</v>
      </c>
      <c r="X939">
        <v>200</v>
      </c>
      <c r="Y939">
        <v>1</v>
      </c>
      <c r="Z939">
        <v>1</v>
      </c>
      <c r="AB939">
        <v>20</v>
      </c>
      <c r="AC939">
        <v>0</v>
      </c>
      <c r="AD939" s="8" t="s">
        <v>173</v>
      </c>
      <c r="AE939">
        <v>0</v>
      </c>
      <c r="AF939">
        <v>50.898608039407101</v>
      </c>
      <c r="AG939" s="4"/>
      <c r="AH939" s="4"/>
    </row>
    <row r="940" spans="1:34" ht="15.6">
      <c r="A940" t="s">
        <v>70</v>
      </c>
      <c r="B940" t="s">
        <v>65</v>
      </c>
      <c r="C940" s="4" t="s">
        <v>592</v>
      </c>
      <c r="D940">
        <v>600</v>
      </c>
      <c r="E940">
        <v>7</v>
      </c>
      <c r="F940">
        <v>60</v>
      </c>
      <c r="G940">
        <v>53.25</v>
      </c>
      <c r="H940">
        <v>1.1100000000000001</v>
      </c>
      <c r="I940">
        <v>9.32</v>
      </c>
      <c r="J940">
        <v>1.3</v>
      </c>
      <c r="M940">
        <v>55.1</v>
      </c>
      <c r="R940">
        <v>242.34</v>
      </c>
      <c r="S940">
        <v>0.1358</v>
      </c>
      <c r="T940">
        <v>2.2406999999999999</v>
      </c>
      <c r="U940">
        <v>92.888440583880595</v>
      </c>
      <c r="V940">
        <v>1000</v>
      </c>
      <c r="W940">
        <v>6</v>
      </c>
      <c r="X940">
        <v>200</v>
      </c>
      <c r="Y940">
        <v>1</v>
      </c>
      <c r="Z940">
        <v>1</v>
      </c>
      <c r="AB940">
        <v>20</v>
      </c>
      <c r="AC940">
        <v>0</v>
      </c>
      <c r="AD940" s="8" t="s">
        <v>173</v>
      </c>
      <c r="AE940">
        <v>0</v>
      </c>
      <c r="AF940">
        <v>58.458238489487499</v>
      </c>
      <c r="AG940" s="4"/>
      <c r="AH940" s="4"/>
    </row>
    <row r="941" spans="1:34" ht="15.6">
      <c r="A941" t="s">
        <v>70</v>
      </c>
      <c r="B941" t="s">
        <v>65</v>
      </c>
      <c r="C941" s="4" t="s">
        <v>592</v>
      </c>
      <c r="D941">
        <v>600</v>
      </c>
      <c r="E941">
        <v>7</v>
      </c>
      <c r="F941">
        <v>60</v>
      </c>
      <c r="G941">
        <v>53.25</v>
      </c>
      <c r="H941">
        <v>1.1100000000000001</v>
      </c>
      <c r="I941">
        <v>9.32</v>
      </c>
      <c r="J941">
        <v>1.3</v>
      </c>
      <c r="M941">
        <v>55.1</v>
      </c>
      <c r="R941">
        <v>242.34</v>
      </c>
      <c r="S941">
        <v>0.1358</v>
      </c>
      <c r="T941">
        <v>2.2406999999999999</v>
      </c>
      <c r="U941">
        <v>128.96214535361818</v>
      </c>
      <c r="V941">
        <v>1000</v>
      </c>
      <c r="W941">
        <v>6</v>
      </c>
      <c r="X941">
        <v>200</v>
      </c>
      <c r="Y941">
        <v>1</v>
      </c>
      <c r="Z941">
        <v>1</v>
      </c>
      <c r="AB941">
        <v>20</v>
      </c>
      <c r="AC941">
        <v>0</v>
      </c>
      <c r="AD941" s="8" t="s">
        <v>173</v>
      </c>
      <c r="AE941">
        <v>0</v>
      </c>
      <c r="AF941">
        <v>66.437867108513302</v>
      </c>
      <c r="AG941" s="4"/>
      <c r="AH941" s="4"/>
    </row>
    <row r="942" spans="1:34" ht="15.6">
      <c r="A942" t="s">
        <v>70</v>
      </c>
      <c r="B942" t="s">
        <v>65</v>
      </c>
      <c r="C942" s="4" t="s">
        <v>592</v>
      </c>
      <c r="D942">
        <v>600</v>
      </c>
      <c r="E942">
        <v>7</v>
      </c>
      <c r="F942">
        <v>60</v>
      </c>
      <c r="G942">
        <v>53.25</v>
      </c>
      <c r="H942">
        <v>1.1100000000000001</v>
      </c>
      <c r="I942">
        <v>9.32</v>
      </c>
      <c r="J942">
        <v>1.3</v>
      </c>
      <c r="M942">
        <v>55.1</v>
      </c>
      <c r="R942">
        <v>242.34</v>
      </c>
      <c r="S942">
        <v>0.1358</v>
      </c>
      <c r="T942">
        <v>2.2406999999999999</v>
      </c>
      <c r="U942">
        <v>193.8951994243416</v>
      </c>
      <c r="V942">
        <v>1000</v>
      </c>
      <c r="W942">
        <v>6</v>
      </c>
      <c r="X942">
        <v>200</v>
      </c>
      <c r="Y942">
        <v>1</v>
      </c>
      <c r="Z942">
        <v>1</v>
      </c>
      <c r="AB942">
        <v>20</v>
      </c>
      <c r="AC942">
        <v>0</v>
      </c>
      <c r="AD942" s="8" t="s">
        <v>173</v>
      </c>
      <c r="AE942">
        <v>0</v>
      </c>
      <c r="AF942">
        <v>71.897618910845594</v>
      </c>
      <c r="AG942" s="4"/>
      <c r="AH942" s="4"/>
    </row>
    <row r="943" spans="1:34" ht="15.6">
      <c r="A943" t="s">
        <v>70</v>
      </c>
      <c r="B943" t="s">
        <v>65</v>
      </c>
      <c r="C943" s="4" t="s">
        <v>592</v>
      </c>
      <c r="D943">
        <v>600</v>
      </c>
      <c r="E943">
        <v>7</v>
      </c>
      <c r="F943">
        <v>60</v>
      </c>
      <c r="G943">
        <v>53.25</v>
      </c>
      <c r="H943">
        <v>1.1100000000000001</v>
      </c>
      <c r="I943">
        <v>9.32</v>
      </c>
      <c r="J943">
        <v>1.3</v>
      </c>
      <c r="M943">
        <v>55.1</v>
      </c>
      <c r="R943">
        <v>242.34</v>
      </c>
      <c r="S943">
        <v>0.1358</v>
      </c>
      <c r="T943">
        <v>2.2406999999999999</v>
      </c>
      <c r="U943">
        <v>255.22126850328902</v>
      </c>
      <c r="V943">
        <v>1000</v>
      </c>
      <c r="W943">
        <v>6</v>
      </c>
      <c r="X943">
        <v>200</v>
      </c>
      <c r="Y943">
        <v>1</v>
      </c>
      <c r="Z943">
        <v>1</v>
      </c>
      <c r="AB943">
        <v>20</v>
      </c>
      <c r="AC943">
        <v>0</v>
      </c>
      <c r="AD943" s="8" t="s">
        <v>173</v>
      </c>
      <c r="AE943">
        <v>0</v>
      </c>
      <c r="AF943">
        <v>78.197299732881405</v>
      </c>
      <c r="AG943" s="4"/>
      <c r="AH943" s="4"/>
    </row>
    <row r="944" spans="1:34" ht="15.6">
      <c r="A944" t="s">
        <v>70</v>
      </c>
      <c r="B944" t="s">
        <v>65</v>
      </c>
      <c r="C944" s="4" t="s">
        <v>592</v>
      </c>
      <c r="D944">
        <v>600</v>
      </c>
      <c r="E944">
        <v>7</v>
      </c>
      <c r="F944">
        <v>60</v>
      </c>
      <c r="G944">
        <v>53.25</v>
      </c>
      <c r="H944">
        <v>1.1100000000000001</v>
      </c>
      <c r="I944">
        <v>9.32</v>
      </c>
      <c r="J944">
        <v>1.3</v>
      </c>
      <c r="M944">
        <v>55.1</v>
      </c>
      <c r="R944">
        <v>242.34</v>
      </c>
      <c r="S944">
        <v>0.1358</v>
      </c>
      <c r="T944">
        <v>2.2406999999999999</v>
      </c>
      <c r="U944">
        <v>370.6586657072358</v>
      </c>
      <c r="V944">
        <v>1000</v>
      </c>
      <c r="W944">
        <v>6</v>
      </c>
      <c r="X944">
        <v>200</v>
      </c>
      <c r="Y944">
        <v>1</v>
      </c>
      <c r="Z944">
        <v>1</v>
      </c>
      <c r="AB944">
        <v>20</v>
      </c>
      <c r="AC944">
        <v>0</v>
      </c>
      <c r="AD944" s="8" t="s">
        <v>173</v>
      </c>
      <c r="AE944">
        <v>0</v>
      </c>
      <c r="AF944">
        <v>85.336976892807897</v>
      </c>
      <c r="AG944" s="4"/>
      <c r="AH944" s="4"/>
    </row>
    <row r="945" spans="1:34" ht="15.6">
      <c r="A945" t="s">
        <v>70</v>
      </c>
      <c r="B945" t="s">
        <v>65</v>
      </c>
      <c r="C945" s="4" t="s">
        <v>592</v>
      </c>
      <c r="D945">
        <v>600</v>
      </c>
      <c r="E945">
        <v>7</v>
      </c>
      <c r="F945">
        <v>60</v>
      </c>
      <c r="G945">
        <v>53.25</v>
      </c>
      <c r="H945">
        <v>1.1100000000000001</v>
      </c>
      <c r="I945">
        <v>9.32</v>
      </c>
      <c r="J945">
        <v>1.3</v>
      </c>
      <c r="M945">
        <v>55.1</v>
      </c>
      <c r="R945">
        <v>242.34</v>
      </c>
      <c r="S945">
        <v>0.1358</v>
      </c>
      <c r="T945">
        <v>2.2406999999999999</v>
      </c>
      <c r="U945">
        <v>489.7034333881578</v>
      </c>
      <c r="V945">
        <v>1000</v>
      </c>
      <c r="W945">
        <v>6</v>
      </c>
      <c r="X945">
        <v>200</v>
      </c>
      <c r="Y945">
        <v>1</v>
      </c>
      <c r="Z945">
        <v>1</v>
      </c>
      <c r="AB945">
        <v>20</v>
      </c>
      <c r="AC945">
        <v>0</v>
      </c>
      <c r="AD945" s="8" t="s">
        <v>173</v>
      </c>
      <c r="AE945">
        <v>0</v>
      </c>
      <c r="AF945">
        <v>90.796706255744496</v>
      </c>
      <c r="AG945" s="4"/>
      <c r="AH945" s="4"/>
    </row>
    <row r="946" spans="1:34" ht="15.6">
      <c r="A946" t="s">
        <v>70</v>
      </c>
      <c r="B946" t="s">
        <v>65</v>
      </c>
      <c r="C946" s="4" t="s">
        <v>592</v>
      </c>
      <c r="D946">
        <v>600</v>
      </c>
      <c r="E946">
        <v>7</v>
      </c>
      <c r="F946">
        <v>60</v>
      </c>
      <c r="G946">
        <v>53.25</v>
      </c>
      <c r="H946">
        <v>1.1100000000000001</v>
      </c>
      <c r="I946">
        <v>9.32</v>
      </c>
      <c r="J946">
        <v>1.3</v>
      </c>
      <c r="M946">
        <v>55.1</v>
      </c>
      <c r="R946">
        <v>242.34</v>
      </c>
      <c r="S946">
        <v>0.1358</v>
      </c>
      <c r="T946">
        <v>2.2406999999999999</v>
      </c>
      <c r="U946">
        <v>731.39956825657805</v>
      </c>
      <c r="V946">
        <v>1000</v>
      </c>
      <c r="W946">
        <v>6</v>
      </c>
      <c r="X946">
        <v>200</v>
      </c>
      <c r="Y946">
        <v>1</v>
      </c>
      <c r="Z946">
        <v>1</v>
      </c>
      <c r="AB946">
        <v>20</v>
      </c>
      <c r="AC946">
        <v>0</v>
      </c>
      <c r="AD946" s="8" t="s">
        <v>173</v>
      </c>
      <c r="AE946">
        <v>0</v>
      </c>
      <c r="AF946">
        <v>96.256458058076703</v>
      </c>
      <c r="AG946" s="4"/>
      <c r="AH946" s="4"/>
    </row>
    <row r="947" spans="1:34" ht="15.6">
      <c r="A947" t="s">
        <v>70</v>
      </c>
      <c r="B947" t="s">
        <v>65</v>
      </c>
      <c r="C947" s="4" t="s">
        <v>592</v>
      </c>
      <c r="D947">
        <v>600</v>
      </c>
      <c r="E947">
        <v>7</v>
      </c>
      <c r="F947">
        <v>60</v>
      </c>
      <c r="G947">
        <v>53.25</v>
      </c>
      <c r="H947">
        <v>1.1100000000000001</v>
      </c>
      <c r="I947">
        <v>9.32</v>
      </c>
      <c r="J947">
        <v>1.3</v>
      </c>
      <c r="M947">
        <v>55.1</v>
      </c>
      <c r="R947">
        <v>242.34</v>
      </c>
      <c r="S947">
        <v>0.1358</v>
      </c>
      <c r="T947">
        <v>2.2406999999999999</v>
      </c>
      <c r="U947">
        <v>1452.880602384864</v>
      </c>
      <c r="V947">
        <v>1000</v>
      </c>
      <c r="W947">
        <v>6</v>
      </c>
      <c r="X947">
        <v>200</v>
      </c>
      <c r="Y947">
        <v>1</v>
      </c>
      <c r="Z947">
        <v>1</v>
      </c>
      <c r="AB947">
        <v>20</v>
      </c>
      <c r="AC947">
        <v>0</v>
      </c>
      <c r="AD947" s="8" t="s">
        <v>173</v>
      </c>
      <c r="AE947">
        <v>0</v>
      </c>
      <c r="AF947">
        <v>99.616286333869496</v>
      </c>
      <c r="AG947" s="4"/>
      <c r="AH947" s="4"/>
    </row>
    <row r="948" spans="1:34" ht="15.6">
      <c r="A948" t="s">
        <v>70</v>
      </c>
      <c r="B948" t="s">
        <v>65</v>
      </c>
      <c r="C948" s="4" t="s">
        <v>592</v>
      </c>
      <c r="D948">
        <v>600</v>
      </c>
      <c r="E948">
        <v>7</v>
      </c>
      <c r="F948">
        <v>60</v>
      </c>
      <c r="G948">
        <v>53.25</v>
      </c>
      <c r="H948">
        <v>1.1100000000000001</v>
      </c>
      <c r="I948">
        <v>9.32</v>
      </c>
      <c r="J948">
        <v>1.3</v>
      </c>
      <c r="M948">
        <v>55.1</v>
      </c>
      <c r="R948">
        <v>242.34</v>
      </c>
      <c r="S948">
        <v>0.1358</v>
      </c>
      <c r="T948">
        <v>2.2406999999999999</v>
      </c>
      <c r="U948">
        <v>2174.3616365131561</v>
      </c>
      <c r="V948">
        <v>1000</v>
      </c>
      <c r="W948">
        <v>6</v>
      </c>
      <c r="X948">
        <v>200</v>
      </c>
      <c r="Y948">
        <v>1</v>
      </c>
      <c r="Z948">
        <v>1</v>
      </c>
      <c r="AB948">
        <v>20</v>
      </c>
      <c r="AC948">
        <v>0</v>
      </c>
      <c r="AD948" s="8" t="s">
        <v>173</v>
      </c>
      <c r="AE948">
        <v>0</v>
      </c>
      <c r="AF948">
        <v>100.876258401309</v>
      </c>
      <c r="AG948" s="4"/>
      <c r="AH948" s="4"/>
    </row>
    <row r="949" spans="1:34" ht="15.6">
      <c r="A949" t="s">
        <v>70</v>
      </c>
      <c r="B949" t="s">
        <v>65</v>
      </c>
      <c r="C949" s="4" t="s">
        <v>592</v>
      </c>
      <c r="D949">
        <v>600</v>
      </c>
      <c r="E949">
        <v>7</v>
      </c>
      <c r="F949">
        <v>60</v>
      </c>
      <c r="G949">
        <v>53.25</v>
      </c>
      <c r="H949">
        <v>1.1100000000000001</v>
      </c>
      <c r="I949">
        <v>9.32</v>
      </c>
      <c r="J949">
        <v>1.3</v>
      </c>
      <c r="M949">
        <v>55.1</v>
      </c>
      <c r="R949">
        <v>242.34</v>
      </c>
      <c r="S949">
        <v>0.1358</v>
      </c>
      <c r="T949">
        <v>2.2406999999999999</v>
      </c>
      <c r="U949">
        <v>2881.4139597039421</v>
      </c>
      <c r="V949">
        <v>1000</v>
      </c>
      <c r="W949">
        <v>6</v>
      </c>
      <c r="X949">
        <v>200</v>
      </c>
      <c r="Y949">
        <v>1</v>
      </c>
      <c r="Z949">
        <v>1</v>
      </c>
      <c r="AB949">
        <v>20</v>
      </c>
      <c r="AC949">
        <v>0</v>
      </c>
      <c r="AD949" s="8" t="s">
        <v>173</v>
      </c>
      <c r="AE949">
        <v>0</v>
      </c>
      <c r="AF949">
        <v>101.716187421013</v>
      </c>
      <c r="AG949" s="4"/>
      <c r="AH949" s="4"/>
    </row>
    <row r="950" spans="1:34" ht="15.6">
      <c r="A950" t="s">
        <v>70</v>
      </c>
      <c r="B950" t="s">
        <v>65</v>
      </c>
      <c r="C950" s="4" t="s">
        <v>592</v>
      </c>
      <c r="D950">
        <v>600</v>
      </c>
      <c r="E950">
        <v>7</v>
      </c>
      <c r="F950">
        <v>60</v>
      </c>
      <c r="G950">
        <v>53.25</v>
      </c>
      <c r="H950">
        <v>1.1100000000000001</v>
      </c>
      <c r="I950">
        <v>9.32</v>
      </c>
      <c r="J950">
        <v>1.3</v>
      </c>
      <c r="M950">
        <v>55.1</v>
      </c>
      <c r="R950">
        <v>242.34</v>
      </c>
      <c r="S950">
        <v>0.1358</v>
      </c>
      <c r="T950">
        <v>2.2406999999999999</v>
      </c>
      <c r="U950">
        <v>20.73987458881572</v>
      </c>
      <c r="V950">
        <v>1000</v>
      </c>
      <c r="W950">
        <v>6</v>
      </c>
      <c r="X950">
        <v>200</v>
      </c>
      <c r="Y950">
        <v>1</v>
      </c>
      <c r="Z950">
        <v>1</v>
      </c>
      <c r="AB950">
        <v>30</v>
      </c>
      <c r="AC950">
        <v>0</v>
      </c>
      <c r="AD950" s="8" t="s">
        <v>173</v>
      </c>
      <c r="AE950">
        <v>0</v>
      </c>
      <c r="AF950">
        <v>1.34093340705423</v>
      </c>
      <c r="AG950" s="4"/>
      <c r="AH950" s="4"/>
    </row>
    <row r="951" spans="1:34" ht="15.6">
      <c r="A951" t="s">
        <v>70</v>
      </c>
      <c r="B951" t="s">
        <v>65</v>
      </c>
      <c r="C951" s="4" t="s">
        <v>592</v>
      </c>
      <c r="D951">
        <v>600</v>
      </c>
      <c r="E951">
        <v>7</v>
      </c>
      <c r="F951">
        <v>60</v>
      </c>
      <c r="G951">
        <v>53.25</v>
      </c>
      <c r="H951">
        <v>1.1100000000000001</v>
      </c>
      <c r="I951">
        <v>9.32</v>
      </c>
      <c r="J951">
        <v>1.3</v>
      </c>
      <c r="M951">
        <v>55.1</v>
      </c>
      <c r="R951">
        <v>242.34</v>
      </c>
      <c r="S951">
        <v>0.1358</v>
      </c>
      <c r="T951">
        <v>2.2406999999999999</v>
      </c>
      <c r="U951">
        <v>20.73987458881572</v>
      </c>
      <c r="V951">
        <v>1000</v>
      </c>
      <c r="W951">
        <v>6</v>
      </c>
      <c r="X951">
        <v>200</v>
      </c>
      <c r="Y951">
        <v>1</v>
      </c>
      <c r="Z951">
        <v>1</v>
      </c>
      <c r="AB951">
        <v>30</v>
      </c>
      <c r="AC951">
        <v>0</v>
      </c>
      <c r="AD951" s="8" t="s">
        <v>173</v>
      </c>
      <c r="AE951">
        <v>0</v>
      </c>
      <c r="AF951">
        <v>41.659052231732502</v>
      </c>
      <c r="AG951" s="4"/>
      <c r="AH951" s="4"/>
    </row>
    <row r="952" spans="1:34" ht="15.6">
      <c r="A952" t="s">
        <v>70</v>
      </c>
      <c r="B952" t="s">
        <v>65</v>
      </c>
      <c r="C952" s="4" t="s">
        <v>592</v>
      </c>
      <c r="D952">
        <v>600</v>
      </c>
      <c r="E952">
        <v>7</v>
      </c>
      <c r="F952">
        <v>60</v>
      </c>
      <c r="G952">
        <v>53.25</v>
      </c>
      <c r="H952">
        <v>1.1100000000000001</v>
      </c>
      <c r="I952">
        <v>9.32</v>
      </c>
      <c r="J952">
        <v>1.3</v>
      </c>
      <c r="M952">
        <v>55.1</v>
      </c>
      <c r="R952">
        <v>242.34</v>
      </c>
      <c r="S952">
        <v>0.1358</v>
      </c>
      <c r="T952">
        <v>2.2406999999999999</v>
      </c>
      <c r="U952">
        <v>31.5619860197367</v>
      </c>
      <c r="V952">
        <v>1000</v>
      </c>
      <c r="W952">
        <v>6</v>
      </c>
      <c r="X952">
        <v>200</v>
      </c>
      <c r="Y952">
        <v>1</v>
      </c>
      <c r="Z952">
        <v>1</v>
      </c>
      <c r="AB952">
        <v>30</v>
      </c>
      <c r="AC952">
        <v>0</v>
      </c>
      <c r="AD952" s="8" t="s">
        <v>173</v>
      </c>
      <c r="AE952">
        <v>0</v>
      </c>
      <c r="AF952">
        <v>62.238087373621298</v>
      </c>
      <c r="AG952" s="4"/>
      <c r="AH952" s="4"/>
    </row>
    <row r="953" spans="1:34" ht="15.6">
      <c r="A953" t="s">
        <v>70</v>
      </c>
      <c r="B953" t="s">
        <v>65</v>
      </c>
      <c r="C953" s="4" t="s">
        <v>592</v>
      </c>
      <c r="D953">
        <v>600</v>
      </c>
      <c r="E953">
        <v>7</v>
      </c>
      <c r="F953">
        <v>60</v>
      </c>
      <c r="G953">
        <v>53.25</v>
      </c>
      <c r="H953">
        <v>1.1100000000000001</v>
      </c>
      <c r="I953">
        <v>9.32</v>
      </c>
      <c r="J953">
        <v>1.3</v>
      </c>
      <c r="M953">
        <v>55.1</v>
      </c>
      <c r="R953">
        <v>242.34</v>
      </c>
      <c r="S953">
        <v>0.1358</v>
      </c>
      <c r="T953">
        <v>2.2406999999999999</v>
      </c>
      <c r="U953">
        <v>45.991853412828661</v>
      </c>
      <c r="V953">
        <v>1000</v>
      </c>
      <c r="W953">
        <v>6</v>
      </c>
      <c r="X953">
        <v>200</v>
      </c>
      <c r="Y953">
        <v>1</v>
      </c>
      <c r="Z953">
        <v>1</v>
      </c>
      <c r="AB953">
        <v>30</v>
      </c>
      <c r="AC953">
        <v>0</v>
      </c>
      <c r="AD953" s="8" t="s">
        <v>173</v>
      </c>
      <c r="AE953">
        <v>0</v>
      </c>
      <c r="AF953">
        <v>83.657029095818004</v>
      </c>
      <c r="AG953" s="4"/>
      <c r="AH953" s="4"/>
    </row>
    <row r="954" spans="1:34" ht="15.6">
      <c r="A954" t="s">
        <v>70</v>
      </c>
      <c r="B954" t="s">
        <v>65</v>
      </c>
      <c r="C954" s="4" t="s">
        <v>592</v>
      </c>
      <c r="D954">
        <v>600</v>
      </c>
      <c r="E954">
        <v>7</v>
      </c>
      <c r="F954">
        <v>60</v>
      </c>
      <c r="G954">
        <v>53.25</v>
      </c>
      <c r="H954">
        <v>1.1100000000000001</v>
      </c>
      <c r="I954">
        <v>9.32</v>
      </c>
      <c r="J954">
        <v>1.3</v>
      </c>
      <c r="M954">
        <v>55.1</v>
      </c>
      <c r="R954">
        <v>242.34</v>
      </c>
      <c r="S954">
        <v>0.1358</v>
      </c>
      <c r="T954">
        <v>2.2406999999999999</v>
      </c>
      <c r="U954">
        <v>67.636461759868197</v>
      </c>
      <c r="V954">
        <v>1000</v>
      </c>
      <c r="W954">
        <v>6</v>
      </c>
      <c r="X954">
        <v>200</v>
      </c>
      <c r="Y954">
        <v>1</v>
      </c>
      <c r="Z954">
        <v>1</v>
      </c>
      <c r="AB954">
        <v>30</v>
      </c>
      <c r="AC954">
        <v>0</v>
      </c>
      <c r="AD954" s="8" t="s">
        <v>173</v>
      </c>
      <c r="AE954">
        <v>0</v>
      </c>
      <c r="AF954">
        <v>91.636657714843693</v>
      </c>
      <c r="AG954" s="4"/>
      <c r="AH954" s="4"/>
    </row>
    <row r="955" spans="1:34" ht="15.6">
      <c r="A955" t="s">
        <v>70</v>
      </c>
      <c r="B955" t="s">
        <v>65</v>
      </c>
      <c r="C955" s="4" t="s">
        <v>592</v>
      </c>
      <c r="D955">
        <v>600</v>
      </c>
      <c r="E955">
        <v>7</v>
      </c>
      <c r="F955">
        <v>60</v>
      </c>
      <c r="G955">
        <v>53.25</v>
      </c>
      <c r="H955">
        <v>1.1100000000000001</v>
      </c>
      <c r="I955">
        <v>9.32</v>
      </c>
      <c r="J955">
        <v>1.3</v>
      </c>
      <c r="M955">
        <v>55.1</v>
      </c>
      <c r="R955">
        <v>242.34</v>
      </c>
      <c r="S955">
        <v>0.1358</v>
      </c>
      <c r="T955">
        <v>2.2406999999999999</v>
      </c>
      <c r="U955">
        <v>96.495425575657208</v>
      </c>
      <c r="V955">
        <v>1000</v>
      </c>
      <c r="W955">
        <v>6</v>
      </c>
      <c r="X955">
        <v>200</v>
      </c>
      <c r="Y955">
        <v>1</v>
      </c>
      <c r="Z955">
        <v>1</v>
      </c>
      <c r="AB955">
        <v>30</v>
      </c>
      <c r="AC955">
        <v>0</v>
      </c>
      <c r="AD955" s="8" t="s">
        <v>173</v>
      </c>
      <c r="AE955">
        <v>0</v>
      </c>
      <c r="AF955">
        <v>99.616286333869496</v>
      </c>
      <c r="AG955" s="4"/>
      <c r="AH955" s="4"/>
    </row>
    <row r="956" spans="1:34" ht="15.6">
      <c r="A956" t="s">
        <v>70</v>
      </c>
      <c r="B956" t="s">
        <v>65</v>
      </c>
      <c r="C956" s="4" t="s">
        <v>592</v>
      </c>
      <c r="D956">
        <v>600</v>
      </c>
      <c r="E956">
        <v>7</v>
      </c>
      <c r="F956">
        <v>60</v>
      </c>
      <c r="G956">
        <v>53.25</v>
      </c>
      <c r="H956">
        <v>1.1100000000000001</v>
      </c>
      <c r="I956">
        <v>9.32</v>
      </c>
      <c r="J956">
        <v>1.3</v>
      </c>
      <c r="M956">
        <v>55.1</v>
      </c>
      <c r="R956">
        <v>242.34</v>
      </c>
      <c r="S956">
        <v>0.1358</v>
      </c>
      <c r="T956">
        <v>2.2406999999999999</v>
      </c>
      <c r="U956">
        <v>114.532277960526</v>
      </c>
      <c r="V956">
        <v>1000</v>
      </c>
      <c r="W956">
        <v>6</v>
      </c>
      <c r="X956">
        <v>200</v>
      </c>
      <c r="Y956">
        <v>1</v>
      </c>
      <c r="Z956">
        <v>1</v>
      </c>
      <c r="AB956">
        <v>30</v>
      </c>
      <c r="AC956">
        <v>0</v>
      </c>
      <c r="AD956" s="8" t="s">
        <v>173</v>
      </c>
      <c r="AE956">
        <v>0</v>
      </c>
      <c r="AF956">
        <v>114.315593943876</v>
      </c>
      <c r="AG956" s="4"/>
      <c r="AH956" s="4"/>
    </row>
    <row r="957" spans="1:34" ht="15.6">
      <c r="A957" t="s">
        <v>70</v>
      </c>
      <c r="B957" t="s">
        <v>65</v>
      </c>
      <c r="C957" s="4" t="s">
        <v>592</v>
      </c>
      <c r="D957">
        <v>600</v>
      </c>
      <c r="E957">
        <v>7</v>
      </c>
      <c r="F957">
        <v>60</v>
      </c>
      <c r="G957">
        <v>53.25</v>
      </c>
      <c r="H957">
        <v>1.1100000000000001</v>
      </c>
      <c r="I957">
        <v>9.32</v>
      </c>
      <c r="J957">
        <v>1.3</v>
      </c>
      <c r="M957">
        <v>55.1</v>
      </c>
      <c r="R957">
        <v>242.34</v>
      </c>
      <c r="S957">
        <v>0.1358</v>
      </c>
      <c r="T957">
        <v>2.2406999999999999</v>
      </c>
      <c r="U957">
        <v>186.681229440789</v>
      </c>
      <c r="V957">
        <v>1000</v>
      </c>
      <c r="W957">
        <v>6</v>
      </c>
      <c r="X957">
        <v>200</v>
      </c>
      <c r="Y957">
        <v>1</v>
      </c>
      <c r="Z957">
        <v>1</v>
      </c>
      <c r="AB957">
        <v>30</v>
      </c>
      <c r="AC957">
        <v>0</v>
      </c>
      <c r="AD957" s="8" t="s">
        <v>173</v>
      </c>
      <c r="AE957">
        <v>0</v>
      </c>
      <c r="AF957">
        <v>117.675444659064</v>
      </c>
      <c r="AG957" s="4"/>
      <c r="AH957" s="4"/>
    </row>
    <row r="958" spans="1:34" ht="15.6">
      <c r="A958" t="s">
        <v>70</v>
      </c>
      <c r="B958" t="s">
        <v>65</v>
      </c>
      <c r="C958" s="4" t="s">
        <v>592</v>
      </c>
      <c r="D958">
        <v>600</v>
      </c>
      <c r="E958">
        <v>7</v>
      </c>
      <c r="F958">
        <v>60</v>
      </c>
      <c r="G958">
        <v>53.25</v>
      </c>
      <c r="H958">
        <v>1.1100000000000001</v>
      </c>
      <c r="I958">
        <v>9.32</v>
      </c>
      <c r="J958">
        <v>1.3</v>
      </c>
      <c r="M958">
        <v>55.1</v>
      </c>
      <c r="R958">
        <v>242.34</v>
      </c>
      <c r="S958">
        <v>0.1358</v>
      </c>
      <c r="T958">
        <v>2.2406999999999999</v>
      </c>
      <c r="U958">
        <v>240.7917865953942</v>
      </c>
      <c r="V958">
        <v>1000</v>
      </c>
      <c r="W958">
        <v>6</v>
      </c>
      <c r="X958">
        <v>200</v>
      </c>
      <c r="Y958">
        <v>1</v>
      </c>
      <c r="Z958">
        <v>1</v>
      </c>
      <c r="AB958">
        <v>30</v>
      </c>
      <c r="AC958">
        <v>0</v>
      </c>
      <c r="AD958" s="8" t="s">
        <v>173</v>
      </c>
      <c r="AE958">
        <v>0</v>
      </c>
      <c r="AF958">
        <v>123.135174022001</v>
      </c>
      <c r="AG958" s="4"/>
      <c r="AH958" s="4"/>
    </row>
    <row r="959" spans="1:34" ht="15.6">
      <c r="A959" t="s">
        <v>70</v>
      </c>
      <c r="B959" t="s">
        <v>65</v>
      </c>
      <c r="C959" s="4" t="s">
        <v>592</v>
      </c>
      <c r="D959">
        <v>600</v>
      </c>
      <c r="E959">
        <v>7</v>
      </c>
      <c r="F959">
        <v>60</v>
      </c>
      <c r="G959">
        <v>53.25</v>
      </c>
      <c r="H959">
        <v>1.1100000000000001</v>
      </c>
      <c r="I959">
        <v>9.32</v>
      </c>
      <c r="J959">
        <v>1.3</v>
      </c>
      <c r="M959">
        <v>55.1</v>
      </c>
      <c r="R959">
        <v>242.34</v>
      </c>
      <c r="S959">
        <v>0.1358</v>
      </c>
      <c r="T959">
        <v>2.2406999999999999</v>
      </c>
      <c r="U959">
        <v>367.05129523026238</v>
      </c>
      <c r="V959">
        <v>1000</v>
      </c>
      <c r="W959">
        <v>6</v>
      </c>
      <c r="X959">
        <v>200</v>
      </c>
      <c r="Y959">
        <v>1</v>
      </c>
      <c r="Z959">
        <v>1</v>
      </c>
      <c r="AB959">
        <v>30</v>
      </c>
      <c r="AC959">
        <v>0</v>
      </c>
      <c r="AD959" s="8" t="s">
        <v>173</v>
      </c>
      <c r="AE959">
        <v>0</v>
      </c>
      <c r="AF959">
        <v>127.334998635684</v>
      </c>
      <c r="AG959" s="4"/>
      <c r="AH959" s="4"/>
    </row>
    <row r="960" spans="1:34" ht="15.6">
      <c r="A960" t="s">
        <v>70</v>
      </c>
      <c r="B960" t="s">
        <v>65</v>
      </c>
      <c r="C960" s="4" t="s">
        <v>592</v>
      </c>
      <c r="D960">
        <v>600</v>
      </c>
      <c r="E960">
        <v>7</v>
      </c>
      <c r="F960">
        <v>60</v>
      </c>
      <c r="G960">
        <v>53.25</v>
      </c>
      <c r="H960">
        <v>1.1100000000000001</v>
      </c>
      <c r="I960">
        <v>9.32</v>
      </c>
      <c r="J960">
        <v>1.3</v>
      </c>
      <c r="M960">
        <v>55.1</v>
      </c>
      <c r="R960">
        <v>242.34</v>
      </c>
      <c r="S960">
        <v>0.1358</v>
      </c>
      <c r="T960">
        <v>2.2406999999999999</v>
      </c>
      <c r="U960">
        <v>486.09529194078954</v>
      </c>
      <c r="V960">
        <v>1000</v>
      </c>
      <c r="W960">
        <v>6</v>
      </c>
      <c r="X960">
        <v>200</v>
      </c>
      <c r="Y960">
        <v>1</v>
      </c>
      <c r="Z960">
        <v>1</v>
      </c>
      <c r="AB960">
        <v>30</v>
      </c>
      <c r="AC960">
        <v>0</v>
      </c>
      <c r="AD960" s="8" t="s">
        <v>173</v>
      </c>
      <c r="AE960">
        <v>0</v>
      </c>
      <c r="AF960">
        <v>131.954754100126</v>
      </c>
      <c r="AG960" s="4"/>
      <c r="AH960" s="4"/>
    </row>
    <row r="961" spans="1:34" ht="15.6">
      <c r="A961" t="s">
        <v>70</v>
      </c>
      <c r="B961" t="s">
        <v>65</v>
      </c>
      <c r="C961" s="4" t="s">
        <v>592</v>
      </c>
      <c r="D961">
        <v>600</v>
      </c>
      <c r="E961">
        <v>7</v>
      </c>
      <c r="F961">
        <v>60</v>
      </c>
      <c r="G961">
        <v>53.25</v>
      </c>
      <c r="H961">
        <v>1.1100000000000001</v>
      </c>
      <c r="I961">
        <v>9.32</v>
      </c>
      <c r="J961">
        <v>1.3</v>
      </c>
      <c r="M961">
        <v>55.1</v>
      </c>
      <c r="R961">
        <v>242.34</v>
      </c>
      <c r="S961">
        <v>0.1358</v>
      </c>
      <c r="T961">
        <v>2.2406999999999999</v>
      </c>
      <c r="U961">
        <v>724.18405633223404</v>
      </c>
      <c r="V961">
        <v>1000</v>
      </c>
      <c r="W961">
        <v>6</v>
      </c>
      <c r="X961">
        <v>200</v>
      </c>
      <c r="Y961">
        <v>1</v>
      </c>
      <c r="Z961">
        <v>1</v>
      </c>
      <c r="AB961">
        <v>30</v>
      </c>
      <c r="AC961">
        <v>0</v>
      </c>
      <c r="AD961" s="8" t="s">
        <v>173</v>
      </c>
      <c r="AE961">
        <v>0</v>
      </c>
      <c r="AF961">
        <v>138.254457361557</v>
      </c>
      <c r="AG961" s="4"/>
      <c r="AH961" s="4"/>
    </row>
    <row r="962" spans="1:34" ht="15.6">
      <c r="A962" t="s">
        <v>70</v>
      </c>
      <c r="B962" t="s">
        <v>65</v>
      </c>
      <c r="C962" s="4" t="s">
        <v>592</v>
      </c>
      <c r="D962">
        <v>600</v>
      </c>
      <c r="E962">
        <v>7</v>
      </c>
      <c r="F962">
        <v>60</v>
      </c>
      <c r="G962">
        <v>53.25</v>
      </c>
      <c r="H962">
        <v>1.1100000000000001</v>
      </c>
      <c r="I962">
        <v>9.32</v>
      </c>
      <c r="J962">
        <v>1.3</v>
      </c>
      <c r="M962">
        <v>55.1</v>
      </c>
      <c r="R962">
        <v>242.34</v>
      </c>
      <c r="S962">
        <v>0.1358</v>
      </c>
      <c r="T962">
        <v>2.2406999999999999</v>
      </c>
      <c r="U962">
        <v>1445.665861430916</v>
      </c>
      <c r="V962">
        <v>1000</v>
      </c>
      <c r="W962">
        <v>6</v>
      </c>
      <c r="X962">
        <v>200</v>
      </c>
      <c r="Y962">
        <v>1</v>
      </c>
      <c r="Z962">
        <v>1</v>
      </c>
      <c r="AB962">
        <v>30</v>
      </c>
      <c r="AC962">
        <v>0</v>
      </c>
      <c r="AD962" s="8" t="s">
        <v>173</v>
      </c>
      <c r="AE962">
        <v>0</v>
      </c>
      <c r="AF962">
        <v>140.35435844870099</v>
      </c>
      <c r="AG962" s="4"/>
      <c r="AH962" s="4"/>
    </row>
    <row r="963" spans="1:34" ht="15.6">
      <c r="A963" t="s">
        <v>70</v>
      </c>
      <c r="B963" t="s">
        <v>65</v>
      </c>
      <c r="C963" s="4" t="s">
        <v>592</v>
      </c>
      <c r="D963">
        <v>600</v>
      </c>
      <c r="E963">
        <v>7</v>
      </c>
      <c r="F963">
        <v>60</v>
      </c>
      <c r="G963">
        <v>53.25</v>
      </c>
      <c r="H963">
        <v>1.1100000000000001</v>
      </c>
      <c r="I963">
        <v>9.32</v>
      </c>
      <c r="J963">
        <v>1.3</v>
      </c>
      <c r="M963">
        <v>55.1</v>
      </c>
      <c r="R963">
        <v>242.34</v>
      </c>
      <c r="S963">
        <v>0.1358</v>
      </c>
      <c r="T963">
        <v>2.2406999999999999</v>
      </c>
      <c r="U963">
        <v>2167.1476665296041</v>
      </c>
      <c r="V963">
        <v>1000</v>
      </c>
      <c r="W963">
        <v>6</v>
      </c>
      <c r="X963">
        <v>200</v>
      </c>
      <c r="Y963">
        <v>1</v>
      </c>
      <c r="Z963">
        <v>1</v>
      </c>
      <c r="AB963">
        <v>30</v>
      </c>
      <c r="AC963">
        <v>0</v>
      </c>
      <c r="AD963" s="8" t="s">
        <v>173</v>
      </c>
      <c r="AE963">
        <v>0</v>
      </c>
      <c r="AF963">
        <v>143.714186724494</v>
      </c>
      <c r="AG963" s="4"/>
      <c r="AH963" s="4"/>
    </row>
    <row r="964" spans="1:34" ht="15.6">
      <c r="A964" t="s">
        <v>70</v>
      </c>
      <c r="B964" t="s">
        <v>65</v>
      </c>
      <c r="C964" s="4" t="s">
        <v>592</v>
      </c>
      <c r="D964">
        <v>600</v>
      </c>
      <c r="E964">
        <v>7</v>
      </c>
      <c r="F964">
        <v>60</v>
      </c>
      <c r="G964">
        <v>53.25</v>
      </c>
      <c r="H964">
        <v>1.1100000000000001</v>
      </c>
      <c r="I964">
        <v>9.32</v>
      </c>
      <c r="J964">
        <v>1.3</v>
      </c>
      <c r="M964">
        <v>55.1</v>
      </c>
      <c r="R964">
        <v>242.34</v>
      </c>
      <c r="S964">
        <v>0.1358</v>
      </c>
      <c r="T964">
        <v>2.2406999999999999</v>
      </c>
      <c r="U964">
        <v>2885.0213301809158</v>
      </c>
      <c r="V964">
        <v>1000</v>
      </c>
      <c r="W964">
        <v>6</v>
      </c>
      <c r="X964">
        <v>200</v>
      </c>
      <c r="Y964">
        <v>1</v>
      </c>
      <c r="Z964">
        <v>1</v>
      </c>
      <c r="AB964">
        <v>30</v>
      </c>
      <c r="AC964">
        <v>0</v>
      </c>
      <c r="AD964" s="8" t="s">
        <v>173</v>
      </c>
      <c r="AE964">
        <v>0</v>
      </c>
      <c r="AF964">
        <v>147.074037439682</v>
      </c>
      <c r="AG964" s="4"/>
      <c r="AH964" s="4"/>
    </row>
    <row r="965" spans="1:34" ht="15.6">
      <c r="A965" t="s">
        <v>70</v>
      </c>
      <c r="B965" t="s">
        <v>65</v>
      </c>
      <c r="C965" s="4" t="s">
        <v>592</v>
      </c>
      <c r="D965">
        <v>600</v>
      </c>
      <c r="E965">
        <v>7</v>
      </c>
      <c r="F965">
        <v>60</v>
      </c>
      <c r="G965">
        <v>53.25</v>
      </c>
      <c r="H965">
        <v>1.1100000000000001</v>
      </c>
      <c r="I965">
        <v>9.32</v>
      </c>
      <c r="J965">
        <v>1.3</v>
      </c>
      <c r="M965">
        <v>55.1</v>
      </c>
      <c r="R965">
        <v>242.34</v>
      </c>
      <c r="S965">
        <v>0.1358</v>
      </c>
      <c r="T965">
        <v>2.2406999999999999</v>
      </c>
      <c r="U965">
        <v>1440</v>
      </c>
      <c r="V965">
        <v>9.5267347110215397</v>
      </c>
      <c r="W965">
        <v>6</v>
      </c>
      <c r="X965">
        <v>200</v>
      </c>
      <c r="Y965">
        <v>0.5</v>
      </c>
      <c r="Z965">
        <v>0.5</v>
      </c>
      <c r="AB965">
        <v>10</v>
      </c>
      <c r="AC965">
        <v>0</v>
      </c>
      <c r="AD965" s="8" t="s">
        <v>173</v>
      </c>
      <c r="AF965">
        <v>7.5622788915094299</v>
      </c>
      <c r="AG965" s="4"/>
      <c r="AH965" s="4"/>
    </row>
    <row r="966" spans="1:34" ht="15.6">
      <c r="A966" t="s">
        <v>70</v>
      </c>
      <c r="B966" t="s">
        <v>65</v>
      </c>
      <c r="C966" s="4" t="s">
        <v>592</v>
      </c>
      <c r="D966">
        <v>600</v>
      </c>
      <c r="E966">
        <v>7</v>
      </c>
      <c r="F966">
        <v>60</v>
      </c>
      <c r="G966">
        <v>53.25</v>
      </c>
      <c r="H966">
        <v>1.1100000000000001</v>
      </c>
      <c r="I966">
        <v>9.32</v>
      </c>
      <c r="J966">
        <v>1.3</v>
      </c>
      <c r="M966">
        <v>55.1</v>
      </c>
      <c r="R966">
        <v>242.34</v>
      </c>
      <c r="S966">
        <v>0.1358</v>
      </c>
      <c r="T966">
        <v>2.2406999999999999</v>
      </c>
      <c r="U966">
        <v>1440</v>
      </c>
      <c r="V966">
        <v>17.0583417338709</v>
      </c>
      <c r="W966">
        <v>6</v>
      </c>
      <c r="X966">
        <v>200</v>
      </c>
      <c r="Y966">
        <v>0.5</v>
      </c>
      <c r="Z966">
        <v>0.5</v>
      </c>
      <c r="AB966">
        <v>10</v>
      </c>
      <c r="AC966">
        <v>0</v>
      </c>
      <c r="AD966" s="8" t="s">
        <v>173</v>
      </c>
      <c r="AF966">
        <v>12.4710946712853</v>
      </c>
      <c r="AG966" s="4"/>
      <c r="AH966" s="4"/>
    </row>
    <row r="967" spans="1:34" ht="15.6">
      <c r="A967" t="s">
        <v>70</v>
      </c>
      <c r="B967" t="s">
        <v>65</v>
      </c>
      <c r="C967" s="4" t="s">
        <v>592</v>
      </c>
      <c r="D967">
        <v>600</v>
      </c>
      <c r="E967">
        <v>7</v>
      </c>
      <c r="F967">
        <v>60</v>
      </c>
      <c r="G967">
        <v>53.25</v>
      </c>
      <c r="H967">
        <v>1.1100000000000001</v>
      </c>
      <c r="I967">
        <v>9.32</v>
      </c>
      <c r="J967">
        <v>1.3</v>
      </c>
      <c r="M967">
        <v>55.1</v>
      </c>
      <c r="R967">
        <v>242.34</v>
      </c>
      <c r="S967">
        <v>0.1358</v>
      </c>
      <c r="T967">
        <v>2.2406999999999999</v>
      </c>
      <c r="U967">
        <v>1440</v>
      </c>
      <c r="V967">
        <v>19.210323210685399</v>
      </c>
      <c r="W967">
        <v>6</v>
      </c>
      <c r="X967">
        <v>200</v>
      </c>
      <c r="Y967">
        <v>0.5</v>
      </c>
      <c r="Z967">
        <v>0.5</v>
      </c>
      <c r="AB967">
        <v>10</v>
      </c>
      <c r="AC967">
        <v>0</v>
      </c>
      <c r="AD967" s="8" t="s">
        <v>173</v>
      </c>
      <c r="AF967">
        <v>29.463143978478701</v>
      </c>
      <c r="AG967" s="4"/>
      <c r="AH967" s="4"/>
    </row>
    <row r="968" spans="1:34" ht="15.6">
      <c r="A968" t="s">
        <v>70</v>
      </c>
      <c r="B968" t="s">
        <v>65</v>
      </c>
      <c r="C968" s="4" t="s">
        <v>592</v>
      </c>
      <c r="D968">
        <v>600</v>
      </c>
      <c r="E968">
        <v>7</v>
      </c>
      <c r="F968">
        <v>60</v>
      </c>
      <c r="G968">
        <v>53.25</v>
      </c>
      <c r="H968">
        <v>1.1100000000000001</v>
      </c>
      <c r="I968">
        <v>9.32</v>
      </c>
      <c r="J968">
        <v>1.3</v>
      </c>
      <c r="M968">
        <v>55.1</v>
      </c>
      <c r="R968">
        <v>242.34</v>
      </c>
      <c r="S968">
        <v>0.1358</v>
      </c>
      <c r="T968">
        <v>2.2406999999999999</v>
      </c>
      <c r="U968">
        <v>1440</v>
      </c>
      <c r="V968">
        <v>56.868752100134301</v>
      </c>
      <c r="W968">
        <v>6</v>
      </c>
      <c r="X968">
        <v>200</v>
      </c>
      <c r="Y968">
        <v>0.5</v>
      </c>
      <c r="Z968">
        <v>0.5</v>
      </c>
      <c r="AB968">
        <v>10</v>
      </c>
      <c r="AC968">
        <v>0</v>
      </c>
      <c r="AD968" s="8" t="s">
        <v>173</v>
      </c>
      <c r="AF968">
        <v>39.658341317806602</v>
      </c>
      <c r="AG968" s="4"/>
      <c r="AH968" s="4"/>
    </row>
    <row r="969" spans="1:34" ht="15.6">
      <c r="A969" t="s">
        <v>70</v>
      </c>
      <c r="B969" t="s">
        <v>65</v>
      </c>
      <c r="C969" s="4" t="s">
        <v>592</v>
      </c>
      <c r="D969">
        <v>600</v>
      </c>
      <c r="E969">
        <v>7</v>
      </c>
      <c r="F969">
        <v>60</v>
      </c>
      <c r="G969">
        <v>53.25</v>
      </c>
      <c r="H969">
        <v>1.1100000000000001</v>
      </c>
      <c r="I969">
        <v>9.32</v>
      </c>
      <c r="J969">
        <v>1.3</v>
      </c>
      <c r="M969">
        <v>55.1</v>
      </c>
      <c r="R969">
        <v>242.34</v>
      </c>
      <c r="S969">
        <v>0.1358</v>
      </c>
      <c r="T969">
        <v>2.2406999999999999</v>
      </c>
      <c r="U969">
        <v>1440</v>
      </c>
      <c r="V969">
        <v>192.439516129032</v>
      </c>
      <c r="W969">
        <v>6</v>
      </c>
      <c r="X969">
        <v>200</v>
      </c>
      <c r="Y969">
        <v>0.5</v>
      </c>
      <c r="Z969">
        <v>0.5</v>
      </c>
      <c r="AB969">
        <v>10</v>
      </c>
      <c r="AC969">
        <v>0</v>
      </c>
      <c r="AD969" s="8" t="s">
        <v>173</v>
      </c>
      <c r="AF969">
        <v>49.853561689268801</v>
      </c>
      <c r="AG969" s="4"/>
      <c r="AH969" s="4"/>
    </row>
    <row r="970" spans="1:34" ht="15.6">
      <c r="A970" t="s">
        <v>70</v>
      </c>
      <c r="B970" t="s">
        <v>65</v>
      </c>
      <c r="C970" s="4" t="s">
        <v>592</v>
      </c>
      <c r="D970">
        <v>600</v>
      </c>
      <c r="E970">
        <v>7</v>
      </c>
      <c r="F970">
        <v>60</v>
      </c>
      <c r="G970">
        <v>53.25</v>
      </c>
      <c r="H970">
        <v>1.1100000000000001</v>
      </c>
      <c r="I970">
        <v>9.32</v>
      </c>
      <c r="J970">
        <v>1.3</v>
      </c>
      <c r="M970">
        <v>55.1</v>
      </c>
      <c r="R970">
        <v>242.34</v>
      </c>
      <c r="S970">
        <v>0.1358</v>
      </c>
      <c r="T970">
        <v>2.2406999999999999</v>
      </c>
      <c r="U970">
        <v>1440</v>
      </c>
      <c r="V970">
        <v>401.17555023521498</v>
      </c>
      <c r="W970">
        <v>6</v>
      </c>
      <c r="X970">
        <v>200</v>
      </c>
      <c r="Y970">
        <v>0.5</v>
      </c>
      <c r="Z970">
        <v>0.5</v>
      </c>
      <c r="AB970">
        <v>10</v>
      </c>
      <c r="AC970">
        <v>0</v>
      </c>
      <c r="AD970" s="8" t="s">
        <v>173</v>
      </c>
      <c r="AF970">
        <v>55.517578125</v>
      </c>
      <c r="AG970" s="4"/>
      <c r="AH970" s="4"/>
    </row>
    <row r="971" spans="1:34" ht="15.6">
      <c r="A971" t="s">
        <v>70</v>
      </c>
      <c r="B971" t="s">
        <v>65</v>
      </c>
      <c r="C971" s="4" t="s">
        <v>592</v>
      </c>
      <c r="D971">
        <v>600</v>
      </c>
      <c r="E971">
        <v>7</v>
      </c>
      <c r="F971">
        <v>60</v>
      </c>
      <c r="G971">
        <v>53.25</v>
      </c>
      <c r="H971">
        <v>1.1100000000000001</v>
      </c>
      <c r="I971">
        <v>9.32</v>
      </c>
      <c r="J971">
        <v>1.3</v>
      </c>
      <c r="M971">
        <v>55.1</v>
      </c>
      <c r="R971">
        <v>242.34</v>
      </c>
      <c r="S971">
        <v>0.1358</v>
      </c>
      <c r="T971">
        <v>2.2406999999999999</v>
      </c>
      <c r="U971">
        <v>1440</v>
      </c>
      <c r="V971">
        <v>687.38055485551001</v>
      </c>
      <c r="W971">
        <v>6</v>
      </c>
      <c r="X971">
        <v>200</v>
      </c>
      <c r="Y971">
        <v>0.5</v>
      </c>
      <c r="Z971">
        <v>0.5</v>
      </c>
      <c r="AB971">
        <v>10</v>
      </c>
      <c r="AC971">
        <v>0</v>
      </c>
      <c r="AD971" s="8" t="s">
        <v>173</v>
      </c>
      <c r="AF971">
        <v>58.915969560731099</v>
      </c>
      <c r="AG971" s="4"/>
      <c r="AH971" s="4"/>
    </row>
    <row r="972" spans="1:34" ht="15.6">
      <c r="A972" t="s">
        <v>70</v>
      </c>
      <c r="B972" t="s">
        <v>65</v>
      </c>
      <c r="C972" s="4" t="s">
        <v>592</v>
      </c>
      <c r="D972">
        <v>600</v>
      </c>
      <c r="E972">
        <v>7</v>
      </c>
      <c r="F972">
        <v>60</v>
      </c>
      <c r="G972">
        <v>53.25</v>
      </c>
      <c r="H972">
        <v>1.1100000000000001</v>
      </c>
      <c r="I972">
        <v>9.32</v>
      </c>
      <c r="J972">
        <v>1.3</v>
      </c>
      <c r="M972">
        <v>55.1</v>
      </c>
      <c r="R972">
        <v>242.34</v>
      </c>
      <c r="S972">
        <v>0.1358</v>
      </c>
      <c r="T972">
        <v>2.2406999999999999</v>
      </c>
      <c r="U972">
        <v>1440</v>
      </c>
      <c r="V972">
        <v>893.96473874327899</v>
      </c>
      <c r="W972">
        <v>6</v>
      </c>
      <c r="X972">
        <v>200</v>
      </c>
      <c r="Y972">
        <v>0.5</v>
      </c>
      <c r="Z972">
        <v>0.5</v>
      </c>
      <c r="AB972">
        <v>10</v>
      </c>
      <c r="AC972">
        <v>0</v>
      </c>
      <c r="AD972" s="8" t="s">
        <v>173</v>
      </c>
      <c r="AF972">
        <v>61.181594560731099</v>
      </c>
      <c r="AG972" s="4"/>
      <c r="AH972" s="4"/>
    </row>
    <row r="973" spans="1:34" ht="15.6">
      <c r="A973" t="s">
        <v>70</v>
      </c>
      <c r="B973" t="s">
        <v>65</v>
      </c>
      <c r="C973" s="4" t="s">
        <v>592</v>
      </c>
      <c r="D973">
        <v>600</v>
      </c>
      <c r="E973">
        <v>7</v>
      </c>
      <c r="F973">
        <v>60</v>
      </c>
      <c r="G973">
        <v>53.25</v>
      </c>
      <c r="H973">
        <v>1.1100000000000001</v>
      </c>
      <c r="I973">
        <v>9.32</v>
      </c>
      <c r="J973">
        <v>1.3</v>
      </c>
      <c r="M973">
        <v>55.1</v>
      </c>
      <c r="R973">
        <v>242.34</v>
      </c>
      <c r="S973">
        <v>0.1358</v>
      </c>
      <c r="T973">
        <v>2.2406999999999999</v>
      </c>
      <c r="U973">
        <v>1440</v>
      </c>
      <c r="V973">
        <v>4.1469779065858896</v>
      </c>
      <c r="W973">
        <v>6</v>
      </c>
      <c r="X973">
        <v>200</v>
      </c>
      <c r="Y973">
        <v>0.5</v>
      </c>
      <c r="Z973">
        <v>0.5</v>
      </c>
      <c r="AB973">
        <v>10</v>
      </c>
      <c r="AC973">
        <v>0</v>
      </c>
      <c r="AD973" s="8" t="s">
        <v>173</v>
      </c>
      <c r="AF973">
        <v>21.155913730837199</v>
      </c>
      <c r="AG973" s="4"/>
      <c r="AH973" s="4"/>
    </row>
    <row r="974" spans="1:34" ht="15.6">
      <c r="A974" t="s">
        <v>70</v>
      </c>
      <c r="B974" t="s">
        <v>65</v>
      </c>
      <c r="C974" s="4" t="s">
        <v>592</v>
      </c>
      <c r="D974">
        <v>600</v>
      </c>
      <c r="E974">
        <v>7</v>
      </c>
      <c r="F974">
        <v>60</v>
      </c>
      <c r="G974">
        <v>53.25</v>
      </c>
      <c r="H974">
        <v>1.1100000000000001</v>
      </c>
      <c r="I974">
        <v>9.32</v>
      </c>
      <c r="J974">
        <v>1.3</v>
      </c>
      <c r="M974">
        <v>55.1</v>
      </c>
      <c r="R974">
        <v>242.34</v>
      </c>
      <c r="S974">
        <v>0.1358</v>
      </c>
      <c r="T974">
        <v>2.2406999999999999</v>
      </c>
      <c r="U974">
        <v>1440</v>
      </c>
      <c r="V974">
        <v>10.602791078628901</v>
      </c>
      <c r="W974">
        <v>6</v>
      </c>
      <c r="X974">
        <v>200</v>
      </c>
      <c r="Y974">
        <v>0.5</v>
      </c>
      <c r="Z974">
        <v>0.5</v>
      </c>
      <c r="AB974">
        <v>10</v>
      </c>
      <c r="AC974">
        <v>0</v>
      </c>
      <c r="AD974" s="8" t="s">
        <v>173</v>
      </c>
      <c r="AF974">
        <v>38.525574882075396</v>
      </c>
      <c r="AG974" s="4"/>
      <c r="AH974" s="4"/>
    </row>
    <row r="975" spans="1:34" ht="15.6">
      <c r="A975" t="s">
        <v>70</v>
      </c>
      <c r="B975" t="s">
        <v>65</v>
      </c>
      <c r="C975" s="4" t="s">
        <v>592</v>
      </c>
      <c r="D975">
        <v>600</v>
      </c>
      <c r="E975">
        <v>7</v>
      </c>
      <c r="F975">
        <v>60</v>
      </c>
      <c r="G975">
        <v>53.25</v>
      </c>
      <c r="H975">
        <v>1.1100000000000001</v>
      </c>
      <c r="I975">
        <v>9.32</v>
      </c>
      <c r="J975">
        <v>1.3</v>
      </c>
      <c r="M975">
        <v>55.1</v>
      </c>
      <c r="R975">
        <v>242.34</v>
      </c>
      <c r="S975">
        <v>0.1358</v>
      </c>
      <c r="T975">
        <v>2.2406999999999999</v>
      </c>
      <c r="U975">
        <v>1440</v>
      </c>
      <c r="V975">
        <v>53.641108030913799</v>
      </c>
      <c r="W975">
        <v>6</v>
      </c>
      <c r="X975">
        <v>200</v>
      </c>
      <c r="Y975">
        <v>0.5</v>
      </c>
      <c r="Z975">
        <v>0.5</v>
      </c>
      <c r="AB975">
        <v>20</v>
      </c>
      <c r="AC975">
        <v>0</v>
      </c>
      <c r="AD975" s="8" t="s">
        <v>173</v>
      </c>
      <c r="AF975">
        <v>64.202351120282998</v>
      </c>
      <c r="AG975" s="4"/>
      <c r="AH975" s="4"/>
    </row>
    <row r="976" spans="1:34" ht="15.6">
      <c r="A976" t="s">
        <v>70</v>
      </c>
      <c r="B976" t="s">
        <v>65</v>
      </c>
      <c r="C976" s="4" t="s">
        <v>592</v>
      </c>
      <c r="D976">
        <v>600</v>
      </c>
      <c r="E976">
        <v>7</v>
      </c>
      <c r="F976">
        <v>60</v>
      </c>
      <c r="G976">
        <v>53.25</v>
      </c>
      <c r="H976">
        <v>1.1100000000000001</v>
      </c>
      <c r="I976">
        <v>9.32</v>
      </c>
      <c r="J976">
        <v>1.3</v>
      </c>
      <c r="M976">
        <v>55.1</v>
      </c>
      <c r="R976">
        <v>242.34</v>
      </c>
      <c r="S976">
        <v>0.1358</v>
      </c>
      <c r="T976">
        <v>2.2406999999999999</v>
      </c>
      <c r="U976">
        <v>1440</v>
      </c>
      <c r="V976">
        <v>162.312825520833</v>
      </c>
      <c r="W976">
        <v>6</v>
      </c>
      <c r="X976">
        <v>200</v>
      </c>
      <c r="Y976">
        <v>0.5</v>
      </c>
      <c r="Z976">
        <v>0.5</v>
      </c>
      <c r="AB976">
        <v>20</v>
      </c>
      <c r="AC976">
        <v>0</v>
      </c>
      <c r="AD976" s="8" t="s">
        <v>173</v>
      </c>
      <c r="AF976">
        <v>78.173597803655596</v>
      </c>
      <c r="AG976" s="4"/>
      <c r="AH976" s="4"/>
    </row>
    <row r="977" spans="1:34" ht="15.6">
      <c r="A977" t="s">
        <v>70</v>
      </c>
      <c r="B977" t="s">
        <v>65</v>
      </c>
      <c r="C977" s="4" t="s">
        <v>592</v>
      </c>
      <c r="D977">
        <v>600</v>
      </c>
      <c r="E977">
        <v>7</v>
      </c>
      <c r="F977">
        <v>60</v>
      </c>
      <c r="G977">
        <v>53.25</v>
      </c>
      <c r="H977">
        <v>1.1100000000000001</v>
      </c>
      <c r="I977">
        <v>9.32</v>
      </c>
      <c r="J977">
        <v>1.3</v>
      </c>
      <c r="M977">
        <v>55.1</v>
      </c>
      <c r="R977">
        <v>242.34</v>
      </c>
      <c r="S977">
        <v>0.1358</v>
      </c>
      <c r="T977">
        <v>2.2406999999999999</v>
      </c>
      <c r="U977">
        <v>1440</v>
      </c>
      <c r="V977">
        <v>381.80837323588702</v>
      </c>
      <c r="W977">
        <v>6</v>
      </c>
      <c r="X977">
        <v>200</v>
      </c>
      <c r="Y977">
        <v>0.5</v>
      </c>
      <c r="Z977">
        <v>0.5</v>
      </c>
      <c r="AB977">
        <v>20</v>
      </c>
      <c r="AC977">
        <v>0</v>
      </c>
      <c r="AD977" s="8" t="s">
        <v>173</v>
      </c>
      <c r="AF977">
        <v>86.480828051297095</v>
      </c>
      <c r="AG977" s="4"/>
      <c r="AH977" s="4"/>
    </row>
    <row r="978" spans="1:34" ht="15.6">
      <c r="A978" t="s">
        <v>70</v>
      </c>
      <c r="B978" t="s">
        <v>65</v>
      </c>
      <c r="C978" s="4" t="s">
        <v>592</v>
      </c>
      <c r="D978">
        <v>600</v>
      </c>
      <c r="E978">
        <v>7</v>
      </c>
      <c r="F978">
        <v>60</v>
      </c>
      <c r="G978">
        <v>53.25</v>
      </c>
      <c r="H978">
        <v>1.1100000000000001</v>
      </c>
      <c r="I978">
        <v>9.32</v>
      </c>
      <c r="J978">
        <v>1.3</v>
      </c>
      <c r="M978">
        <v>55.1</v>
      </c>
      <c r="R978">
        <v>242.34</v>
      </c>
      <c r="S978">
        <v>0.1358</v>
      </c>
      <c r="T978">
        <v>2.2406999999999999</v>
      </c>
      <c r="U978">
        <v>1440</v>
      </c>
      <c r="V978">
        <v>647.57014448924701</v>
      </c>
      <c r="W978">
        <v>6</v>
      </c>
      <c r="X978">
        <v>200</v>
      </c>
      <c r="Y978">
        <v>0.5</v>
      </c>
      <c r="Z978">
        <v>0.5</v>
      </c>
      <c r="AB978">
        <v>20</v>
      </c>
      <c r="AC978">
        <v>0</v>
      </c>
      <c r="AD978" s="8" t="s">
        <v>173</v>
      </c>
      <c r="AF978">
        <v>94.410423422759393</v>
      </c>
      <c r="AG978" s="4"/>
      <c r="AH978" s="4"/>
    </row>
    <row r="979" spans="1:34" ht="15.6">
      <c r="A979" t="s">
        <v>70</v>
      </c>
      <c r="B979" t="s">
        <v>65</v>
      </c>
      <c r="C979" s="4" t="s">
        <v>592</v>
      </c>
      <c r="D979">
        <v>600</v>
      </c>
      <c r="E979">
        <v>7</v>
      </c>
      <c r="F979">
        <v>60</v>
      </c>
      <c r="G979">
        <v>53.25</v>
      </c>
      <c r="H979">
        <v>1.1100000000000001</v>
      </c>
      <c r="I979">
        <v>9.32</v>
      </c>
      <c r="J979">
        <v>1.3</v>
      </c>
      <c r="M979">
        <v>55.1</v>
      </c>
      <c r="R979">
        <v>242.34</v>
      </c>
      <c r="S979">
        <v>0.1358</v>
      </c>
      <c r="T979">
        <v>2.2406999999999999</v>
      </c>
      <c r="U979">
        <v>1440</v>
      </c>
      <c r="V979">
        <v>869.21727990591296</v>
      </c>
      <c r="W979">
        <v>6</v>
      </c>
      <c r="X979">
        <v>200</v>
      </c>
      <c r="Y979">
        <v>0.5</v>
      </c>
      <c r="Z979">
        <v>0.5</v>
      </c>
      <c r="AB979">
        <v>20</v>
      </c>
      <c r="AC979">
        <v>0</v>
      </c>
      <c r="AD979" s="8" t="s">
        <v>173</v>
      </c>
      <c r="AF979">
        <v>97.808837890625</v>
      </c>
      <c r="AG979" s="4"/>
      <c r="AH979" s="4"/>
    </row>
    <row r="980" spans="1:34" ht="15.6">
      <c r="A980" t="s">
        <v>70</v>
      </c>
      <c r="B980" t="s">
        <v>65</v>
      </c>
      <c r="C980" s="4" t="s">
        <v>592</v>
      </c>
      <c r="D980">
        <v>600</v>
      </c>
      <c r="E980">
        <v>7</v>
      </c>
      <c r="F980">
        <v>60</v>
      </c>
      <c r="G980">
        <v>53.25</v>
      </c>
      <c r="H980">
        <v>1.1100000000000001</v>
      </c>
      <c r="I980">
        <v>9.32</v>
      </c>
      <c r="J980">
        <v>1.3</v>
      </c>
      <c r="M980">
        <v>55.1</v>
      </c>
      <c r="R980">
        <v>242.34</v>
      </c>
      <c r="S980">
        <v>0.1358</v>
      </c>
      <c r="T980">
        <v>2.2406999999999999</v>
      </c>
      <c r="U980">
        <v>1440</v>
      </c>
      <c r="V980">
        <v>1.9949964297713301</v>
      </c>
      <c r="W980">
        <v>6</v>
      </c>
      <c r="X980">
        <v>200</v>
      </c>
      <c r="Y980">
        <v>0.5</v>
      </c>
      <c r="Z980">
        <v>0.5</v>
      </c>
      <c r="AB980">
        <v>20</v>
      </c>
      <c r="AC980">
        <v>0</v>
      </c>
      <c r="AD980" s="8" t="s">
        <v>173</v>
      </c>
      <c r="AF980">
        <v>27.952719634433901</v>
      </c>
      <c r="AG980" s="4"/>
      <c r="AH980" s="4"/>
    </row>
    <row r="981" spans="1:34" ht="15.6">
      <c r="A981" t="s">
        <v>70</v>
      </c>
      <c r="B981" t="s">
        <v>65</v>
      </c>
      <c r="C981" s="4" t="s">
        <v>592</v>
      </c>
      <c r="D981">
        <v>600</v>
      </c>
      <c r="E981">
        <v>7</v>
      </c>
      <c r="F981">
        <v>60</v>
      </c>
      <c r="G981">
        <v>53.25</v>
      </c>
      <c r="H981">
        <v>1.1100000000000001</v>
      </c>
      <c r="I981">
        <v>9.32</v>
      </c>
      <c r="J981">
        <v>1.3</v>
      </c>
      <c r="M981">
        <v>55.1</v>
      </c>
      <c r="R981">
        <v>242.34</v>
      </c>
      <c r="S981">
        <v>0.1358</v>
      </c>
      <c r="T981">
        <v>2.2406999999999999</v>
      </c>
      <c r="U981">
        <v>1440</v>
      </c>
      <c r="V981">
        <v>7.3747532342069801</v>
      </c>
      <c r="W981">
        <v>6</v>
      </c>
      <c r="X981">
        <v>200</v>
      </c>
      <c r="Y981">
        <v>0.5</v>
      </c>
      <c r="Z981">
        <v>0.5</v>
      </c>
      <c r="AB981">
        <v>20</v>
      </c>
      <c r="AC981">
        <v>0</v>
      </c>
      <c r="AD981" s="8" t="s">
        <v>173</v>
      </c>
      <c r="AF981">
        <v>45.699946565448101</v>
      </c>
      <c r="AG981" s="4"/>
      <c r="AH981" s="4"/>
    </row>
    <row r="982" spans="1:34" ht="15.6">
      <c r="A982" t="s">
        <v>70</v>
      </c>
      <c r="B982" t="s">
        <v>65</v>
      </c>
      <c r="C982" s="4" t="s">
        <v>592</v>
      </c>
      <c r="D982">
        <v>600</v>
      </c>
      <c r="E982">
        <v>7</v>
      </c>
      <c r="F982">
        <v>60</v>
      </c>
      <c r="G982">
        <v>53.25</v>
      </c>
      <c r="H982">
        <v>1.1100000000000001</v>
      </c>
      <c r="I982">
        <v>9.32</v>
      </c>
      <c r="J982">
        <v>1.3</v>
      </c>
      <c r="M982">
        <v>55.1</v>
      </c>
      <c r="R982">
        <v>242.34</v>
      </c>
      <c r="S982">
        <v>0.1358</v>
      </c>
      <c r="T982">
        <v>2.2406999999999999</v>
      </c>
      <c r="U982">
        <v>1440</v>
      </c>
      <c r="V982">
        <v>45.033444640456999</v>
      </c>
      <c r="W982">
        <v>6</v>
      </c>
      <c r="X982">
        <v>200</v>
      </c>
      <c r="Y982">
        <v>0.5</v>
      </c>
      <c r="Z982">
        <v>0.5</v>
      </c>
      <c r="AB982">
        <v>30</v>
      </c>
      <c r="AC982">
        <v>0</v>
      </c>
      <c r="AD982" s="8" t="s">
        <v>173</v>
      </c>
      <c r="AF982">
        <v>93.655222766804201</v>
      </c>
      <c r="AG982" s="4"/>
      <c r="AH982" s="4"/>
    </row>
    <row r="983" spans="1:34" ht="15.6">
      <c r="A983" t="s">
        <v>70</v>
      </c>
      <c r="B983" t="s">
        <v>65</v>
      </c>
      <c r="C983" s="4" t="s">
        <v>592</v>
      </c>
      <c r="D983">
        <v>600</v>
      </c>
      <c r="E983">
        <v>7</v>
      </c>
      <c r="F983">
        <v>60</v>
      </c>
      <c r="G983">
        <v>53.25</v>
      </c>
      <c r="H983">
        <v>1.1100000000000001</v>
      </c>
      <c r="I983">
        <v>9.32</v>
      </c>
      <c r="J983">
        <v>1.3</v>
      </c>
      <c r="M983">
        <v>55.1</v>
      </c>
      <c r="R983">
        <v>242.34</v>
      </c>
      <c r="S983">
        <v>0.1358</v>
      </c>
      <c r="T983">
        <v>2.2406999999999999</v>
      </c>
      <c r="U983">
        <v>1440</v>
      </c>
      <c r="V983">
        <v>139.71774193548299</v>
      </c>
      <c r="W983">
        <v>6</v>
      </c>
      <c r="X983">
        <v>200</v>
      </c>
      <c r="Y983">
        <v>0.5</v>
      </c>
      <c r="Z983">
        <v>0.5</v>
      </c>
      <c r="AB983">
        <v>30</v>
      </c>
      <c r="AC983">
        <v>0</v>
      </c>
      <c r="AD983" s="8" t="s">
        <v>173</v>
      </c>
      <c r="AF983">
        <v>104.98323260613201</v>
      </c>
      <c r="AG983" s="4"/>
      <c r="AH983" s="4"/>
    </row>
    <row r="984" spans="1:34" ht="15.6">
      <c r="A984" t="s">
        <v>70</v>
      </c>
      <c r="B984" t="s">
        <v>65</v>
      </c>
      <c r="C984" s="4" t="s">
        <v>592</v>
      </c>
      <c r="D984">
        <v>600</v>
      </c>
      <c r="E984">
        <v>7</v>
      </c>
      <c r="F984">
        <v>60</v>
      </c>
      <c r="G984">
        <v>53.25</v>
      </c>
      <c r="H984">
        <v>1.1100000000000001</v>
      </c>
      <c r="I984">
        <v>9.32</v>
      </c>
      <c r="J984">
        <v>1.3</v>
      </c>
      <c r="M984">
        <v>55.1</v>
      </c>
      <c r="R984">
        <v>242.34</v>
      </c>
      <c r="S984">
        <v>0.1358</v>
      </c>
      <c r="T984">
        <v>2.2406999999999999</v>
      </c>
      <c r="U984">
        <v>1440</v>
      </c>
      <c r="V984">
        <v>341.997962869623</v>
      </c>
      <c r="W984">
        <v>6</v>
      </c>
      <c r="X984">
        <v>200</v>
      </c>
      <c r="Y984">
        <v>0.5</v>
      </c>
      <c r="Z984">
        <v>0.5</v>
      </c>
      <c r="AB984">
        <v>30</v>
      </c>
      <c r="AC984">
        <v>0</v>
      </c>
      <c r="AD984" s="8" t="s">
        <v>173</v>
      </c>
      <c r="AF984">
        <v>126.128850972877</v>
      </c>
      <c r="AG984" s="4"/>
      <c r="AH984" s="4"/>
    </row>
    <row r="985" spans="1:34" ht="15.6">
      <c r="A985" t="s">
        <v>70</v>
      </c>
      <c r="B985" t="s">
        <v>65</v>
      </c>
      <c r="C985" s="4" t="s">
        <v>592</v>
      </c>
      <c r="D985">
        <v>600</v>
      </c>
      <c r="E985">
        <v>7</v>
      </c>
      <c r="F985">
        <v>60</v>
      </c>
      <c r="G985">
        <v>53.25</v>
      </c>
      <c r="H985">
        <v>1.1100000000000001</v>
      </c>
      <c r="I985">
        <v>9.32</v>
      </c>
      <c r="J985">
        <v>1.3</v>
      </c>
      <c r="M985">
        <v>55.1</v>
      </c>
      <c r="R985">
        <v>242.34</v>
      </c>
      <c r="S985">
        <v>0.1358</v>
      </c>
      <c r="T985">
        <v>2.2406999999999999</v>
      </c>
      <c r="U985">
        <v>1440</v>
      </c>
      <c r="V985">
        <v>576.55672463037604</v>
      </c>
      <c r="W985">
        <v>6</v>
      </c>
      <c r="X985">
        <v>200</v>
      </c>
      <c r="Y985">
        <v>0.5</v>
      </c>
      <c r="Z985">
        <v>0.5</v>
      </c>
      <c r="AB985">
        <v>30</v>
      </c>
      <c r="AC985">
        <v>0</v>
      </c>
      <c r="AD985" s="8" t="s">
        <v>173</v>
      </c>
      <c r="AF985">
        <v>131.792867408608</v>
      </c>
      <c r="AG985" s="4"/>
      <c r="AH985" s="4"/>
    </row>
    <row r="986" spans="1:34" ht="15.6">
      <c r="A986" t="s">
        <v>70</v>
      </c>
      <c r="B986" t="s">
        <v>65</v>
      </c>
      <c r="C986" s="4" t="s">
        <v>592</v>
      </c>
      <c r="D986">
        <v>600</v>
      </c>
      <c r="E986">
        <v>7</v>
      </c>
      <c r="F986">
        <v>60</v>
      </c>
      <c r="G986">
        <v>53.25</v>
      </c>
      <c r="H986">
        <v>1.1100000000000001</v>
      </c>
      <c r="I986">
        <v>9.32</v>
      </c>
      <c r="J986">
        <v>1.3</v>
      </c>
      <c r="M986">
        <v>55.1</v>
      </c>
      <c r="R986">
        <v>242.34</v>
      </c>
      <c r="S986">
        <v>0.1358</v>
      </c>
      <c r="T986">
        <v>2.2406999999999999</v>
      </c>
      <c r="U986">
        <v>1440</v>
      </c>
      <c r="V986">
        <v>782.06511466733798</v>
      </c>
      <c r="W986">
        <v>6</v>
      </c>
      <c r="X986">
        <v>200</v>
      </c>
      <c r="Y986">
        <v>0.5</v>
      </c>
      <c r="Z986">
        <v>0.5</v>
      </c>
      <c r="AB986">
        <v>30</v>
      </c>
      <c r="AC986">
        <v>0</v>
      </c>
      <c r="AD986" s="8" t="s">
        <v>173</v>
      </c>
      <c r="AF986">
        <v>135.56887068838401</v>
      </c>
      <c r="AG986" s="4"/>
      <c r="AH986" s="4"/>
    </row>
    <row r="987" spans="1:34" ht="15.6">
      <c r="A987" t="s">
        <v>70</v>
      </c>
      <c r="B987" t="s">
        <v>65</v>
      </c>
      <c r="C987" s="4" t="s">
        <v>592</v>
      </c>
      <c r="D987">
        <v>600</v>
      </c>
      <c r="E987">
        <v>7</v>
      </c>
      <c r="F987">
        <v>60</v>
      </c>
      <c r="G987">
        <v>53.25</v>
      </c>
      <c r="H987">
        <v>1.1100000000000001</v>
      </c>
      <c r="I987">
        <v>9.32</v>
      </c>
      <c r="J987">
        <v>1.3</v>
      </c>
      <c r="M987">
        <v>55.1</v>
      </c>
      <c r="R987">
        <v>242.34</v>
      </c>
      <c r="S987">
        <v>0.1358</v>
      </c>
      <c r="T987">
        <v>2.2406999999999999</v>
      </c>
      <c r="U987">
        <v>1440</v>
      </c>
      <c r="V987">
        <v>500</v>
      </c>
      <c r="W987">
        <v>2</v>
      </c>
      <c r="X987">
        <v>200</v>
      </c>
      <c r="Y987">
        <v>0.5</v>
      </c>
      <c r="Z987">
        <v>0.5</v>
      </c>
      <c r="AB987">
        <v>20</v>
      </c>
      <c r="AC987">
        <v>0</v>
      </c>
      <c r="AD987" s="8" t="s">
        <v>173</v>
      </c>
      <c r="AF987">
        <v>41.3012697078983</v>
      </c>
      <c r="AG987" s="4"/>
      <c r="AH987" s="4"/>
    </row>
    <row r="988" spans="1:34" ht="15.6">
      <c r="A988" t="s">
        <v>70</v>
      </c>
      <c r="B988" t="s">
        <v>65</v>
      </c>
      <c r="C988" s="4" t="s">
        <v>592</v>
      </c>
      <c r="D988">
        <v>600</v>
      </c>
      <c r="E988">
        <v>7</v>
      </c>
      <c r="F988">
        <v>60</v>
      </c>
      <c r="G988">
        <v>53.25</v>
      </c>
      <c r="H988">
        <v>1.1100000000000001</v>
      </c>
      <c r="I988">
        <v>9.32</v>
      </c>
      <c r="J988">
        <v>1.3</v>
      </c>
      <c r="M988">
        <v>55.1</v>
      </c>
      <c r="R988">
        <v>242.34</v>
      </c>
      <c r="S988">
        <v>0.1358</v>
      </c>
      <c r="T988">
        <v>2.2406999999999999</v>
      </c>
      <c r="U988">
        <v>1440</v>
      </c>
      <c r="V988">
        <v>500</v>
      </c>
      <c r="W988">
        <v>4</v>
      </c>
      <c r="X988">
        <v>200</v>
      </c>
      <c r="Y988">
        <v>0.5</v>
      </c>
      <c r="Z988">
        <v>0.5</v>
      </c>
      <c r="AB988">
        <v>20</v>
      </c>
      <c r="AC988">
        <v>0</v>
      </c>
      <c r="AD988" s="8" t="s">
        <v>173</v>
      </c>
      <c r="AF988">
        <v>62.234796475104503</v>
      </c>
      <c r="AG988" s="4"/>
      <c r="AH988" s="4"/>
    </row>
    <row r="989" spans="1:34" ht="15.6">
      <c r="A989" t="s">
        <v>70</v>
      </c>
      <c r="B989" t="s">
        <v>65</v>
      </c>
      <c r="C989" s="4" t="s">
        <v>592</v>
      </c>
      <c r="D989">
        <v>600</v>
      </c>
      <c r="E989">
        <v>7</v>
      </c>
      <c r="F989">
        <v>60</v>
      </c>
      <c r="G989">
        <v>53.25</v>
      </c>
      <c r="H989">
        <v>1.1100000000000001</v>
      </c>
      <c r="I989">
        <v>9.32</v>
      </c>
      <c r="J989">
        <v>1.3</v>
      </c>
      <c r="M989">
        <v>55.1</v>
      </c>
      <c r="R989">
        <v>242.34</v>
      </c>
      <c r="S989">
        <v>0.1358</v>
      </c>
      <c r="T989">
        <v>2.2406999999999999</v>
      </c>
      <c r="U989">
        <v>1440</v>
      </c>
      <c r="V989">
        <v>500</v>
      </c>
      <c r="W989">
        <v>6</v>
      </c>
      <c r="X989">
        <v>200</v>
      </c>
      <c r="Y989">
        <v>0.5</v>
      </c>
      <c r="Z989">
        <v>0.5</v>
      </c>
      <c r="AB989">
        <v>20</v>
      </c>
      <c r="AC989">
        <v>0</v>
      </c>
      <c r="AD989" s="8" t="s">
        <v>173</v>
      </c>
      <c r="AF989">
        <v>82.885431329053702</v>
      </c>
      <c r="AG989" s="4"/>
      <c r="AH989" s="4"/>
    </row>
    <row r="990" spans="1:34" ht="15.6">
      <c r="A990" t="s">
        <v>70</v>
      </c>
      <c r="B990" t="s">
        <v>65</v>
      </c>
      <c r="C990" s="4" t="s">
        <v>592</v>
      </c>
      <c r="D990">
        <v>600</v>
      </c>
      <c r="E990">
        <v>7</v>
      </c>
      <c r="F990">
        <v>60</v>
      </c>
      <c r="G990">
        <v>53.25</v>
      </c>
      <c r="H990">
        <v>1.1100000000000001</v>
      </c>
      <c r="I990">
        <v>9.32</v>
      </c>
      <c r="J990">
        <v>1.3</v>
      </c>
      <c r="M990">
        <v>55.1</v>
      </c>
      <c r="R990">
        <v>242.34</v>
      </c>
      <c r="S990">
        <v>0.1358</v>
      </c>
      <c r="T990">
        <v>2.2406999999999999</v>
      </c>
      <c r="U990">
        <v>1440</v>
      </c>
      <c r="V990">
        <v>500</v>
      </c>
      <c r="W990">
        <v>8</v>
      </c>
      <c r="X990">
        <v>200</v>
      </c>
      <c r="Y990">
        <v>0.5</v>
      </c>
      <c r="Z990">
        <v>0.5</v>
      </c>
      <c r="AB990">
        <v>20</v>
      </c>
      <c r="AC990">
        <v>0</v>
      </c>
      <c r="AD990" s="8" t="s">
        <v>173</v>
      </c>
      <c r="AF990">
        <v>81.329559978346296</v>
      </c>
      <c r="AG990" s="4"/>
      <c r="AH990" s="4"/>
    </row>
    <row r="991" spans="1:34" ht="15.6">
      <c r="A991" t="s">
        <v>70</v>
      </c>
      <c r="B991" t="s">
        <v>65</v>
      </c>
      <c r="C991" s="4" t="s">
        <v>592</v>
      </c>
      <c r="D991">
        <v>600</v>
      </c>
      <c r="E991">
        <v>7</v>
      </c>
      <c r="F991">
        <v>60</v>
      </c>
      <c r="G991">
        <v>53.25</v>
      </c>
      <c r="H991">
        <v>1.1100000000000001</v>
      </c>
      <c r="I991">
        <v>9.32</v>
      </c>
      <c r="J991">
        <v>1.3</v>
      </c>
      <c r="M991">
        <v>55.1</v>
      </c>
      <c r="R991">
        <v>242.34</v>
      </c>
      <c r="S991">
        <v>0.1358</v>
      </c>
      <c r="T991">
        <v>2.2406999999999999</v>
      </c>
      <c r="U991">
        <v>1440</v>
      </c>
      <c r="V991">
        <v>500</v>
      </c>
      <c r="W991">
        <v>10</v>
      </c>
      <c r="X991">
        <v>200</v>
      </c>
      <c r="Y991">
        <v>0.5</v>
      </c>
      <c r="Z991">
        <v>0.5</v>
      </c>
      <c r="AB991">
        <v>20</v>
      </c>
      <c r="AC991">
        <v>0</v>
      </c>
      <c r="AD991" s="8" t="s">
        <v>173</v>
      </c>
      <c r="AF991">
        <v>70.438474911692197</v>
      </c>
      <c r="AG991" s="4"/>
      <c r="AH991" s="4"/>
    </row>
    <row r="992" spans="1:34" ht="15.6">
      <c r="A992" t="s">
        <v>70</v>
      </c>
      <c r="B992" t="s">
        <v>65</v>
      </c>
      <c r="C992" s="4" t="s">
        <v>592</v>
      </c>
      <c r="D992">
        <v>600</v>
      </c>
      <c r="E992">
        <v>7</v>
      </c>
      <c r="F992">
        <v>60</v>
      </c>
      <c r="G992">
        <v>53.25</v>
      </c>
      <c r="H992">
        <v>1.1100000000000001</v>
      </c>
      <c r="I992">
        <v>9.32</v>
      </c>
      <c r="J992">
        <v>1.3</v>
      </c>
      <c r="M992">
        <v>55.1</v>
      </c>
      <c r="R992">
        <v>242.34</v>
      </c>
      <c r="S992">
        <v>0.1358</v>
      </c>
      <c r="T992">
        <v>2.2406999999999999</v>
      </c>
      <c r="U992">
        <v>1440</v>
      </c>
      <c r="V992">
        <v>500</v>
      </c>
      <c r="W992">
        <v>12</v>
      </c>
      <c r="X992">
        <v>200</v>
      </c>
      <c r="Y992">
        <v>0.5</v>
      </c>
      <c r="Z992">
        <v>0.5</v>
      </c>
      <c r="AB992">
        <v>20</v>
      </c>
      <c r="AC992">
        <v>0</v>
      </c>
      <c r="AD992" s="8" t="s">
        <v>173</v>
      </c>
      <c r="AF992">
        <v>53.748233319408399</v>
      </c>
      <c r="AG992" s="4"/>
      <c r="AH992" s="4"/>
    </row>
    <row r="993" spans="1:37" ht="15.6">
      <c r="A993" t="s">
        <v>71</v>
      </c>
      <c r="B993" t="s">
        <v>72</v>
      </c>
      <c r="C993" s="4" t="s">
        <v>592</v>
      </c>
      <c r="D993">
        <v>600</v>
      </c>
      <c r="E993">
        <v>5</v>
      </c>
      <c r="F993">
        <v>180</v>
      </c>
      <c r="G993">
        <v>10.9</v>
      </c>
      <c r="H993">
        <v>1.0900000000000001</v>
      </c>
      <c r="I993">
        <v>42.89</v>
      </c>
      <c r="J993">
        <v>0.71</v>
      </c>
      <c r="K993">
        <v>1.07</v>
      </c>
      <c r="L993">
        <v>19.38</v>
      </c>
      <c r="N993">
        <v>0.1</v>
      </c>
      <c r="O993">
        <v>3.9348623853211007</v>
      </c>
      <c r="P993">
        <v>6.5137614678899072E-2</v>
      </c>
      <c r="Q993">
        <v>42.955137614678897</v>
      </c>
      <c r="R993">
        <v>227.27</v>
      </c>
      <c r="S993">
        <v>0.14149999999999999</v>
      </c>
      <c r="T993">
        <v>18.059999999999999</v>
      </c>
      <c r="U993">
        <v>2160</v>
      </c>
      <c r="V993">
        <v>50</v>
      </c>
      <c r="W993" s="14">
        <v>11.2</v>
      </c>
      <c r="X993">
        <v>120</v>
      </c>
      <c r="Y993">
        <v>0.05</v>
      </c>
      <c r="Z993">
        <v>0.1</v>
      </c>
      <c r="AB993">
        <v>25</v>
      </c>
      <c r="AC993">
        <v>0</v>
      </c>
      <c r="AD993" s="8" t="s">
        <v>173</v>
      </c>
      <c r="AF993">
        <v>50.256410256410199</v>
      </c>
      <c r="AI993" s="13" t="s">
        <v>73</v>
      </c>
      <c r="AJ993" t="s">
        <v>506</v>
      </c>
      <c r="AK993" t="s">
        <v>359</v>
      </c>
    </row>
    <row r="994" spans="1:37" ht="15.6">
      <c r="A994" t="s">
        <v>74</v>
      </c>
      <c r="B994" t="s">
        <v>75</v>
      </c>
      <c r="C994" s="4" t="s">
        <v>592</v>
      </c>
      <c r="D994">
        <v>600</v>
      </c>
      <c r="E994">
        <v>5</v>
      </c>
      <c r="F994">
        <v>180</v>
      </c>
      <c r="G994">
        <v>21.02</v>
      </c>
      <c r="H994">
        <v>1.1499999999999999</v>
      </c>
      <c r="I994">
        <v>38.21</v>
      </c>
      <c r="J994">
        <v>0.91</v>
      </c>
      <c r="K994">
        <v>0.85</v>
      </c>
      <c r="L994">
        <v>17.32</v>
      </c>
      <c r="N994">
        <v>5.4709800190294956E-2</v>
      </c>
      <c r="O994">
        <v>1.81779257849667</v>
      </c>
      <c r="P994">
        <v>4.3292102759276883E-2</v>
      </c>
      <c r="Q994">
        <v>38.253292102759275</v>
      </c>
      <c r="R994">
        <v>96.67</v>
      </c>
      <c r="S994">
        <v>0.14080000000000001</v>
      </c>
      <c r="T994">
        <v>14.02</v>
      </c>
      <c r="U994">
        <v>2160</v>
      </c>
      <c r="V994">
        <v>50</v>
      </c>
      <c r="W994" s="14">
        <v>11.2</v>
      </c>
      <c r="X994">
        <v>120</v>
      </c>
      <c r="Y994">
        <v>0.05</v>
      </c>
      <c r="Z994">
        <v>0.1</v>
      </c>
      <c r="AB994">
        <v>25</v>
      </c>
      <c r="AC994">
        <v>0</v>
      </c>
      <c r="AD994" s="8" t="s">
        <v>173</v>
      </c>
      <c r="AF994">
        <v>41.025641025641001</v>
      </c>
      <c r="AG994" s="4"/>
      <c r="AH994" s="4"/>
    </row>
    <row r="995" spans="1:37" ht="15.6">
      <c r="A995" t="s">
        <v>76</v>
      </c>
      <c r="B995" t="s">
        <v>75</v>
      </c>
      <c r="C995" s="4" t="s">
        <v>592</v>
      </c>
      <c r="D995">
        <v>600</v>
      </c>
      <c r="E995">
        <v>5</v>
      </c>
      <c r="F995">
        <v>180</v>
      </c>
      <c r="G995">
        <v>32.92</v>
      </c>
      <c r="H995">
        <v>1.2</v>
      </c>
      <c r="I995">
        <v>32.07</v>
      </c>
      <c r="J995">
        <v>0.95</v>
      </c>
      <c r="K995">
        <v>0.6</v>
      </c>
      <c r="L995">
        <v>13.56</v>
      </c>
      <c r="N995">
        <v>3.6452004860267312E-2</v>
      </c>
      <c r="O995">
        <v>0.97417982989064389</v>
      </c>
      <c r="P995">
        <v>2.8857837181044954E-2</v>
      </c>
      <c r="Q995">
        <v>32.098857837181043</v>
      </c>
      <c r="R995">
        <v>161.96</v>
      </c>
      <c r="S995">
        <v>0.14000000000000001</v>
      </c>
      <c r="T995">
        <v>9.98</v>
      </c>
      <c r="U995">
        <v>2160</v>
      </c>
      <c r="V995">
        <v>50</v>
      </c>
      <c r="W995" s="14">
        <v>11.2</v>
      </c>
      <c r="X995">
        <v>120</v>
      </c>
      <c r="Y995">
        <v>0.05</v>
      </c>
      <c r="Z995">
        <v>0.1</v>
      </c>
      <c r="AB995">
        <v>25</v>
      </c>
      <c r="AC995">
        <v>0</v>
      </c>
      <c r="AD995" s="8" t="s">
        <v>173</v>
      </c>
      <c r="AF995">
        <v>38.9743589743589</v>
      </c>
      <c r="AG995" s="4"/>
      <c r="AH995" s="4"/>
    </row>
    <row r="996" spans="1:37" ht="15.6">
      <c r="A996" t="s">
        <v>77</v>
      </c>
      <c r="B996" t="s">
        <v>75</v>
      </c>
      <c r="C996" s="4" t="s">
        <v>592</v>
      </c>
      <c r="D996">
        <v>600</v>
      </c>
      <c r="E996">
        <v>5</v>
      </c>
      <c r="F996">
        <v>180</v>
      </c>
      <c r="G996">
        <v>47.9</v>
      </c>
      <c r="H996">
        <v>1.37</v>
      </c>
      <c r="I996">
        <v>26.76</v>
      </c>
      <c r="J996">
        <v>0.95</v>
      </c>
      <c r="K996">
        <v>0.42</v>
      </c>
      <c r="L996">
        <v>9.33</v>
      </c>
      <c r="N996">
        <v>2.8601252609603344E-2</v>
      </c>
      <c r="O996">
        <v>0.55866388308977044</v>
      </c>
      <c r="P996">
        <v>1.9832985386221295E-2</v>
      </c>
      <c r="Q996">
        <v>26.779832985386221</v>
      </c>
      <c r="R996">
        <v>227.27</v>
      </c>
      <c r="S996">
        <v>0.13930000000000001</v>
      </c>
      <c r="T996">
        <v>5.94</v>
      </c>
      <c r="U996">
        <v>2160</v>
      </c>
      <c r="V996">
        <v>50</v>
      </c>
      <c r="W996" s="14">
        <v>11.2</v>
      </c>
      <c r="X996">
        <v>120</v>
      </c>
      <c r="Y996">
        <v>0.05</v>
      </c>
      <c r="Z996">
        <v>0.1</v>
      </c>
      <c r="AB996">
        <v>25</v>
      </c>
      <c r="AC996">
        <v>0</v>
      </c>
      <c r="AD996" s="8" t="s">
        <v>173</v>
      </c>
      <c r="AF996">
        <v>28.4615384615384</v>
      </c>
      <c r="AG996" s="4"/>
      <c r="AH996" s="4"/>
    </row>
    <row r="997" spans="1:37" ht="15.6">
      <c r="A997" t="s">
        <v>52</v>
      </c>
      <c r="B997" t="s">
        <v>78</v>
      </c>
      <c r="C997" s="4" t="s">
        <v>591</v>
      </c>
      <c r="D997">
        <v>600</v>
      </c>
      <c r="E997">
        <v>5</v>
      </c>
      <c r="F997">
        <v>180</v>
      </c>
      <c r="G997">
        <v>73.209999999999994</v>
      </c>
      <c r="H997">
        <v>1.72</v>
      </c>
      <c r="I997">
        <v>14.41</v>
      </c>
      <c r="J997">
        <v>0.99</v>
      </c>
      <c r="K997">
        <v>0.37</v>
      </c>
      <c r="L997">
        <v>3.26</v>
      </c>
      <c r="N997">
        <v>2.3494058188772027E-2</v>
      </c>
      <c r="O997">
        <v>0.19683103401174704</v>
      </c>
      <c r="P997">
        <v>1.3522742794700178E-2</v>
      </c>
      <c r="Q997">
        <v>14.423522742794701</v>
      </c>
      <c r="R997">
        <v>292.58</v>
      </c>
      <c r="S997">
        <v>0.1386</v>
      </c>
      <c r="T997">
        <v>1.89</v>
      </c>
      <c r="U997">
        <v>2160</v>
      </c>
      <c r="V997">
        <v>50</v>
      </c>
      <c r="W997" s="14">
        <v>11.2</v>
      </c>
      <c r="X997">
        <v>120</v>
      </c>
      <c r="Y997">
        <v>0.05</v>
      </c>
      <c r="Z997">
        <v>0.1</v>
      </c>
      <c r="AB997">
        <v>25</v>
      </c>
      <c r="AC997">
        <v>0</v>
      </c>
      <c r="AD997" s="8" t="s">
        <v>173</v>
      </c>
      <c r="AF997">
        <v>0.51282051282051999</v>
      </c>
      <c r="AG997" s="4"/>
      <c r="AH997" s="4"/>
    </row>
    <row r="998" spans="1:37" ht="15.6">
      <c r="A998" t="s">
        <v>71</v>
      </c>
      <c r="B998" t="s">
        <v>72</v>
      </c>
      <c r="C998" s="4" t="s">
        <v>591</v>
      </c>
      <c r="D998">
        <v>600</v>
      </c>
      <c r="E998">
        <v>5</v>
      </c>
      <c r="F998">
        <v>180</v>
      </c>
      <c r="G998">
        <v>10.9</v>
      </c>
      <c r="H998">
        <v>1.0900000000000001</v>
      </c>
      <c r="I998">
        <v>42.89</v>
      </c>
      <c r="J998">
        <v>0.71</v>
      </c>
      <c r="K998">
        <v>1.07</v>
      </c>
      <c r="L998">
        <v>19.38</v>
      </c>
      <c r="N998">
        <v>0.1</v>
      </c>
      <c r="O998">
        <v>3.9348623853211007</v>
      </c>
      <c r="P998">
        <v>6.5137614678899072E-2</v>
      </c>
      <c r="Q998">
        <v>42.955137614678897</v>
      </c>
      <c r="R998">
        <v>31.35</v>
      </c>
      <c r="S998">
        <v>0.14149999999999999</v>
      </c>
      <c r="T998">
        <v>18.059999999999999</v>
      </c>
      <c r="U998">
        <v>2160</v>
      </c>
      <c r="V998">
        <v>50</v>
      </c>
      <c r="W998" s="14">
        <v>11.2</v>
      </c>
      <c r="X998">
        <v>120</v>
      </c>
      <c r="Y998">
        <v>0.05</v>
      </c>
      <c r="Z998">
        <v>0.1</v>
      </c>
      <c r="AB998">
        <v>25</v>
      </c>
      <c r="AC998">
        <v>0</v>
      </c>
      <c r="AD998" s="8" t="s">
        <v>173</v>
      </c>
      <c r="AF998">
        <v>62.9953378334204</v>
      </c>
      <c r="AG998" s="4"/>
      <c r="AH998" s="4"/>
    </row>
    <row r="999" spans="1:37" ht="15.6">
      <c r="A999" t="s">
        <v>74</v>
      </c>
      <c r="B999" t="s">
        <v>75</v>
      </c>
      <c r="C999" s="4" t="s">
        <v>592</v>
      </c>
      <c r="D999">
        <v>600</v>
      </c>
      <c r="E999">
        <v>5</v>
      </c>
      <c r="F999">
        <v>180</v>
      </c>
      <c r="G999">
        <v>21.02</v>
      </c>
      <c r="H999">
        <v>1.1499999999999999</v>
      </c>
      <c r="I999">
        <v>38.21</v>
      </c>
      <c r="J999">
        <v>0.91</v>
      </c>
      <c r="K999">
        <v>0.85</v>
      </c>
      <c r="L999">
        <v>17.32</v>
      </c>
      <c r="N999">
        <v>5.4709800190294956E-2</v>
      </c>
      <c r="O999">
        <v>1.81779257849667</v>
      </c>
      <c r="P999">
        <v>4.3292102759276883E-2</v>
      </c>
      <c r="Q999">
        <v>38.253292102759275</v>
      </c>
      <c r="R999">
        <v>96.67</v>
      </c>
      <c r="S999">
        <v>0.14080000000000001</v>
      </c>
      <c r="T999">
        <v>14.02</v>
      </c>
      <c r="U999">
        <v>2160</v>
      </c>
      <c r="V999">
        <v>50</v>
      </c>
      <c r="W999" s="14">
        <v>11.2</v>
      </c>
      <c r="X999">
        <v>120</v>
      </c>
      <c r="Y999">
        <v>0.05</v>
      </c>
      <c r="Z999">
        <v>0.1</v>
      </c>
      <c r="AB999">
        <v>25</v>
      </c>
      <c r="AC999">
        <v>0</v>
      </c>
      <c r="AD999" s="8" t="s">
        <v>173</v>
      </c>
      <c r="AF999">
        <v>59.1175593292364</v>
      </c>
      <c r="AG999" s="4"/>
      <c r="AH999" s="4"/>
    </row>
    <row r="1000" spans="1:37" ht="15.6">
      <c r="A1000" t="s">
        <v>71</v>
      </c>
      <c r="B1000" t="s">
        <v>72</v>
      </c>
      <c r="C1000" s="4" t="s">
        <v>591</v>
      </c>
      <c r="D1000">
        <v>600</v>
      </c>
      <c r="E1000">
        <v>5</v>
      </c>
      <c r="F1000">
        <v>180</v>
      </c>
      <c r="G1000">
        <v>10.9</v>
      </c>
      <c r="H1000">
        <v>1.0900000000000001</v>
      </c>
      <c r="I1000">
        <v>42.89</v>
      </c>
      <c r="J1000">
        <v>0.71</v>
      </c>
      <c r="K1000">
        <v>1.07</v>
      </c>
      <c r="L1000">
        <v>19.38</v>
      </c>
      <c r="N1000">
        <v>0.1</v>
      </c>
      <c r="O1000">
        <v>3.9348623853211007</v>
      </c>
      <c r="P1000">
        <v>6.5137614678899072E-2</v>
      </c>
      <c r="Q1000">
        <v>42.955137614678897</v>
      </c>
      <c r="R1000">
        <v>31.35</v>
      </c>
      <c r="S1000">
        <v>0.14149999999999999</v>
      </c>
      <c r="T1000">
        <v>18.059999999999999</v>
      </c>
      <c r="U1000">
        <v>2160</v>
      </c>
      <c r="V1000">
        <v>50</v>
      </c>
      <c r="W1000">
        <v>2</v>
      </c>
      <c r="X1000">
        <v>120</v>
      </c>
      <c r="Y1000">
        <v>0.05</v>
      </c>
      <c r="Z1000">
        <v>0.1</v>
      </c>
      <c r="AB1000">
        <v>25</v>
      </c>
      <c r="AC1000">
        <v>0</v>
      </c>
      <c r="AD1000" s="8" t="s">
        <v>173</v>
      </c>
      <c r="AF1000">
        <v>-30.726287059294801</v>
      </c>
      <c r="AG1000" s="4"/>
      <c r="AH1000" s="4"/>
    </row>
    <row r="1001" spans="1:37" ht="15.6">
      <c r="A1001" t="s">
        <v>71</v>
      </c>
      <c r="B1001" t="s">
        <v>72</v>
      </c>
      <c r="C1001" s="4" t="s">
        <v>591</v>
      </c>
      <c r="D1001">
        <v>600</v>
      </c>
      <c r="E1001">
        <v>5</v>
      </c>
      <c r="F1001">
        <v>180</v>
      </c>
      <c r="G1001">
        <v>10.9</v>
      </c>
      <c r="H1001">
        <v>1.0900000000000001</v>
      </c>
      <c r="I1001">
        <v>42.89</v>
      </c>
      <c r="J1001">
        <v>0.71</v>
      </c>
      <c r="K1001">
        <v>1.07</v>
      </c>
      <c r="L1001">
        <v>19.38</v>
      </c>
      <c r="N1001">
        <v>0.1</v>
      </c>
      <c r="O1001">
        <v>3.9348623853211007</v>
      </c>
      <c r="P1001">
        <v>6.5137614678899072E-2</v>
      </c>
      <c r="Q1001">
        <v>42.955137614678897</v>
      </c>
      <c r="R1001">
        <v>31.35</v>
      </c>
      <c r="S1001">
        <v>0.14149999999999999</v>
      </c>
      <c r="T1001">
        <v>18.059999999999999</v>
      </c>
      <c r="U1001">
        <v>2160</v>
      </c>
      <c r="V1001">
        <v>50</v>
      </c>
      <c r="W1001">
        <v>4</v>
      </c>
      <c r="X1001">
        <v>120</v>
      </c>
      <c r="Y1001">
        <v>0.05</v>
      </c>
      <c r="Z1001">
        <v>0.1</v>
      </c>
      <c r="AB1001">
        <v>25</v>
      </c>
      <c r="AC1001">
        <v>0</v>
      </c>
      <c r="AD1001" s="8" t="s">
        <v>173</v>
      </c>
      <c r="AF1001">
        <v>66.870693108974294</v>
      </c>
      <c r="AG1001" s="4"/>
      <c r="AH1001" s="4"/>
    </row>
    <row r="1002" spans="1:37" ht="15.6">
      <c r="A1002" t="s">
        <v>71</v>
      </c>
      <c r="B1002" t="s">
        <v>72</v>
      </c>
      <c r="C1002" s="4" t="s">
        <v>591</v>
      </c>
      <c r="D1002">
        <v>600</v>
      </c>
      <c r="E1002">
        <v>5</v>
      </c>
      <c r="F1002">
        <v>180</v>
      </c>
      <c r="G1002">
        <v>10.9</v>
      </c>
      <c r="H1002">
        <v>1.0900000000000001</v>
      </c>
      <c r="I1002">
        <v>42.89</v>
      </c>
      <c r="J1002">
        <v>0.71</v>
      </c>
      <c r="K1002">
        <v>1.07</v>
      </c>
      <c r="L1002">
        <v>19.38</v>
      </c>
      <c r="N1002">
        <v>0.1</v>
      </c>
      <c r="O1002">
        <v>3.9348623853211007</v>
      </c>
      <c r="P1002">
        <v>6.5137614678899072E-2</v>
      </c>
      <c r="Q1002">
        <v>42.955137614678897</v>
      </c>
      <c r="R1002">
        <v>31.35</v>
      </c>
      <c r="S1002">
        <v>0.14149999999999999</v>
      </c>
      <c r="T1002">
        <v>18.059999999999999</v>
      </c>
      <c r="U1002">
        <v>2160</v>
      </c>
      <c r="V1002">
        <v>50</v>
      </c>
      <c r="W1002">
        <v>6</v>
      </c>
      <c r="X1002">
        <v>120</v>
      </c>
      <c r="Y1002">
        <v>0.05</v>
      </c>
      <c r="Z1002">
        <v>0.1</v>
      </c>
      <c r="AB1002">
        <v>25</v>
      </c>
      <c r="AC1002">
        <v>0</v>
      </c>
      <c r="AD1002" s="8" t="s">
        <v>173</v>
      </c>
      <c r="AF1002">
        <v>55.5472756410256</v>
      </c>
      <c r="AG1002" s="4"/>
      <c r="AH1002" s="4"/>
    </row>
    <row r="1003" spans="1:37" ht="15.6">
      <c r="A1003" t="s">
        <v>71</v>
      </c>
      <c r="B1003" t="s">
        <v>72</v>
      </c>
      <c r="C1003" s="4" t="s">
        <v>591</v>
      </c>
      <c r="D1003">
        <v>600</v>
      </c>
      <c r="E1003">
        <v>5</v>
      </c>
      <c r="F1003">
        <v>180</v>
      </c>
      <c r="G1003">
        <v>10.9</v>
      </c>
      <c r="H1003">
        <v>1.0900000000000001</v>
      </c>
      <c r="I1003">
        <v>42.89</v>
      </c>
      <c r="J1003">
        <v>0.71</v>
      </c>
      <c r="K1003">
        <v>1.07</v>
      </c>
      <c r="L1003">
        <v>19.38</v>
      </c>
      <c r="N1003">
        <v>0.1</v>
      </c>
      <c r="O1003">
        <v>3.9348623853211007</v>
      </c>
      <c r="P1003">
        <v>6.5137614678899072E-2</v>
      </c>
      <c r="Q1003">
        <v>42.955137614678897</v>
      </c>
      <c r="R1003">
        <v>31.35</v>
      </c>
      <c r="S1003">
        <v>0.14149999999999999</v>
      </c>
      <c r="T1003">
        <v>18.059999999999999</v>
      </c>
      <c r="U1003">
        <v>2160</v>
      </c>
      <c r="V1003">
        <v>50</v>
      </c>
      <c r="W1003">
        <v>8</v>
      </c>
      <c r="X1003">
        <v>120</v>
      </c>
      <c r="Y1003">
        <v>0.05</v>
      </c>
      <c r="Z1003">
        <v>0.1</v>
      </c>
      <c r="AB1003">
        <v>25</v>
      </c>
      <c r="AC1003">
        <v>0</v>
      </c>
      <c r="AD1003" s="8" t="s">
        <v>173</v>
      </c>
      <c r="AF1003">
        <v>50.694386017628197</v>
      </c>
      <c r="AG1003" s="4"/>
      <c r="AH1003" s="4"/>
    </row>
    <row r="1004" spans="1:37" ht="15.6">
      <c r="A1004" t="s">
        <v>71</v>
      </c>
      <c r="B1004" t="s">
        <v>72</v>
      </c>
      <c r="C1004" s="4" t="s">
        <v>591</v>
      </c>
      <c r="D1004">
        <v>600</v>
      </c>
      <c r="E1004">
        <v>5</v>
      </c>
      <c r="F1004">
        <v>180</v>
      </c>
      <c r="G1004">
        <v>10.9</v>
      </c>
      <c r="H1004">
        <v>1.0900000000000001</v>
      </c>
      <c r="I1004">
        <v>42.89</v>
      </c>
      <c r="J1004">
        <v>0.71</v>
      </c>
      <c r="K1004">
        <v>1.07</v>
      </c>
      <c r="L1004">
        <v>19.38</v>
      </c>
      <c r="N1004">
        <v>0.1</v>
      </c>
      <c r="O1004">
        <v>3.9348623853211007</v>
      </c>
      <c r="P1004">
        <v>6.5137614678899072E-2</v>
      </c>
      <c r="Q1004">
        <v>42.955137614678897</v>
      </c>
      <c r="R1004">
        <v>31.35</v>
      </c>
      <c r="S1004">
        <v>0.14149999999999999</v>
      </c>
      <c r="T1004">
        <v>18.059999999999999</v>
      </c>
      <c r="U1004">
        <v>2160</v>
      </c>
      <c r="V1004">
        <v>50</v>
      </c>
      <c r="W1004">
        <v>10</v>
      </c>
      <c r="X1004">
        <v>120</v>
      </c>
      <c r="Y1004">
        <v>0.05</v>
      </c>
      <c r="Z1004">
        <v>0.1</v>
      </c>
      <c r="AB1004">
        <v>25</v>
      </c>
      <c r="AC1004">
        <v>0</v>
      </c>
      <c r="AD1004" s="8" t="s">
        <v>173</v>
      </c>
      <c r="AF1004">
        <v>48.717297676282001</v>
      </c>
      <c r="AG1004" s="4"/>
      <c r="AH1004" s="4"/>
    </row>
    <row r="1005" spans="1:37" ht="15.6">
      <c r="A1005" t="s">
        <v>71</v>
      </c>
      <c r="B1005" t="s">
        <v>72</v>
      </c>
      <c r="C1005" s="4" t="s">
        <v>591</v>
      </c>
      <c r="D1005">
        <v>600</v>
      </c>
      <c r="E1005">
        <v>5</v>
      </c>
      <c r="F1005">
        <v>180</v>
      </c>
      <c r="G1005">
        <v>10.9</v>
      </c>
      <c r="H1005">
        <v>1.0900000000000001</v>
      </c>
      <c r="I1005">
        <v>42.89</v>
      </c>
      <c r="J1005">
        <v>0.71</v>
      </c>
      <c r="K1005">
        <v>1.07</v>
      </c>
      <c r="L1005">
        <v>19.38</v>
      </c>
      <c r="N1005">
        <v>0.1</v>
      </c>
      <c r="O1005">
        <v>3.9348623853211007</v>
      </c>
      <c r="P1005">
        <v>6.5137614678899072E-2</v>
      </c>
      <c r="Q1005">
        <v>42.955137614678897</v>
      </c>
      <c r="R1005">
        <v>31.35</v>
      </c>
      <c r="S1005">
        <v>0.14149999999999999</v>
      </c>
      <c r="T1005">
        <v>18.059999999999999</v>
      </c>
      <c r="U1005">
        <v>2160</v>
      </c>
      <c r="V1005">
        <v>50</v>
      </c>
      <c r="W1005">
        <v>12</v>
      </c>
      <c r="X1005">
        <v>120</v>
      </c>
      <c r="Y1005">
        <v>0.05</v>
      </c>
      <c r="Z1005">
        <v>0.1</v>
      </c>
      <c r="AB1005">
        <v>25</v>
      </c>
      <c r="AC1005">
        <v>0</v>
      </c>
      <c r="AD1005" s="8" t="s">
        <v>173</v>
      </c>
      <c r="AF1005">
        <v>48.717297676282001</v>
      </c>
      <c r="AG1005" s="4"/>
      <c r="AH1005" s="4"/>
    </row>
    <row r="1006" spans="1:37" ht="15.6">
      <c r="A1006" t="s">
        <v>71</v>
      </c>
      <c r="B1006" t="s">
        <v>72</v>
      </c>
      <c r="C1006" s="4" t="s">
        <v>591</v>
      </c>
      <c r="D1006">
        <v>600</v>
      </c>
      <c r="E1006">
        <v>5</v>
      </c>
      <c r="F1006">
        <v>180</v>
      </c>
      <c r="G1006">
        <v>10.9</v>
      </c>
      <c r="H1006">
        <v>1.0900000000000001</v>
      </c>
      <c r="I1006">
        <v>42.89</v>
      </c>
      <c r="J1006">
        <v>0.71</v>
      </c>
      <c r="K1006">
        <v>1.07</v>
      </c>
      <c r="L1006">
        <v>19.38</v>
      </c>
      <c r="N1006">
        <v>0.1</v>
      </c>
      <c r="O1006">
        <v>3.9348623853211002</v>
      </c>
      <c r="P1006">
        <v>6.51376146788991E-2</v>
      </c>
      <c r="Q1006">
        <v>42.955137614678897</v>
      </c>
      <c r="R1006">
        <v>31.35</v>
      </c>
      <c r="S1006">
        <v>0.14149999999999999</v>
      </c>
      <c r="T1006">
        <v>18.059999999999999</v>
      </c>
      <c r="U1006">
        <v>23.19587628865974</v>
      </c>
      <c r="V1006">
        <v>50</v>
      </c>
      <c r="W1006">
        <v>4</v>
      </c>
      <c r="X1006">
        <v>120</v>
      </c>
      <c r="Y1006">
        <v>0.05</v>
      </c>
      <c r="Z1006">
        <v>0.1</v>
      </c>
      <c r="AB1006">
        <v>25</v>
      </c>
      <c r="AC1006">
        <v>0</v>
      </c>
      <c r="AD1006" s="8" t="s">
        <v>173</v>
      </c>
      <c r="AF1006">
        <v>13.0188679245282</v>
      </c>
      <c r="AG1006" s="4"/>
      <c r="AH1006" s="4"/>
    </row>
    <row r="1007" spans="1:37" ht="15.6">
      <c r="A1007" t="s">
        <v>71</v>
      </c>
      <c r="B1007" t="s">
        <v>72</v>
      </c>
      <c r="C1007" s="4" t="s">
        <v>591</v>
      </c>
      <c r="D1007">
        <v>600</v>
      </c>
      <c r="E1007">
        <v>5</v>
      </c>
      <c r="F1007">
        <v>180</v>
      </c>
      <c r="G1007">
        <v>10.9</v>
      </c>
      <c r="H1007">
        <v>1.0900000000000001</v>
      </c>
      <c r="I1007">
        <v>42.89</v>
      </c>
      <c r="J1007">
        <v>0.71</v>
      </c>
      <c r="K1007">
        <v>1.07</v>
      </c>
      <c r="L1007">
        <v>19.38</v>
      </c>
      <c r="N1007">
        <v>0.1</v>
      </c>
      <c r="O1007">
        <v>3.9348623853211002</v>
      </c>
      <c r="P1007">
        <v>6.51376146788991E-2</v>
      </c>
      <c r="Q1007">
        <v>42.955137614678897</v>
      </c>
      <c r="R1007">
        <v>31.35</v>
      </c>
      <c r="S1007">
        <v>0.14149999999999999</v>
      </c>
      <c r="T1007">
        <v>18.059999999999999</v>
      </c>
      <c r="U1007">
        <v>19.329896907216479</v>
      </c>
      <c r="V1007">
        <v>50</v>
      </c>
      <c r="W1007">
        <v>4</v>
      </c>
      <c r="X1007">
        <v>120</v>
      </c>
      <c r="Y1007">
        <v>0.05</v>
      </c>
      <c r="Z1007">
        <v>0.1</v>
      </c>
      <c r="AB1007">
        <v>25</v>
      </c>
      <c r="AC1007">
        <v>0</v>
      </c>
      <c r="AD1007" s="8" t="s">
        <v>173</v>
      </c>
      <c r="AF1007">
        <v>16.792452830188601</v>
      </c>
      <c r="AG1007" s="4"/>
      <c r="AH1007" s="4"/>
    </row>
    <row r="1008" spans="1:37" ht="15.6">
      <c r="A1008" t="s">
        <v>71</v>
      </c>
      <c r="B1008" t="s">
        <v>72</v>
      </c>
      <c r="C1008" s="4" t="s">
        <v>591</v>
      </c>
      <c r="D1008">
        <v>600</v>
      </c>
      <c r="E1008">
        <v>5</v>
      </c>
      <c r="F1008">
        <v>180</v>
      </c>
      <c r="G1008">
        <v>10.9</v>
      </c>
      <c r="H1008">
        <v>1.0900000000000001</v>
      </c>
      <c r="I1008">
        <v>42.89</v>
      </c>
      <c r="J1008">
        <v>0.71</v>
      </c>
      <c r="K1008">
        <v>1.07</v>
      </c>
      <c r="L1008">
        <v>19.38</v>
      </c>
      <c r="N1008">
        <v>0.1</v>
      </c>
      <c r="O1008">
        <v>3.9348623853211002</v>
      </c>
      <c r="P1008">
        <v>6.51376146788991E-2</v>
      </c>
      <c r="Q1008">
        <v>42.955137614678897</v>
      </c>
      <c r="R1008">
        <v>31.35</v>
      </c>
      <c r="S1008">
        <v>0.14149999999999999</v>
      </c>
      <c r="T1008">
        <v>18.059999999999999</v>
      </c>
      <c r="U1008">
        <v>57.989690721649438</v>
      </c>
      <c r="V1008">
        <v>50</v>
      </c>
      <c r="W1008">
        <v>4</v>
      </c>
      <c r="X1008">
        <v>120</v>
      </c>
      <c r="Y1008">
        <v>0.05</v>
      </c>
      <c r="Z1008">
        <v>0.1</v>
      </c>
      <c r="AB1008">
        <v>25</v>
      </c>
      <c r="AC1008">
        <v>0</v>
      </c>
      <c r="AD1008" s="8" t="s">
        <v>173</v>
      </c>
      <c r="AF1008">
        <v>21.037735849056599</v>
      </c>
      <c r="AG1008" s="4"/>
      <c r="AH1008" s="4"/>
    </row>
    <row r="1009" spans="1:34" ht="15.6">
      <c r="A1009" t="s">
        <v>71</v>
      </c>
      <c r="B1009" t="s">
        <v>72</v>
      </c>
      <c r="C1009" s="4" t="s">
        <v>591</v>
      </c>
      <c r="D1009">
        <v>600</v>
      </c>
      <c r="E1009">
        <v>5</v>
      </c>
      <c r="F1009">
        <v>180</v>
      </c>
      <c r="G1009">
        <v>10.9</v>
      </c>
      <c r="H1009">
        <v>1.0900000000000001</v>
      </c>
      <c r="I1009">
        <v>42.89</v>
      </c>
      <c r="J1009">
        <v>0.71</v>
      </c>
      <c r="K1009">
        <v>1.07</v>
      </c>
      <c r="L1009">
        <v>19.38</v>
      </c>
      <c r="N1009">
        <v>0.1</v>
      </c>
      <c r="O1009">
        <v>3.9348623853211002</v>
      </c>
      <c r="P1009">
        <v>6.51376146788991E-2</v>
      </c>
      <c r="Q1009">
        <v>42.955137614678897</v>
      </c>
      <c r="R1009">
        <v>31.35</v>
      </c>
      <c r="S1009">
        <v>0.14149999999999999</v>
      </c>
      <c r="T1009">
        <v>18.059999999999999</v>
      </c>
      <c r="U1009">
        <v>112.11340206185521</v>
      </c>
      <c r="V1009">
        <v>50</v>
      </c>
      <c r="W1009">
        <v>4</v>
      </c>
      <c r="X1009">
        <v>120</v>
      </c>
      <c r="Y1009">
        <v>0.05</v>
      </c>
      <c r="Z1009">
        <v>0.1</v>
      </c>
      <c r="AB1009">
        <v>25</v>
      </c>
      <c r="AC1009">
        <v>0</v>
      </c>
      <c r="AD1009" s="8" t="s">
        <v>173</v>
      </c>
      <c r="AF1009">
        <v>30.754716981131999</v>
      </c>
      <c r="AG1009" s="4"/>
      <c r="AH1009" s="4"/>
    </row>
    <row r="1010" spans="1:34" ht="15.6">
      <c r="A1010" t="s">
        <v>71</v>
      </c>
      <c r="B1010" t="s">
        <v>72</v>
      </c>
      <c r="C1010" s="4" t="s">
        <v>591</v>
      </c>
      <c r="D1010">
        <v>600</v>
      </c>
      <c r="E1010">
        <v>5</v>
      </c>
      <c r="F1010">
        <v>180</v>
      </c>
      <c r="G1010">
        <v>10.9</v>
      </c>
      <c r="H1010">
        <v>1.0900000000000001</v>
      </c>
      <c r="I1010">
        <v>42.89</v>
      </c>
      <c r="J1010">
        <v>0.71</v>
      </c>
      <c r="K1010">
        <v>1.07</v>
      </c>
      <c r="L1010">
        <v>19.38</v>
      </c>
      <c r="N1010">
        <v>0.1</v>
      </c>
      <c r="O1010">
        <v>3.9348623853211002</v>
      </c>
      <c r="P1010">
        <v>6.51376146788991E-2</v>
      </c>
      <c r="Q1010">
        <v>42.955137614678897</v>
      </c>
      <c r="R1010">
        <v>31.35</v>
      </c>
      <c r="S1010">
        <v>0.14149999999999999</v>
      </c>
      <c r="T1010">
        <v>18.059999999999999</v>
      </c>
      <c r="U1010">
        <v>177.83505154639138</v>
      </c>
      <c r="V1010">
        <v>50</v>
      </c>
      <c r="W1010">
        <v>4</v>
      </c>
      <c r="X1010">
        <v>120</v>
      </c>
      <c r="Y1010">
        <v>0.05</v>
      </c>
      <c r="Z1010">
        <v>0.1</v>
      </c>
      <c r="AB1010">
        <v>25</v>
      </c>
      <c r="AC1010">
        <v>0</v>
      </c>
      <c r="AD1010" s="8" t="s">
        <v>173</v>
      </c>
      <c r="AF1010">
        <v>33.1132075471698</v>
      </c>
      <c r="AG1010" s="4"/>
      <c r="AH1010" s="4"/>
    </row>
    <row r="1011" spans="1:34" ht="15.6">
      <c r="A1011" t="s">
        <v>71</v>
      </c>
      <c r="B1011" t="s">
        <v>72</v>
      </c>
      <c r="C1011" s="4" t="s">
        <v>591</v>
      </c>
      <c r="D1011">
        <v>600</v>
      </c>
      <c r="E1011">
        <v>5</v>
      </c>
      <c r="F1011">
        <v>180</v>
      </c>
      <c r="G1011">
        <v>10.9</v>
      </c>
      <c r="H1011">
        <v>1.0900000000000001</v>
      </c>
      <c r="I1011">
        <v>42.89</v>
      </c>
      <c r="J1011">
        <v>0.71</v>
      </c>
      <c r="K1011">
        <v>1.07</v>
      </c>
      <c r="L1011">
        <v>19.38</v>
      </c>
      <c r="N1011">
        <v>0.1</v>
      </c>
      <c r="O1011">
        <v>3.9348623853211002</v>
      </c>
      <c r="P1011">
        <v>6.51376146788991E-2</v>
      </c>
      <c r="Q1011">
        <v>42.955137614678897</v>
      </c>
      <c r="R1011">
        <v>31.35</v>
      </c>
      <c r="S1011">
        <v>0.14149999999999999</v>
      </c>
      <c r="T1011">
        <v>18.059999999999999</v>
      </c>
      <c r="U1011">
        <v>297.68041237113363</v>
      </c>
      <c r="V1011">
        <v>50</v>
      </c>
      <c r="W1011">
        <v>4</v>
      </c>
      <c r="X1011">
        <v>120</v>
      </c>
      <c r="Y1011">
        <v>0.05</v>
      </c>
      <c r="Z1011">
        <v>0.1</v>
      </c>
      <c r="AB1011">
        <v>25</v>
      </c>
      <c r="AC1011">
        <v>0</v>
      </c>
      <c r="AD1011" s="8" t="s">
        <v>173</v>
      </c>
      <c r="AF1011">
        <v>39.056603773584897</v>
      </c>
      <c r="AG1011" s="4"/>
      <c r="AH1011" s="4"/>
    </row>
    <row r="1012" spans="1:34" ht="15.6">
      <c r="A1012" t="s">
        <v>71</v>
      </c>
      <c r="B1012" t="s">
        <v>72</v>
      </c>
      <c r="C1012" s="4" t="s">
        <v>591</v>
      </c>
      <c r="D1012">
        <v>600</v>
      </c>
      <c r="E1012">
        <v>5</v>
      </c>
      <c r="F1012">
        <v>180</v>
      </c>
      <c r="G1012">
        <v>10.9</v>
      </c>
      <c r="H1012">
        <v>1.0900000000000001</v>
      </c>
      <c r="I1012">
        <v>42.89</v>
      </c>
      <c r="J1012">
        <v>0.71</v>
      </c>
      <c r="K1012">
        <v>1.07</v>
      </c>
      <c r="L1012">
        <v>19.38</v>
      </c>
      <c r="N1012">
        <v>0.1</v>
      </c>
      <c r="O1012">
        <v>3.9348623853211002</v>
      </c>
      <c r="P1012">
        <v>6.51376146788991E-2</v>
      </c>
      <c r="Q1012">
        <v>42.955137614678897</v>
      </c>
      <c r="R1012">
        <v>31.35</v>
      </c>
      <c r="S1012">
        <v>0.14149999999999999</v>
      </c>
      <c r="T1012">
        <v>18.059999999999999</v>
      </c>
      <c r="U1012">
        <v>893.04123711339594</v>
      </c>
      <c r="V1012">
        <v>50</v>
      </c>
      <c r="W1012">
        <v>4</v>
      </c>
      <c r="X1012">
        <v>120</v>
      </c>
      <c r="Y1012">
        <v>0.05</v>
      </c>
      <c r="Z1012">
        <v>0.1</v>
      </c>
      <c r="AB1012">
        <v>25</v>
      </c>
      <c r="AC1012">
        <v>0</v>
      </c>
      <c r="AD1012" s="8" t="s">
        <v>173</v>
      </c>
      <c r="AF1012">
        <v>45.188679245282998</v>
      </c>
      <c r="AG1012" s="4"/>
      <c r="AH1012" s="4"/>
    </row>
    <row r="1013" spans="1:34" ht="15.6">
      <c r="A1013" t="s">
        <v>71</v>
      </c>
      <c r="B1013" t="s">
        <v>72</v>
      </c>
      <c r="C1013" s="4" t="s">
        <v>591</v>
      </c>
      <c r="D1013">
        <v>600</v>
      </c>
      <c r="E1013">
        <v>5</v>
      </c>
      <c r="F1013">
        <v>180</v>
      </c>
      <c r="G1013">
        <v>10.9</v>
      </c>
      <c r="H1013">
        <v>1.0900000000000001</v>
      </c>
      <c r="I1013">
        <v>42.89</v>
      </c>
      <c r="J1013">
        <v>0.71</v>
      </c>
      <c r="K1013">
        <v>1.07</v>
      </c>
      <c r="L1013">
        <v>19.38</v>
      </c>
      <c r="N1013">
        <v>0.1</v>
      </c>
      <c r="O1013">
        <v>3.9348623853211002</v>
      </c>
      <c r="P1013">
        <v>6.51376146788991E-2</v>
      </c>
      <c r="Q1013">
        <v>42.955137614678897</v>
      </c>
      <c r="R1013">
        <v>31.35</v>
      </c>
      <c r="S1013">
        <v>0.14149999999999999</v>
      </c>
      <c r="T1013">
        <v>18.059999999999999</v>
      </c>
      <c r="U1013">
        <v>1739.6907216494822</v>
      </c>
      <c r="V1013">
        <v>50</v>
      </c>
      <c r="W1013">
        <v>4</v>
      </c>
      <c r="X1013">
        <v>120</v>
      </c>
      <c r="Y1013">
        <v>0.05</v>
      </c>
      <c r="Z1013">
        <v>0.1</v>
      </c>
      <c r="AB1013">
        <v>25</v>
      </c>
      <c r="AC1013">
        <v>0</v>
      </c>
      <c r="AD1013" s="8" t="s">
        <v>173</v>
      </c>
      <c r="AF1013">
        <v>49.716981132075396</v>
      </c>
      <c r="AG1013" s="4"/>
      <c r="AH1013" s="4"/>
    </row>
    <row r="1014" spans="1:34" ht="15.6">
      <c r="A1014" t="s">
        <v>71</v>
      </c>
      <c r="B1014" t="s">
        <v>72</v>
      </c>
      <c r="C1014" s="4" t="s">
        <v>591</v>
      </c>
      <c r="D1014">
        <v>600</v>
      </c>
      <c r="E1014">
        <v>5</v>
      </c>
      <c r="F1014">
        <v>180</v>
      </c>
      <c r="G1014">
        <v>10.9</v>
      </c>
      <c r="H1014">
        <v>1.0900000000000001</v>
      </c>
      <c r="I1014">
        <v>42.89</v>
      </c>
      <c r="J1014">
        <v>0.71</v>
      </c>
      <c r="K1014">
        <v>1.07</v>
      </c>
      <c r="L1014">
        <v>19.38</v>
      </c>
      <c r="N1014">
        <v>0.1</v>
      </c>
      <c r="O1014">
        <v>3.9348623853211002</v>
      </c>
      <c r="P1014">
        <v>6.51376146788991E-2</v>
      </c>
      <c r="Q1014">
        <v>42.955137614678897</v>
      </c>
      <c r="R1014">
        <v>31.35</v>
      </c>
      <c r="S1014">
        <v>0.14149999999999999</v>
      </c>
      <c r="T1014">
        <v>18.059999999999999</v>
      </c>
      <c r="U1014">
        <v>2277.0618556701002</v>
      </c>
      <c r="V1014">
        <v>50</v>
      </c>
      <c r="W1014">
        <v>4</v>
      </c>
      <c r="X1014">
        <v>120</v>
      </c>
      <c r="Y1014">
        <v>0.05</v>
      </c>
      <c r="Z1014">
        <v>0.1</v>
      </c>
      <c r="AB1014">
        <v>25</v>
      </c>
      <c r="AC1014">
        <v>0</v>
      </c>
      <c r="AD1014" s="8" t="s">
        <v>173</v>
      </c>
      <c r="AF1014">
        <v>49.999999999999901</v>
      </c>
      <c r="AG1014" s="4"/>
      <c r="AH1014" s="4"/>
    </row>
    <row r="1015" spans="1:34" ht="15.6">
      <c r="A1015" t="s">
        <v>71</v>
      </c>
      <c r="B1015" t="s">
        <v>72</v>
      </c>
      <c r="C1015" s="4" t="s">
        <v>591</v>
      </c>
      <c r="D1015">
        <v>600</v>
      </c>
      <c r="E1015">
        <v>5</v>
      </c>
      <c r="F1015">
        <v>180</v>
      </c>
      <c r="G1015">
        <v>10.9</v>
      </c>
      <c r="H1015">
        <v>1.0900000000000001</v>
      </c>
      <c r="I1015">
        <v>42.89</v>
      </c>
      <c r="J1015">
        <v>0.71</v>
      </c>
      <c r="K1015">
        <v>1.07</v>
      </c>
      <c r="L1015">
        <v>19.38</v>
      </c>
      <c r="N1015">
        <v>0.1</v>
      </c>
      <c r="O1015">
        <v>3.9348623853211002</v>
      </c>
      <c r="P1015">
        <v>6.51376146788991E-2</v>
      </c>
      <c r="Q1015">
        <v>42.955137614678897</v>
      </c>
      <c r="R1015">
        <v>31.35</v>
      </c>
      <c r="S1015">
        <v>0.14149999999999999</v>
      </c>
      <c r="T1015">
        <v>18.059999999999999</v>
      </c>
      <c r="U1015">
        <v>3054.1237113402058</v>
      </c>
      <c r="V1015">
        <v>50</v>
      </c>
      <c r="W1015">
        <v>4</v>
      </c>
      <c r="X1015">
        <v>120</v>
      </c>
      <c r="Y1015">
        <v>0.05</v>
      </c>
      <c r="Z1015">
        <v>0.1</v>
      </c>
      <c r="AB1015">
        <v>25</v>
      </c>
      <c r="AC1015">
        <v>0</v>
      </c>
      <c r="AD1015" s="8" t="s">
        <v>173</v>
      </c>
      <c r="AF1015">
        <v>50.283018867924497</v>
      </c>
      <c r="AG1015" s="4"/>
      <c r="AH1015" s="4"/>
    </row>
    <row r="1016" spans="1:34" ht="15.6">
      <c r="A1016" t="s">
        <v>71</v>
      </c>
      <c r="B1016" t="s">
        <v>72</v>
      </c>
      <c r="C1016" s="4" t="s">
        <v>591</v>
      </c>
      <c r="D1016">
        <v>600</v>
      </c>
      <c r="E1016">
        <v>5</v>
      </c>
      <c r="F1016">
        <v>180</v>
      </c>
      <c r="G1016">
        <v>10.9</v>
      </c>
      <c r="H1016">
        <v>1.0900000000000001</v>
      </c>
      <c r="I1016">
        <v>42.89</v>
      </c>
      <c r="J1016">
        <v>0.71</v>
      </c>
      <c r="K1016">
        <v>1.07</v>
      </c>
      <c r="L1016">
        <v>19.38</v>
      </c>
      <c r="N1016">
        <v>0.1</v>
      </c>
      <c r="O1016">
        <v>3.9348623853211002</v>
      </c>
      <c r="P1016">
        <v>6.51376146788991E-2</v>
      </c>
      <c r="Q1016">
        <v>42.955137614678897</v>
      </c>
      <c r="R1016">
        <v>31.35</v>
      </c>
      <c r="S1016">
        <v>0.14149999999999999</v>
      </c>
      <c r="T1016">
        <v>18.059999999999999</v>
      </c>
      <c r="V1016" s="14">
        <v>18.018018018018001</v>
      </c>
      <c r="W1016">
        <v>4</v>
      </c>
      <c r="X1016">
        <v>120</v>
      </c>
      <c r="Y1016">
        <v>0.05</v>
      </c>
      <c r="Z1016">
        <v>0.1</v>
      </c>
      <c r="AB1016">
        <v>25</v>
      </c>
      <c r="AC1016">
        <v>0</v>
      </c>
      <c r="AD1016" s="8" t="s">
        <v>173</v>
      </c>
      <c r="AF1016">
        <v>13.458401305057</v>
      </c>
      <c r="AG1016" s="4"/>
      <c r="AH1016" s="4"/>
    </row>
    <row r="1017" spans="1:34" ht="15.6">
      <c r="A1017" t="s">
        <v>71</v>
      </c>
      <c r="B1017" t="s">
        <v>72</v>
      </c>
      <c r="C1017" s="4" t="s">
        <v>591</v>
      </c>
      <c r="D1017">
        <v>600</v>
      </c>
      <c r="E1017">
        <v>5</v>
      </c>
      <c r="F1017">
        <v>180</v>
      </c>
      <c r="G1017">
        <v>10.9</v>
      </c>
      <c r="H1017">
        <v>1.0900000000000001</v>
      </c>
      <c r="I1017">
        <v>42.89</v>
      </c>
      <c r="J1017">
        <v>0.71</v>
      </c>
      <c r="K1017">
        <v>1.07</v>
      </c>
      <c r="L1017">
        <v>19.38</v>
      </c>
      <c r="N1017">
        <v>0.1</v>
      </c>
      <c r="O1017">
        <v>3.9348623853211002</v>
      </c>
      <c r="P1017">
        <v>6.51376146788991E-2</v>
      </c>
      <c r="Q1017">
        <v>42.955137614678897</v>
      </c>
      <c r="R1017">
        <v>31.35</v>
      </c>
      <c r="S1017">
        <v>0.14149999999999999</v>
      </c>
      <c r="T1017">
        <v>18.059999999999999</v>
      </c>
      <c r="V1017" s="14">
        <v>18.018018018018001</v>
      </c>
      <c r="W1017">
        <v>4</v>
      </c>
      <c r="X1017">
        <v>120</v>
      </c>
      <c r="Y1017">
        <v>0.05</v>
      </c>
      <c r="Z1017">
        <v>0.1</v>
      </c>
      <c r="AB1017">
        <v>25</v>
      </c>
      <c r="AC1017">
        <v>0</v>
      </c>
      <c r="AD1017" s="8" t="s">
        <v>173</v>
      </c>
      <c r="AF1017">
        <v>20.799347471451799</v>
      </c>
      <c r="AG1017" s="4"/>
      <c r="AH1017" s="4"/>
    </row>
    <row r="1018" spans="1:34" ht="15.6">
      <c r="A1018" t="s">
        <v>71</v>
      </c>
      <c r="B1018" t="s">
        <v>72</v>
      </c>
      <c r="C1018" s="4" t="s">
        <v>591</v>
      </c>
      <c r="D1018">
        <v>600</v>
      </c>
      <c r="E1018">
        <v>5</v>
      </c>
      <c r="F1018">
        <v>180</v>
      </c>
      <c r="G1018">
        <v>10.9</v>
      </c>
      <c r="H1018">
        <v>1.0900000000000001</v>
      </c>
      <c r="I1018">
        <v>42.89</v>
      </c>
      <c r="J1018">
        <v>0.71</v>
      </c>
      <c r="K1018">
        <v>1.07</v>
      </c>
      <c r="L1018">
        <v>19.38</v>
      </c>
      <c r="N1018">
        <v>0.1</v>
      </c>
      <c r="O1018">
        <v>3.9348623853211002</v>
      </c>
      <c r="P1018">
        <v>6.51376146788991E-2</v>
      </c>
      <c r="Q1018">
        <v>42.955137614678897</v>
      </c>
      <c r="R1018">
        <v>31.35</v>
      </c>
      <c r="S1018">
        <v>0.14149999999999999</v>
      </c>
      <c r="T1018">
        <v>18.059999999999999</v>
      </c>
      <c r="V1018" s="14">
        <v>19.305019305019201</v>
      </c>
      <c r="W1018">
        <v>4</v>
      </c>
      <c r="X1018">
        <v>120</v>
      </c>
      <c r="Y1018">
        <v>0.05</v>
      </c>
      <c r="Z1018">
        <v>0.1</v>
      </c>
      <c r="AB1018">
        <v>25</v>
      </c>
      <c r="AC1018">
        <v>0</v>
      </c>
      <c r="AD1018" s="8" t="s">
        <v>173</v>
      </c>
      <c r="AF1018">
        <v>28.1402936378466</v>
      </c>
      <c r="AG1018" s="4"/>
      <c r="AH1018" s="4"/>
    </row>
    <row r="1019" spans="1:34" ht="15.6">
      <c r="A1019" t="s">
        <v>71</v>
      </c>
      <c r="B1019" t="s">
        <v>72</v>
      </c>
      <c r="C1019" s="4" t="s">
        <v>591</v>
      </c>
      <c r="D1019">
        <v>600</v>
      </c>
      <c r="E1019">
        <v>5</v>
      </c>
      <c r="F1019">
        <v>180</v>
      </c>
      <c r="G1019">
        <v>10.9</v>
      </c>
      <c r="H1019">
        <v>1.0900000000000001</v>
      </c>
      <c r="I1019">
        <v>42.89</v>
      </c>
      <c r="J1019">
        <v>0.71</v>
      </c>
      <c r="K1019">
        <v>1.07</v>
      </c>
      <c r="L1019">
        <v>19.38</v>
      </c>
      <c r="N1019">
        <v>0.1</v>
      </c>
      <c r="O1019">
        <v>3.9348623853211002</v>
      </c>
      <c r="P1019">
        <v>6.51376146788991E-2</v>
      </c>
      <c r="Q1019">
        <v>42.955137614678897</v>
      </c>
      <c r="R1019">
        <v>31.35</v>
      </c>
      <c r="S1019">
        <v>0.14149999999999999</v>
      </c>
      <c r="T1019">
        <v>18.059999999999999</v>
      </c>
      <c r="V1019" s="14">
        <v>33.462033462033403</v>
      </c>
      <c r="W1019">
        <v>4</v>
      </c>
      <c r="X1019">
        <v>120</v>
      </c>
      <c r="Y1019">
        <v>0.05</v>
      </c>
      <c r="Z1019">
        <v>0.1</v>
      </c>
      <c r="AB1019">
        <v>25</v>
      </c>
      <c r="AC1019">
        <v>0</v>
      </c>
      <c r="AD1019" s="8" t="s">
        <v>173</v>
      </c>
      <c r="AF1019">
        <v>35.889070146818902</v>
      </c>
      <c r="AG1019" s="4"/>
      <c r="AH1019" s="4"/>
    </row>
    <row r="1020" spans="1:34" ht="15.6">
      <c r="A1020" t="s">
        <v>71</v>
      </c>
      <c r="B1020" t="s">
        <v>72</v>
      </c>
      <c r="C1020" s="4" t="s">
        <v>591</v>
      </c>
      <c r="D1020">
        <v>600</v>
      </c>
      <c r="E1020">
        <v>5</v>
      </c>
      <c r="F1020">
        <v>180</v>
      </c>
      <c r="G1020">
        <v>10.9</v>
      </c>
      <c r="H1020">
        <v>1.0900000000000001</v>
      </c>
      <c r="I1020">
        <v>42.89</v>
      </c>
      <c r="J1020">
        <v>0.71</v>
      </c>
      <c r="K1020">
        <v>1.07</v>
      </c>
      <c r="L1020">
        <v>19.38</v>
      </c>
      <c r="N1020">
        <v>0.1</v>
      </c>
      <c r="O1020">
        <v>3.9348623853211002</v>
      </c>
      <c r="P1020">
        <v>6.51376146788991E-2</v>
      </c>
      <c r="Q1020">
        <v>42.955137614678897</v>
      </c>
      <c r="R1020">
        <v>31.35</v>
      </c>
      <c r="S1020">
        <v>0.14149999999999999</v>
      </c>
      <c r="T1020">
        <v>18.059999999999999</v>
      </c>
      <c r="V1020" s="14">
        <v>69.498069498069398</v>
      </c>
      <c r="W1020">
        <v>4</v>
      </c>
      <c r="X1020">
        <v>120</v>
      </c>
      <c r="Y1020">
        <v>0.05</v>
      </c>
      <c r="Z1020">
        <v>0.1</v>
      </c>
      <c r="AB1020">
        <v>25</v>
      </c>
      <c r="AC1020">
        <v>0</v>
      </c>
      <c r="AD1020" s="8" t="s">
        <v>173</v>
      </c>
      <c r="AF1020">
        <v>55.464926590538298</v>
      </c>
      <c r="AG1020" s="4"/>
      <c r="AH1020" s="4"/>
    </row>
    <row r="1021" spans="1:34" ht="15.6">
      <c r="A1021" t="s">
        <v>71</v>
      </c>
      <c r="B1021" t="s">
        <v>72</v>
      </c>
      <c r="C1021" s="4" t="s">
        <v>591</v>
      </c>
      <c r="D1021">
        <v>600</v>
      </c>
      <c r="E1021">
        <v>5</v>
      </c>
      <c r="F1021">
        <v>180</v>
      </c>
      <c r="G1021">
        <v>10.9</v>
      </c>
      <c r="H1021">
        <v>1.0900000000000001</v>
      </c>
      <c r="I1021">
        <v>42.89</v>
      </c>
      <c r="J1021">
        <v>0.71</v>
      </c>
      <c r="K1021">
        <v>1.07</v>
      </c>
      <c r="L1021">
        <v>19.38</v>
      </c>
      <c r="N1021">
        <v>0.1</v>
      </c>
      <c r="O1021">
        <v>3.9348623853211002</v>
      </c>
      <c r="P1021">
        <v>6.51376146788991E-2</v>
      </c>
      <c r="Q1021">
        <v>42.955137614678897</v>
      </c>
      <c r="R1021">
        <v>31.35</v>
      </c>
      <c r="S1021">
        <v>0.14149999999999999</v>
      </c>
      <c r="T1021">
        <v>18.059999999999999</v>
      </c>
      <c r="V1021" s="14">
        <v>101.673101673101</v>
      </c>
      <c r="W1021">
        <v>4</v>
      </c>
      <c r="X1021">
        <v>120</v>
      </c>
      <c r="Y1021">
        <v>0.05</v>
      </c>
      <c r="Z1021">
        <v>0.1</v>
      </c>
      <c r="AB1021">
        <v>25</v>
      </c>
      <c r="AC1021">
        <v>0</v>
      </c>
      <c r="AD1021" s="8" t="s">
        <v>173</v>
      </c>
      <c r="AF1021">
        <v>76.264274061990093</v>
      </c>
      <c r="AG1021" s="4"/>
      <c r="AH1021" s="4"/>
    </row>
    <row r="1022" spans="1:34" ht="15.6">
      <c r="A1022" t="s">
        <v>71</v>
      </c>
      <c r="B1022" t="s">
        <v>72</v>
      </c>
      <c r="C1022" s="4" t="s">
        <v>591</v>
      </c>
      <c r="D1022">
        <v>600</v>
      </c>
      <c r="E1022">
        <v>5</v>
      </c>
      <c r="F1022">
        <v>180</v>
      </c>
      <c r="G1022">
        <v>10.9</v>
      </c>
      <c r="H1022">
        <v>1.0900000000000001</v>
      </c>
      <c r="I1022">
        <v>42.89</v>
      </c>
      <c r="J1022">
        <v>0.71</v>
      </c>
      <c r="K1022">
        <v>1.07</v>
      </c>
      <c r="L1022">
        <v>19.38</v>
      </c>
      <c r="N1022">
        <v>0.1</v>
      </c>
      <c r="O1022">
        <v>3.9348623853211002</v>
      </c>
      <c r="P1022">
        <v>6.51376146788991E-2</v>
      </c>
      <c r="Q1022">
        <v>42.955137614678897</v>
      </c>
      <c r="R1022">
        <v>31.35</v>
      </c>
      <c r="S1022">
        <v>0.14149999999999999</v>
      </c>
      <c r="T1022">
        <v>18.059999999999999</v>
      </c>
      <c r="V1022" s="14">
        <v>138.996138996138</v>
      </c>
      <c r="W1022">
        <v>4</v>
      </c>
      <c r="X1022">
        <v>120</v>
      </c>
      <c r="Y1022">
        <v>0.05</v>
      </c>
      <c r="Z1022">
        <v>0.1</v>
      </c>
      <c r="AB1022">
        <v>25</v>
      </c>
      <c r="AC1022">
        <v>0</v>
      </c>
      <c r="AD1022" s="8" t="s">
        <v>173</v>
      </c>
      <c r="AF1022">
        <v>95.840130505709595</v>
      </c>
      <c r="AG1022" s="4"/>
      <c r="AH1022" s="4"/>
    </row>
    <row r="1023" spans="1:34" ht="15.6">
      <c r="A1023" t="s">
        <v>71</v>
      </c>
      <c r="B1023" t="s">
        <v>72</v>
      </c>
      <c r="C1023" s="4" t="s">
        <v>591</v>
      </c>
      <c r="D1023">
        <v>600</v>
      </c>
      <c r="E1023">
        <v>5</v>
      </c>
      <c r="F1023">
        <v>180</v>
      </c>
      <c r="G1023">
        <v>10.9</v>
      </c>
      <c r="H1023">
        <v>1.0900000000000001</v>
      </c>
      <c r="I1023">
        <v>42.89</v>
      </c>
      <c r="J1023">
        <v>0.71</v>
      </c>
      <c r="K1023">
        <v>1.07</v>
      </c>
      <c r="L1023">
        <v>19.38</v>
      </c>
      <c r="N1023">
        <v>0.1</v>
      </c>
      <c r="O1023">
        <v>3.9348623853211002</v>
      </c>
      <c r="P1023">
        <v>6.51376146788991E-2</v>
      </c>
      <c r="Q1023">
        <v>42.955137614678897</v>
      </c>
      <c r="R1023">
        <v>31.35</v>
      </c>
      <c r="S1023">
        <v>0.14149999999999999</v>
      </c>
      <c r="T1023">
        <v>18.059999999999999</v>
      </c>
      <c r="V1023" s="14">
        <v>319.176319176319</v>
      </c>
      <c r="W1023">
        <v>4</v>
      </c>
      <c r="X1023">
        <v>120</v>
      </c>
      <c r="Y1023">
        <v>0.05</v>
      </c>
      <c r="Z1023">
        <v>0.1</v>
      </c>
      <c r="AB1023">
        <v>25</v>
      </c>
      <c r="AC1023">
        <v>0</v>
      </c>
      <c r="AD1023" s="8" t="s">
        <v>173</v>
      </c>
      <c r="AF1023">
        <v>155.383360522022</v>
      </c>
      <c r="AG1023" s="4"/>
      <c r="AH1023" s="4"/>
    </row>
    <row r="1024" spans="1:34" ht="15.6">
      <c r="A1024" t="s">
        <v>71</v>
      </c>
      <c r="B1024" t="s">
        <v>72</v>
      </c>
      <c r="C1024" s="4" t="s">
        <v>591</v>
      </c>
      <c r="D1024">
        <v>600</v>
      </c>
      <c r="E1024">
        <v>5</v>
      </c>
      <c r="F1024">
        <v>180</v>
      </c>
      <c r="G1024">
        <v>10.9</v>
      </c>
      <c r="H1024">
        <v>1.0900000000000001</v>
      </c>
      <c r="I1024">
        <v>42.89</v>
      </c>
      <c r="J1024">
        <v>0.71</v>
      </c>
      <c r="K1024">
        <v>1.07</v>
      </c>
      <c r="L1024">
        <v>19.38</v>
      </c>
      <c r="N1024">
        <v>0.1</v>
      </c>
      <c r="O1024">
        <v>3.9348623853211002</v>
      </c>
      <c r="P1024">
        <v>6.51376146788991E-2</v>
      </c>
      <c r="Q1024">
        <v>42.955137614678897</v>
      </c>
      <c r="R1024">
        <v>31.35</v>
      </c>
      <c r="S1024">
        <v>0.14149999999999999</v>
      </c>
      <c r="T1024">
        <v>18.059999999999999</v>
      </c>
      <c r="V1024" s="14">
        <v>531.53153153153096</v>
      </c>
      <c r="W1024">
        <v>4</v>
      </c>
      <c r="X1024">
        <v>120</v>
      </c>
      <c r="Y1024">
        <v>0.05</v>
      </c>
      <c r="Z1024">
        <v>0.1</v>
      </c>
      <c r="AB1024">
        <v>25</v>
      </c>
      <c r="AC1024">
        <v>0</v>
      </c>
      <c r="AD1024" s="8" t="s">
        <v>173</v>
      </c>
      <c r="AF1024">
        <v>199.836867862969</v>
      </c>
      <c r="AG1024" s="4"/>
      <c r="AH1024" s="4"/>
    </row>
    <row r="1025" spans="1:37" ht="15.6">
      <c r="A1025" t="s">
        <v>71</v>
      </c>
      <c r="B1025" t="s">
        <v>72</v>
      </c>
      <c r="C1025" s="4" t="s">
        <v>591</v>
      </c>
      <c r="D1025">
        <v>600</v>
      </c>
      <c r="E1025">
        <v>5</v>
      </c>
      <c r="F1025">
        <v>180</v>
      </c>
      <c r="G1025">
        <v>10.9</v>
      </c>
      <c r="H1025">
        <v>1.0900000000000001</v>
      </c>
      <c r="I1025">
        <v>42.89</v>
      </c>
      <c r="J1025">
        <v>0.71</v>
      </c>
      <c r="K1025">
        <v>1.07</v>
      </c>
      <c r="L1025">
        <v>19.38</v>
      </c>
      <c r="N1025">
        <v>0.1</v>
      </c>
      <c r="O1025">
        <v>3.9348623853211002</v>
      </c>
      <c r="P1025">
        <v>6.51376146788991E-2</v>
      </c>
      <c r="Q1025">
        <v>42.955137614678897</v>
      </c>
      <c r="R1025">
        <v>31.35</v>
      </c>
      <c r="S1025">
        <v>0.14149999999999999</v>
      </c>
      <c r="T1025">
        <v>18.059999999999999</v>
      </c>
      <c r="V1025" s="14">
        <v>1048.90604890604</v>
      </c>
      <c r="W1025">
        <v>4</v>
      </c>
      <c r="X1025">
        <v>120</v>
      </c>
      <c r="Y1025">
        <v>0.05</v>
      </c>
      <c r="Z1025">
        <v>0.1</v>
      </c>
      <c r="AB1025">
        <v>25</v>
      </c>
      <c r="AC1025">
        <v>0</v>
      </c>
      <c r="AD1025" s="8" t="s">
        <v>173</v>
      </c>
      <c r="AF1025">
        <v>243.06688417618199</v>
      </c>
      <c r="AG1025" s="4"/>
      <c r="AH1025" s="4"/>
    </row>
    <row r="1026" spans="1:37" ht="15.6">
      <c r="A1026" t="s">
        <v>79</v>
      </c>
      <c r="B1026" t="s">
        <v>80</v>
      </c>
      <c r="C1026" s="4" t="s">
        <v>591</v>
      </c>
      <c r="D1026">
        <v>700</v>
      </c>
      <c r="E1026">
        <v>7</v>
      </c>
      <c r="F1026">
        <v>180</v>
      </c>
      <c r="G1026">
        <v>81.98</v>
      </c>
      <c r="H1026">
        <v>1.27</v>
      </c>
      <c r="I1026">
        <v>15.45</v>
      </c>
      <c r="J1026">
        <v>1.3</v>
      </c>
      <c r="K1026">
        <v>0</v>
      </c>
      <c r="L1026">
        <v>0</v>
      </c>
      <c r="M1026">
        <v>18.18</v>
      </c>
      <c r="N1026">
        <f t="shared" ref="N1026:N1063" si="50">H1026/G1026</f>
        <v>1.5491583313003172E-2</v>
      </c>
      <c r="O1026">
        <f t="shared" ref="O1026:O1063" si="51">I1026/G1026</f>
        <v>0.18846060014637714</v>
      </c>
      <c r="P1026">
        <f t="shared" ref="P1026:P1063" si="52">J1026/G1026</f>
        <v>1.5857526225908757E-2</v>
      </c>
      <c r="Q1026">
        <f t="shared" ref="Q1026:Q1063" si="53">I1026+J1026/G1026</f>
        <v>15.465857526225909</v>
      </c>
      <c r="R1026">
        <v>420.33</v>
      </c>
      <c r="S1026">
        <v>0.19</v>
      </c>
      <c r="T1026">
        <v>1.0900000000000001</v>
      </c>
      <c r="U1026">
        <v>1440</v>
      </c>
      <c r="V1026">
        <v>100</v>
      </c>
      <c r="W1026">
        <v>5.5</v>
      </c>
      <c r="X1026">
        <v>180</v>
      </c>
      <c r="Y1026">
        <f t="shared" ref="Y1026:Y1063" si="54">25/1000</f>
        <v>2.5000000000000001E-2</v>
      </c>
      <c r="Z1026">
        <v>0.1</v>
      </c>
      <c r="AB1026">
        <f>293-273</f>
        <v>20</v>
      </c>
      <c r="AC1026">
        <v>0</v>
      </c>
      <c r="AD1026" s="8" t="s">
        <v>173</v>
      </c>
      <c r="AF1026">
        <v>76.92</v>
      </c>
      <c r="AI1026" s="13" t="s">
        <v>81</v>
      </c>
      <c r="AJ1026" t="s">
        <v>505</v>
      </c>
      <c r="AK1026" t="s">
        <v>360</v>
      </c>
    </row>
    <row r="1027" spans="1:37" ht="15.6">
      <c r="A1027" t="s">
        <v>79</v>
      </c>
      <c r="B1027" t="s">
        <v>80</v>
      </c>
      <c r="C1027" s="4" t="s">
        <v>591</v>
      </c>
      <c r="D1027">
        <v>700</v>
      </c>
      <c r="E1027">
        <v>7</v>
      </c>
      <c r="F1027">
        <v>180</v>
      </c>
      <c r="G1027">
        <v>81.98</v>
      </c>
      <c r="H1027">
        <v>1.27</v>
      </c>
      <c r="I1027">
        <v>15.45</v>
      </c>
      <c r="J1027">
        <v>1.3</v>
      </c>
      <c r="K1027">
        <v>0</v>
      </c>
      <c r="L1027">
        <v>0</v>
      </c>
      <c r="M1027">
        <v>19.18</v>
      </c>
      <c r="N1027">
        <f t="shared" si="50"/>
        <v>1.5491583313003172E-2</v>
      </c>
      <c r="O1027">
        <f t="shared" si="51"/>
        <v>0.18846060014637714</v>
      </c>
      <c r="P1027">
        <f t="shared" si="52"/>
        <v>1.5857526225908757E-2</v>
      </c>
      <c r="Q1027">
        <f t="shared" si="53"/>
        <v>15.465857526225909</v>
      </c>
      <c r="R1027">
        <v>420.33</v>
      </c>
      <c r="S1027">
        <v>0.19</v>
      </c>
      <c r="T1027">
        <v>1.0900000000000001</v>
      </c>
      <c r="U1027">
        <v>1440</v>
      </c>
      <c r="V1027">
        <v>100</v>
      </c>
      <c r="W1027">
        <v>5.5</v>
      </c>
      <c r="X1027">
        <v>180</v>
      </c>
      <c r="Y1027">
        <f t="shared" si="54"/>
        <v>2.5000000000000001E-2</v>
      </c>
      <c r="Z1027">
        <v>0.1</v>
      </c>
      <c r="AB1027">
        <v>30</v>
      </c>
      <c r="AC1027">
        <v>0</v>
      </c>
      <c r="AD1027" s="8" t="s">
        <v>173</v>
      </c>
      <c r="AF1027">
        <v>83.33</v>
      </c>
      <c r="AG1027" s="4"/>
      <c r="AH1027" s="4"/>
    </row>
    <row r="1028" spans="1:37" ht="15.6">
      <c r="A1028" t="s">
        <v>79</v>
      </c>
      <c r="B1028" t="s">
        <v>80</v>
      </c>
      <c r="C1028" s="4" t="s">
        <v>591</v>
      </c>
      <c r="D1028">
        <v>700</v>
      </c>
      <c r="E1028">
        <v>7</v>
      </c>
      <c r="F1028">
        <v>180</v>
      </c>
      <c r="G1028">
        <v>81.98</v>
      </c>
      <c r="H1028">
        <v>1.27</v>
      </c>
      <c r="I1028">
        <v>15.45</v>
      </c>
      <c r="J1028">
        <v>1.3</v>
      </c>
      <c r="K1028">
        <v>0</v>
      </c>
      <c r="L1028">
        <v>0</v>
      </c>
      <c r="M1028">
        <v>20.18</v>
      </c>
      <c r="N1028">
        <f t="shared" si="50"/>
        <v>1.5491583313003172E-2</v>
      </c>
      <c r="O1028">
        <f t="shared" si="51"/>
        <v>0.18846060014637714</v>
      </c>
      <c r="P1028">
        <f t="shared" si="52"/>
        <v>1.5857526225908757E-2</v>
      </c>
      <c r="Q1028">
        <f t="shared" si="53"/>
        <v>15.465857526225909</v>
      </c>
      <c r="R1028">
        <v>420.33</v>
      </c>
      <c r="S1028">
        <v>0.19</v>
      </c>
      <c r="T1028">
        <v>1.0900000000000001</v>
      </c>
      <c r="U1028">
        <v>1440</v>
      </c>
      <c r="V1028">
        <v>100</v>
      </c>
      <c r="W1028">
        <v>5.5</v>
      </c>
      <c r="X1028">
        <v>180</v>
      </c>
      <c r="Y1028">
        <f t="shared" si="54"/>
        <v>2.5000000000000001E-2</v>
      </c>
      <c r="Z1028">
        <v>0.1</v>
      </c>
      <c r="AB1028">
        <v>40</v>
      </c>
      <c r="AC1028">
        <v>0</v>
      </c>
      <c r="AD1028" s="8" t="s">
        <v>173</v>
      </c>
      <c r="AF1028">
        <v>90.9</v>
      </c>
      <c r="AG1028" s="4"/>
      <c r="AH1028" s="4"/>
    </row>
    <row r="1029" spans="1:37" ht="15.6">
      <c r="A1029" t="s">
        <v>79</v>
      </c>
      <c r="B1029" t="s">
        <v>80</v>
      </c>
      <c r="C1029" s="4" t="s">
        <v>591</v>
      </c>
      <c r="D1029">
        <v>700</v>
      </c>
      <c r="E1029">
        <v>7</v>
      </c>
      <c r="F1029">
        <v>180</v>
      </c>
      <c r="G1029">
        <v>81.98</v>
      </c>
      <c r="H1029">
        <v>1.27</v>
      </c>
      <c r="I1029">
        <v>15.45</v>
      </c>
      <c r="J1029">
        <v>1.3</v>
      </c>
      <c r="K1029">
        <v>0</v>
      </c>
      <c r="L1029">
        <v>0</v>
      </c>
      <c r="M1029">
        <v>21.18</v>
      </c>
      <c r="N1029">
        <f t="shared" si="50"/>
        <v>1.5491583313003172E-2</v>
      </c>
      <c r="O1029">
        <f t="shared" si="51"/>
        <v>0.18846060014637714</v>
      </c>
      <c r="P1029">
        <f t="shared" si="52"/>
        <v>1.5857526225908757E-2</v>
      </c>
      <c r="Q1029">
        <f t="shared" si="53"/>
        <v>15.465857526225909</v>
      </c>
      <c r="R1029">
        <v>420.33</v>
      </c>
      <c r="S1029">
        <v>0.19</v>
      </c>
      <c r="T1029">
        <v>1.0900000000000001</v>
      </c>
      <c r="U1029">
        <v>1440</v>
      </c>
      <c r="V1029">
        <v>100</v>
      </c>
      <c r="W1029">
        <v>8.5</v>
      </c>
      <c r="X1029">
        <v>180</v>
      </c>
      <c r="Y1029">
        <f t="shared" si="54"/>
        <v>2.5000000000000001E-2</v>
      </c>
      <c r="Z1029">
        <v>0.1</v>
      </c>
      <c r="AB1029">
        <f>293-273</f>
        <v>20</v>
      </c>
      <c r="AC1029">
        <v>0</v>
      </c>
      <c r="AD1029" s="8" t="s">
        <v>173</v>
      </c>
      <c r="AF1029">
        <v>68.959999999999994</v>
      </c>
      <c r="AG1029" s="4"/>
      <c r="AH1029" s="4"/>
    </row>
    <row r="1030" spans="1:37" ht="15.6">
      <c r="A1030" t="s">
        <v>79</v>
      </c>
      <c r="B1030" t="s">
        <v>80</v>
      </c>
      <c r="C1030" s="4" t="s">
        <v>591</v>
      </c>
      <c r="D1030">
        <v>700</v>
      </c>
      <c r="E1030">
        <v>7</v>
      </c>
      <c r="F1030">
        <v>180</v>
      </c>
      <c r="G1030">
        <v>81.98</v>
      </c>
      <c r="H1030">
        <v>1.27</v>
      </c>
      <c r="I1030">
        <v>15.45</v>
      </c>
      <c r="J1030">
        <v>1.3</v>
      </c>
      <c r="K1030">
        <v>0</v>
      </c>
      <c r="L1030">
        <v>0</v>
      </c>
      <c r="M1030">
        <v>22.18</v>
      </c>
      <c r="N1030">
        <f t="shared" si="50"/>
        <v>1.5491583313003172E-2</v>
      </c>
      <c r="O1030">
        <f t="shared" si="51"/>
        <v>0.18846060014637714</v>
      </c>
      <c r="P1030">
        <f t="shared" si="52"/>
        <v>1.5857526225908757E-2</v>
      </c>
      <c r="Q1030">
        <f t="shared" si="53"/>
        <v>15.465857526225909</v>
      </c>
      <c r="R1030">
        <v>420.33</v>
      </c>
      <c r="S1030">
        <v>0.19</v>
      </c>
      <c r="T1030">
        <v>1.0900000000000001</v>
      </c>
      <c r="U1030">
        <v>1440</v>
      </c>
      <c r="V1030">
        <v>100</v>
      </c>
      <c r="W1030">
        <v>8.5</v>
      </c>
      <c r="X1030">
        <v>180</v>
      </c>
      <c r="Y1030">
        <f t="shared" si="54"/>
        <v>2.5000000000000001E-2</v>
      </c>
      <c r="Z1030">
        <v>0.1</v>
      </c>
      <c r="AB1030">
        <v>30</v>
      </c>
      <c r="AC1030">
        <v>0</v>
      </c>
      <c r="AD1030" s="8" t="s">
        <v>173</v>
      </c>
      <c r="AF1030">
        <v>70.42</v>
      </c>
      <c r="AG1030" s="4"/>
      <c r="AH1030" s="4"/>
    </row>
    <row r="1031" spans="1:37" ht="15.6">
      <c r="A1031" t="s">
        <v>79</v>
      </c>
      <c r="B1031" t="s">
        <v>80</v>
      </c>
      <c r="C1031" s="4" t="s">
        <v>591</v>
      </c>
      <c r="D1031">
        <v>700</v>
      </c>
      <c r="E1031">
        <v>7</v>
      </c>
      <c r="F1031">
        <v>180</v>
      </c>
      <c r="G1031">
        <v>81.98</v>
      </c>
      <c r="H1031">
        <v>1.27</v>
      </c>
      <c r="I1031">
        <v>15.45</v>
      </c>
      <c r="J1031">
        <v>1.3</v>
      </c>
      <c r="K1031">
        <v>0</v>
      </c>
      <c r="L1031">
        <v>0</v>
      </c>
      <c r="M1031">
        <v>23.18</v>
      </c>
      <c r="N1031">
        <f t="shared" si="50"/>
        <v>1.5491583313003172E-2</v>
      </c>
      <c r="O1031">
        <f t="shared" si="51"/>
        <v>0.18846060014637714</v>
      </c>
      <c r="P1031">
        <f t="shared" si="52"/>
        <v>1.5857526225908757E-2</v>
      </c>
      <c r="Q1031">
        <f t="shared" si="53"/>
        <v>15.465857526225909</v>
      </c>
      <c r="R1031">
        <v>420.33</v>
      </c>
      <c r="S1031">
        <v>0.19</v>
      </c>
      <c r="T1031">
        <v>1.0900000000000001</v>
      </c>
      <c r="U1031">
        <v>1440</v>
      </c>
      <c r="V1031">
        <v>100</v>
      </c>
      <c r="W1031">
        <v>8.5</v>
      </c>
      <c r="X1031">
        <v>180</v>
      </c>
      <c r="Y1031">
        <f t="shared" si="54"/>
        <v>2.5000000000000001E-2</v>
      </c>
      <c r="Z1031">
        <v>0.1</v>
      </c>
      <c r="AB1031">
        <v>40</v>
      </c>
      <c r="AC1031">
        <v>0</v>
      </c>
      <c r="AD1031" s="8" t="s">
        <v>173</v>
      </c>
      <c r="AF1031">
        <v>75.75</v>
      </c>
      <c r="AG1031" s="4"/>
      <c r="AH1031" s="4"/>
    </row>
    <row r="1032" spans="1:37" ht="15.6">
      <c r="A1032" t="s">
        <v>79</v>
      </c>
      <c r="B1032" t="s">
        <v>80</v>
      </c>
      <c r="C1032" s="4" t="s">
        <v>591</v>
      </c>
      <c r="D1032">
        <v>700</v>
      </c>
      <c r="E1032">
        <v>7</v>
      </c>
      <c r="F1032">
        <v>180</v>
      </c>
      <c r="G1032">
        <v>81.98</v>
      </c>
      <c r="H1032">
        <v>1.27</v>
      </c>
      <c r="I1032">
        <v>15.45</v>
      </c>
      <c r="J1032">
        <v>1.3</v>
      </c>
      <c r="K1032">
        <v>0</v>
      </c>
      <c r="L1032">
        <v>0</v>
      </c>
      <c r="M1032">
        <v>17.18</v>
      </c>
      <c r="N1032">
        <f t="shared" si="50"/>
        <v>1.5491583313003172E-2</v>
      </c>
      <c r="O1032">
        <f t="shared" si="51"/>
        <v>0.18846060014637714</v>
      </c>
      <c r="P1032">
        <f t="shared" si="52"/>
        <v>1.5857526225908757E-2</v>
      </c>
      <c r="Q1032">
        <f t="shared" si="53"/>
        <v>15.465857526225909</v>
      </c>
      <c r="R1032">
        <v>420.33</v>
      </c>
      <c r="S1032">
        <v>0.19</v>
      </c>
      <c r="T1032">
        <v>1.0900000000000001</v>
      </c>
      <c r="U1032">
        <v>1440</v>
      </c>
      <c r="V1032">
        <v>0.133000690498185</v>
      </c>
      <c r="W1032">
        <v>5.5</v>
      </c>
      <c r="X1032">
        <v>180</v>
      </c>
      <c r="Y1032">
        <f t="shared" si="54"/>
        <v>2.5000000000000001E-2</v>
      </c>
      <c r="Z1032">
        <v>0.1</v>
      </c>
      <c r="AB1032">
        <v>40</v>
      </c>
      <c r="AC1032">
        <v>0</v>
      </c>
      <c r="AD1032" s="8" t="s">
        <v>173</v>
      </c>
      <c r="AF1032">
        <v>0.37344891547806802</v>
      </c>
      <c r="AG1032" s="4"/>
      <c r="AH1032" s="4"/>
    </row>
    <row r="1033" spans="1:37" ht="15.6">
      <c r="A1033" t="s">
        <v>79</v>
      </c>
      <c r="B1033" t="s">
        <v>80</v>
      </c>
      <c r="C1033" s="4" t="s">
        <v>591</v>
      </c>
      <c r="D1033">
        <v>700</v>
      </c>
      <c r="E1033">
        <v>7</v>
      </c>
      <c r="F1033">
        <v>180</v>
      </c>
      <c r="G1033">
        <v>81.98</v>
      </c>
      <c r="H1033">
        <v>1.27</v>
      </c>
      <c r="I1033">
        <v>15.45</v>
      </c>
      <c r="J1033">
        <v>1.3</v>
      </c>
      <c r="K1033">
        <v>0</v>
      </c>
      <c r="L1033">
        <v>0</v>
      </c>
      <c r="M1033">
        <v>17.18</v>
      </c>
      <c r="N1033">
        <f t="shared" si="50"/>
        <v>1.5491583313003172E-2</v>
      </c>
      <c r="O1033">
        <f t="shared" si="51"/>
        <v>0.18846060014637714</v>
      </c>
      <c r="P1033">
        <f t="shared" si="52"/>
        <v>1.5857526225908757E-2</v>
      </c>
      <c r="Q1033">
        <f t="shared" si="53"/>
        <v>15.465857526225909</v>
      </c>
      <c r="R1033">
        <v>420.33</v>
      </c>
      <c r="S1033">
        <v>0.19</v>
      </c>
      <c r="T1033">
        <v>1.0900000000000001</v>
      </c>
      <c r="U1033">
        <v>1440</v>
      </c>
      <c r="V1033">
        <v>1.06400742657743</v>
      </c>
      <c r="W1033">
        <v>5.5</v>
      </c>
      <c r="X1033">
        <v>180</v>
      </c>
      <c r="Y1033">
        <f t="shared" si="54"/>
        <v>2.5000000000000001E-2</v>
      </c>
      <c r="Z1033">
        <v>0.1</v>
      </c>
      <c r="AB1033">
        <v>40</v>
      </c>
      <c r="AC1033">
        <v>0</v>
      </c>
      <c r="AD1033" s="8" t="s">
        <v>173</v>
      </c>
      <c r="AF1033">
        <v>3.9211655330953001</v>
      </c>
      <c r="AG1033" s="4"/>
      <c r="AH1033" s="4"/>
    </row>
    <row r="1034" spans="1:37" ht="15.6">
      <c r="A1034" t="s">
        <v>79</v>
      </c>
      <c r="B1034" t="s">
        <v>80</v>
      </c>
      <c r="C1034" s="4" t="s">
        <v>591</v>
      </c>
      <c r="D1034">
        <v>700</v>
      </c>
      <c r="E1034">
        <v>7</v>
      </c>
      <c r="F1034">
        <v>180</v>
      </c>
      <c r="G1034">
        <v>81.98</v>
      </c>
      <c r="H1034">
        <v>1.27</v>
      </c>
      <c r="I1034">
        <v>15.45</v>
      </c>
      <c r="J1034">
        <v>1.3</v>
      </c>
      <c r="K1034">
        <v>0</v>
      </c>
      <c r="L1034">
        <v>0</v>
      </c>
      <c r="M1034">
        <v>17.18</v>
      </c>
      <c r="N1034">
        <f t="shared" si="50"/>
        <v>1.5491583313003172E-2</v>
      </c>
      <c r="O1034">
        <f t="shared" si="51"/>
        <v>0.18846060014637714</v>
      </c>
      <c r="P1034">
        <f t="shared" si="52"/>
        <v>1.5857526225908757E-2</v>
      </c>
      <c r="Q1034">
        <f t="shared" si="53"/>
        <v>15.465857526225909</v>
      </c>
      <c r="R1034">
        <v>420.33</v>
      </c>
      <c r="S1034">
        <v>0.19</v>
      </c>
      <c r="T1034">
        <v>1.0900000000000001</v>
      </c>
      <c r="U1034">
        <v>1440</v>
      </c>
      <c r="V1034">
        <v>1.9285128661116</v>
      </c>
      <c r="W1034">
        <v>5.5</v>
      </c>
      <c r="X1034">
        <v>180</v>
      </c>
      <c r="Y1034">
        <f t="shared" si="54"/>
        <v>2.5000000000000001E-2</v>
      </c>
      <c r="Z1034">
        <v>0.1</v>
      </c>
      <c r="AB1034">
        <f>313-273</f>
        <v>40</v>
      </c>
      <c r="AC1034">
        <v>0</v>
      </c>
      <c r="AD1034" s="8" t="s">
        <v>173</v>
      </c>
      <c r="AF1034">
        <v>8.4024884129329092</v>
      </c>
      <c r="AG1034" s="4"/>
      <c r="AH1034" s="4"/>
    </row>
    <row r="1035" spans="1:37" ht="15.6">
      <c r="A1035" t="s">
        <v>79</v>
      </c>
      <c r="B1035" t="s">
        <v>80</v>
      </c>
      <c r="C1035" s="4" t="s">
        <v>591</v>
      </c>
      <c r="D1035">
        <v>700</v>
      </c>
      <c r="E1035">
        <v>7</v>
      </c>
      <c r="F1035">
        <v>180</v>
      </c>
      <c r="G1035">
        <v>81.98</v>
      </c>
      <c r="H1035">
        <v>1.27</v>
      </c>
      <c r="I1035">
        <v>15.45</v>
      </c>
      <c r="J1035">
        <v>1.3</v>
      </c>
      <c r="K1035">
        <v>0</v>
      </c>
      <c r="L1035">
        <v>0</v>
      </c>
      <c r="M1035">
        <v>17.18</v>
      </c>
      <c r="N1035">
        <f t="shared" si="50"/>
        <v>1.5491583313003172E-2</v>
      </c>
      <c r="O1035">
        <f t="shared" si="51"/>
        <v>0.18846060014637714</v>
      </c>
      <c r="P1035">
        <f t="shared" si="52"/>
        <v>1.5857526225908757E-2</v>
      </c>
      <c r="Q1035">
        <f t="shared" si="53"/>
        <v>15.465857526225909</v>
      </c>
      <c r="R1035">
        <v>420.33</v>
      </c>
      <c r="S1035">
        <v>0.19</v>
      </c>
      <c r="T1035">
        <v>1.0900000000000001</v>
      </c>
      <c r="U1035">
        <v>1440</v>
      </c>
      <c r="V1035">
        <v>4.92103125620869</v>
      </c>
      <c r="W1035">
        <v>5.5</v>
      </c>
      <c r="X1035">
        <v>180</v>
      </c>
      <c r="Y1035">
        <f t="shared" si="54"/>
        <v>2.5000000000000001E-2</v>
      </c>
      <c r="Z1035">
        <v>0.1</v>
      </c>
      <c r="AB1035">
        <f t="shared" ref="AB1035:AB1045" si="55">313-273</f>
        <v>40</v>
      </c>
      <c r="AC1035">
        <v>0</v>
      </c>
      <c r="AD1035" s="8" t="s">
        <v>173</v>
      </c>
      <c r="AF1035">
        <v>12.1369241461309</v>
      </c>
      <c r="AG1035" s="4"/>
      <c r="AH1035" s="4"/>
    </row>
    <row r="1036" spans="1:37" ht="15.6">
      <c r="A1036" t="s">
        <v>79</v>
      </c>
      <c r="B1036" t="s">
        <v>80</v>
      </c>
      <c r="C1036" s="4" t="s">
        <v>591</v>
      </c>
      <c r="D1036">
        <v>700</v>
      </c>
      <c r="E1036">
        <v>7</v>
      </c>
      <c r="F1036">
        <v>180</v>
      </c>
      <c r="G1036">
        <v>81.98</v>
      </c>
      <c r="H1036">
        <v>1.27</v>
      </c>
      <c r="I1036">
        <v>15.45</v>
      </c>
      <c r="J1036">
        <v>1.3</v>
      </c>
      <c r="K1036">
        <v>0</v>
      </c>
      <c r="L1036">
        <v>0</v>
      </c>
      <c r="M1036">
        <v>17.18</v>
      </c>
      <c r="N1036">
        <f t="shared" si="50"/>
        <v>1.5491583313003172E-2</v>
      </c>
      <c r="O1036">
        <f t="shared" si="51"/>
        <v>0.18846060014637714</v>
      </c>
      <c r="P1036">
        <f t="shared" si="52"/>
        <v>1.5857526225908757E-2</v>
      </c>
      <c r="Q1036">
        <f t="shared" si="53"/>
        <v>15.465857526225909</v>
      </c>
      <c r="R1036">
        <v>420.33</v>
      </c>
      <c r="S1036">
        <v>0.19</v>
      </c>
      <c r="T1036">
        <v>1.0900000000000001</v>
      </c>
      <c r="U1036">
        <v>1440</v>
      </c>
      <c r="V1036">
        <v>12.103076153478399</v>
      </c>
      <c r="W1036">
        <v>5.5</v>
      </c>
      <c r="X1036">
        <v>180</v>
      </c>
      <c r="Y1036">
        <f t="shared" si="54"/>
        <v>2.5000000000000001E-2</v>
      </c>
      <c r="Z1036">
        <v>0.1</v>
      </c>
      <c r="AB1036">
        <f t="shared" si="55"/>
        <v>40</v>
      </c>
      <c r="AC1036">
        <v>0</v>
      </c>
      <c r="AD1036" s="8" t="s">
        <v>173</v>
      </c>
      <c r="AF1036">
        <v>23.340242030041502</v>
      </c>
      <c r="AG1036" s="4"/>
      <c r="AH1036" s="4"/>
    </row>
    <row r="1037" spans="1:37" ht="15.6">
      <c r="A1037" t="s">
        <v>79</v>
      </c>
      <c r="B1037" t="s">
        <v>80</v>
      </c>
      <c r="C1037" s="4" t="s">
        <v>591</v>
      </c>
      <c r="D1037">
        <v>700</v>
      </c>
      <c r="E1037">
        <v>7</v>
      </c>
      <c r="F1037">
        <v>180</v>
      </c>
      <c r="G1037">
        <v>81.98</v>
      </c>
      <c r="H1037">
        <v>1.27</v>
      </c>
      <c r="I1037">
        <v>15.45</v>
      </c>
      <c r="J1037">
        <v>1.3</v>
      </c>
      <c r="K1037">
        <v>0</v>
      </c>
      <c r="L1037">
        <v>0</v>
      </c>
      <c r="M1037">
        <v>17.18</v>
      </c>
      <c r="N1037">
        <f t="shared" si="50"/>
        <v>1.5491583313003172E-2</v>
      </c>
      <c r="O1037">
        <f t="shared" si="51"/>
        <v>0.18846060014637714</v>
      </c>
      <c r="P1037">
        <f t="shared" si="52"/>
        <v>1.5857526225908757E-2</v>
      </c>
      <c r="Q1037">
        <f t="shared" si="53"/>
        <v>15.465857526225909</v>
      </c>
      <c r="R1037">
        <v>420.33</v>
      </c>
      <c r="S1037">
        <v>0.19</v>
      </c>
      <c r="T1037">
        <v>1.0900000000000001</v>
      </c>
      <c r="U1037">
        <v>1440</v>
      </c>
      <c r="V1037">
        <v>29.060680364028599</v>
      </c>
      <c r="W1037">
        <v>5.5</v>
      </c>
      <c r="X1037">
        <v>180</v>
      </c>
      <c r="Y1037">
        <f t="shared" si="54"/>
        <v>2.5000000000000001E-2</v>
      </c>
      <c r="Z1037">
        <v>0.1</v>
      </c>
      <c r="AB1037">
        <f t="shared" si="55"/>
        <v>40</v>
      </c>
      <c r="AC1037">
        <v>0</v>
      </c>
      <c r="AD1037" s="8" t="s">
        <v>173</v>
      </c>
      <c r="AF1037">
        <v>45.373450251017601</v>
      </c>
      <c r="AG1037" s="4"/>
      <c r="AH1037" s="4"/>
    </row>
    <row r="1038" spans="1:37" ht="15.6">
      <c r="A1038" t="s">
        <v>79</v>
      </c>
      <c r="B1038" t="s">
        <v>80</v>
      </c>
      <c r="C1038" s="4" t="s">
        <v>591</v>
      </c>
      <c r="D1038">
        <v>700</v>
      </c>
      <c r="E1038">
        <v>7</v>
      </c>
      <c r="F1038">
        <v>180</v>
      </c>
      <c r="G1038">
        <v>81.98</v>
      </c>
      <c r="H1038">
        <v>1.27</v>
      </c>
      <c r="I1038">
        <v>15.45</v>
      </c>
      <c r="J1038">
        <v>1.3</v>
      </c>
      <c r="K1038">
        <v>0</v>
      </c>
      <c r="L1038">
        <v>0</v>
      </c>
      <c r="M1038">
        <v>17.18</v>
      </c>
      <c r="N1038">
        <f t="shared" si="50"/>
        <v>1.5491583313003172E-2</v>
      </c>
      <c r="O1038">
        <f t="shared" si="51"/>
        <v>0.18846060014637714</v>
      </c>
      <c r="P1038">
        <f t="shared" si="52"/>
        <v>1.5857526225908757E-2</v>
      </c>
      <c r="Q1038">
        <f t="shared" si="53"/>
        <v>15.465857526225909</v>
      </c>
      <c r="R1038">
        <v>420.33</v>
      </c>
      <c r="S1038">
        <v>0.19</v>
      </c>
      <c r="T1038">
        <v>1.0900000000000001</v>
      </c>
      <c r="U1038">
        <v>1440</v>
      </c>
      <c r="V1038">
        <v>42.094759448402399</v>
      </c>
      <c r="W1038">
        <v>5.5</v>
      </c>
      <c r="X1038">
        <v>180</v>
      </c>
      <c r="Y1038">
        <f t="shared" si="54"/>
        <v>2.5000000000000001E-2</v>
      </c>
      <c r="Z1038">
        <v>0.1</v>
      </c>
      <c r="AB1038">
        <f t="shared" si="55"/>
        <v>40</v>
      </c>
      <c r="AC1038">
        <v>0</v>
      </c>
      <c r="AD1038" s="8" t="s">
        <v>173</v>
      </c>
      <c r="AF1038">
        <v>68.526973165478296</v>
      </c>
      <c r="AG1038" s="4"/>
      <c r="AH1038" s="4"/>
    </row>
    <row r="1039" spans="1:37" ht="15.6">
      <c r="A1039" t="s">
        <v>79</v>
      </c>
      <c r="B1039" t="s">
        <v>80</v>
      </c>
      <c r="C1039" s="4" t="s">
        <v>591</v>
      </c>
      <c r="D1039">
        <v>700</v>
      </c>
      <c r="E1039">
        <v>7</v>
      </c>
      <c r="F1039">
        <v>180</v>
      </c>
      <c r="G1039">
        <v>81.98</v>
      </c>
      <c r="H1039">
        <v>1.27</v>
      </c>
      <c r="I1039">
        <v>15.45</v>
      </c>
      <c r="J1039">
        <v>1.3</v>
      </c>
      <c r="K1039">
        <v>0</v>
      </c>
      <c r="L1039">
        <v>0</v>
      </c>
      <c r="M1039">
        <v>17.18</v>
      </c>
      <c r="N1039">
        <f t="shared" si="50"/>
        <v>1.5491583313003172E-2</v>
      </c>
      <c r="O1039">
        <f t="shared" si="51"/>
        <v>0.18846060014637714</v>
      </c>
      <c r="P1039">
        <f t="shared" si="52"/>
        <v>1.5857526225908757E-2</v>
      </c>
      <c r="Q1039">
        <f t="shared" si="53"/>
        <v>15.465857526225909</v>
      </c>
      <c r="R1039">
        <v>420.33</v>
      </c>
      <c r="S1039">
        <v>0.19</v>
      </c>
      <c r="T1039">
        <v>1.0900000000000001</v>
      </c>
      <c r="U1039">
        <v>1440</v>
      </c>
      <c r="V1039">
        <v>0.13277994584998101</v>
      </c>
      <c r="W1039">
        <v>8.5</v>
      </c>
      <c r="X1039">
        <v>180</v>
      </c>
      <c r="Y1039">
        <f t="shared" si="54"/>
        <v>2.5000000000000001E-2</v>
      </c>
      <c r="Z1039">
        <v>0.1</v>
      </c>
      <c r="AB1039">
        <f t="shared" si="55"/>
        <v>40</v>
      </c>
      <c r="AC1039">
        <v>0</v>
      </c>
      <c r="AD1039" s="8" t="s">
        <v>173</v>
      </c>
      <c r="AF1039">
        <v>0</v>
      </c>
      <c r="AG1039" s="4"/>
      <c r="AH1039" s="4"/>
    </row>
    <row r="1040" spans="1:37" ht="15.6">
      <c r="A1040" t="s">
        <v>79</v>
      </c>
      <c r="B1040" t="s">
        <v>80</v>
      </c>
      <c r="C1040" s="4" t="s">
        <v>591</v>
      </c>
      <c r="D1040">
        <v>700</v>
      </c>
      <c r="E1040">
        <v>7</v>
      </c>
      <c r="F1040">
        <v>180</v>
      </c>
      <c r="G1040">
        <v>81.98</v>
      </c>
      <c r="H1040">
        <v>1.27</v>
      </c>
      <c r="I1040">
        <v>15.45</v>
      </c>
      <c r="J1040">
        <v>1.3</v>
      </c>
      <c r="K1040">
        <v>0</v>
      </c>
      <c r="L1040">
        <v>0</v>
      </c>
      <c r="M1040">
        <v>17.18</v>
      </c>
      <c r="N1040">
        <f t="shared" si="50"/>
        <v>1.5491583313003172E-2</v>
      </c>
      <c r="O1040">
        <f t="shared" si="51"/>
        <v>0.18846060014637714</v>
      </c>
      <c r="P1040">
        <f t="shared" si="52"/>
        <v>1.5857526225908757E-2</v>
      </c>
      <c r="Q1040">
        <f t="shared" si="53"/>
        <v>15.465857526225909</v>
      </c>
      <c r="R1040">
        <v>420.33</v>
      </c>
      <c r="S1040">
        <v>0.19</v>
      </c>
      <c r="T1040">
        <v>1.0900000000000001</v>
      </c>
      <c r="U1040">
        <v>1440</v>
      </c>
      <c r="V1040">
        <v>0.92946152038403995</v>
      </c>
      <c r="W1040">
        <v>8.5</v>
      </c>
      <c r="X1040">
        <v>180</v>
      </c>
      <c r="Y1040">
        <f t="shared" si="54"/>
        <v>2.5000000000000001E-2</v>
      </c>
      <c r="Z1040">
        <v>0.1</v>
      </c>
      <c r="AB1040">
        <f t="shared" si="55"/>
        <v>40</v>
      </c>
      <c r="AC1040">
        <v>0</v>
      </c>
      <c r="AD1040" s="8" t="s">
        <v>173</v>
      </c>
      <c r="AF1040">
        <v>4.3605964278065796</v>
      </c>
      <c r="AG1040" s="4"/>
      <c r="AH1040" s="4"/>
    </row>
    <row r="1041" spans="1:34" ht="15.6">
      <c r="A1041" t="s">
        <v>79</v>
      </c>
      <c r="B1041" t="s">
        <v>80</v>
      </c>
      <c r="C1041" s="4" t="s">
        <v>591</v>
      </c>
      <c r="D1041">
        <v>700</v>
      </c>
      <c r="E1041">
        <v>7</v>
      </c>
      <c r="F1041">
        <v>180</v>
      </c>
      <c r="G1041">
        <v>81.98</v>
      </c>
      <c r="H1041">
        <v>1.27</v>
      </c>
      <c r="I1041">
        <v>15.45</v>
      </c>
      <c r="J1041">
        <v>1.3</v>
      </c>
      <c r="K1041">
        <v>0</v>
      </c>
      <c r="L1041">
        <v>0</v>
      </c>
      <c r="M1041">
        <v>17.18</v>
      </c>
      <c r="N1041">
        <f t="shared" si="50"/>
        <v>1.5491583313003172E-2</v>
      </c>
      <c r="O1041">
        <f t="shared" si="51"/>
        <v>0.18846060014637714</v>
      </c>
      <c r="P1041">
        <f t="shared" si="52"/>
        <v>1.5857526225908757E-2</v>
      </c>
      <c r="Q1041">
        <f t="shared" si="53"/>
        <v>15.465857526225909</v>
      </c>
      <c r="R1041">
        <v>420.33</v>
      </c>
      <c r="S1041">
        <v>0.19</v>
      </c>
      <c r="T1041">
        <v>1.0900000000000001</v>
      </c>
      <c r="U1041">
        <v>1440</v>
      </c>
      <c r="V1041">
        <v>2.9211626075679198</v>
      </c>
      <c r="W1041">
        <v>8.5</v>
      </c>
      <c r="X1041">
        <v>180</v>
      </c>
      <c r="Y1041">
        <f t="shared" si="54"/>
        <v>2.5000000000000001E-2</v>
      </c>
      <c r="Z1041">
        <v>0.1</v>
      </c>
      <c r="AB1041">
        <f t="shared" si="55"/>
        <v>40</v>
      </c>
      <c r="AC1041">
        <v>0</v>
      </c>
      <c r="AD1041" s="8" t="s">
        <v>173</v>
      </c>
      <c r="AF1041">
        <v>8.21803677901298</v>
      </c>
      <c r="AG1041" s="4"/>
      <c r="AH1041" s="4"/>
    </row>
    <row r="1042" spans="1:34" ht="15.6">
      <c r="A1042" t="s">
        <v>79</v>
      </c>
      <c r="B1042" t="s">
        <v>80</v>
      </c>
      <c r="C1042" s="4" t="s">
        <v>591</v>
      </c>
      <c r="D1042">
        <v>700</v>
      </c>
      <c r="E1042">
        <v>7</v>
      </c>
      <c r="F1042">
        <v>180</v>
      </c>
      <c r="G1042">
        <v>81.98</v>
      </c>
      <c r="H1042">
        <v>1.27</v>
      </c>
      <c r="I1042">
        <v>15.45</v>
      </c>
      <c r="J1042">
        <v>1.3</v>
      </c>
      <c r="K1042">
        <v>0</v>
      </c>
      <c r="L1042">
        <v>0</v>
      </c>
      <c r="M1042">
        <v>17.18</v>
      </c>
      <c r="N1042">
        <f t="shared" si="50"/>
        <v>1.5491583313003172E-2</v>
      </c>
      <c r="O1042">
        <f t="shared" si="51"/>
        <v>0.18846060014637714</v>
      </c>
      <c r="P1042">
        <f t="shared" si="52"/>
        <v>1.5857526225908757E-2</v>
      </c>
      <c r="Q1042">
        <f t="shared" si="53"/>
        <v>15.465857526225909</v>
      </c>
      <c r="R1042">
        <v>420.33</v>
      </c>
      <c r="S1042">
        <v>0.19</v>
      </c>
      <c r="T1042">
        <v>1.0900000000000001</v>
      </c>
      <c r="U1042">
        <v>1440</v>
      </c>
      <c r="V1042">
        <v>5.0456417411676098</v>
      </c>
      <c r="W1042">
        <v>8.5</v>
      </c>
      <c r="X1042">
        <v>180</v>
      </c>
      <c r="Y1042">
        <f t="shared" si="54"/>
        <v>2.5000000000000001E-2</v>
      </c>
      <c r="Z1042">
        <v>0.1</v>
      </c>
      <c r="AB1042">
        <f t="shared" si="55"/>
        <v>40</v>
      </c>
      <c r="AC1042">
        <v>0</v>
      </c>
      <c r="AD1042" s="8" t="s">
        <v>173</v>
      </c>
      <c r="AF1042">
        <v>12.4109113157125</v>
      </c>
      <c r="AG1042" s="4"/>
      <c r="AH1042" s="4"/>
    </row>
    <row r="1043" spans="1:34" ht="15.6">
      <c r="A1043" t="s">
        <v>79</v>
      </c>
      <c r="B1043" t="s">
        <v>80</v>
      </c>
      <c r="C1043" s="4" t="s">
        <v>591</v>
      </c>
      <c r="D1043">
        <v>700</v>
      </c>
      <c r="E1043">
        <v>7</v>
      </c>
      <c r="F1043">
        <v>180</v>
      </c>
      <c r="G1043">
        <v>81.98</v>
      </c>
      <c r="H1043">
        <v>1.27</v>
      </c>
      <c r="I1043">
        <v>15.45</v>
      </c>
      <c r="J1043">
        <v>1.3</v>
      </c>
      <c r="K1043">
        <v>0</v>
      </c>
      <c r="L1043">
        <v>0</v>
      </c>
      <c r="M1043">
        <v>17.18</v>
      </c>
      <c r="N1043">
        <f t="shared" si="50"/>
        <v>1.5491583313003172E-2</v>
      </c>
      <c r="O1043">
        <f t="shared" si="51"/>
        <v>0.18846060014637714</v>
      </c>
      <c r="P1043">
        <f t="shared" si="52"/>
        <v>1.5857526225908757E-2</v>
      </c>
      <c r="Q1043">
        <f t="shared" si="53"/>
        <v>15.465857526225909</v>
      </c>
      <c r="R1043">
        <v>420.33</v>
      </c>
      <c r="S1043">
        <v>0.19</v>
      </c>
      <c r="T1043">
        <v>1.0900000000000001</v>
      </c>
      <c r="U1043">
        <v>1440</v>
      </c>
      <c r="V1043">
        <v>11.950206523103301</v>
      </c>
      <c r="W1043">
        <v>8.5</v>
      </c>
      <c r="X1043">
        <v>180</v>
      </c>
      <c r="Y1043">
        <f t="shared" si="54"/>
        <v>2.5000000000000001E-2</v>
      </c>
      <c r="Z1043">
        <v>0.1</v>
      </c>
      <c r="AB1043">
        <f t="shared" si="55"/>
        <v>40</v>
      </c>
      <c r="AC1043">
        <v>0</v>
      </c>
      <c r="AD1043" s="8" t="s">
        <v>173</v>
      </c>
      <c r="AF1043">
        <v>23.6478077805594</v>
      </c>
      <c r="AG1043" s="4"/>
      <c r="AH1043" s="4"/>
    </row>
    <row r="1044" spans="1:34" ht="15.6">
      <c r="A1044" t="s">
        <v>79</v>
      </c>
      <c r="B1044" t="s">
        <v>80</v>
      </c>
      <c r="C1044" s="4" t="s">
        <v>591</v>
      </c>
      <c r="D1044">
        <v>700</v>
      </c>
      <c r="E1044">
        <v>7</v>
      </c>
      <c r="F1044">
        <v>180</v>
      </c>
      <c r="G1044">
        <v>81.98</v>
      </c>
      <c r="H1044">
        <v>1.27</v>
      </c>
      <c r="I1044">
        <v>15.45</v>
      </c>
      <c r="J1044">
        <v>1.3</v>
      </c>
      <c r="K1044">
        <v>0</v>
      </c>
      <c r="L1044">
        <v>0</v>
      </c>
      <c r="M1044">
        <v>17.18</v>
      </c>
      <c r="N1044">
        <f t="shared" si="50"/>
        <v>1.5491583313003172E-2</v>
      </c>
      <c r="O1044">
        <f t="shared" si="51"/>
        <v>0.18846060014637714</v>
      </c>
      <c r="P1044">
        <f t="shared" si="52"/>
        <v>1.5857526225908757E-2</v>
      </c>
      <c r="Q1044">
        <f t="shared" si="53"/>
        <v>15.465857526225909</v>
      </c>
      <c r="R1044">
        <v>420.33</v>
      </c>
      <c r="S1044">
        <v>0.19</v>
      </c>
      <c r="T1044">
        <v>1.0900000000000001</v>
      </c>
      <c r="U1044">
        <v>1440</v>
      </c>
      <c r="V1044">
        <v>30.0082981530424</v>
      </c>
      <c r="W1044">
        <v>8.5</v>
      </c>
      <c r="X1044">
        <v>180</v>
      </c>
      <c r="Y1044">
        <f t="shared" si="54"/>
        <v>2.5000000000000001E-2</v>
      </c>
      <c r="Z1044">
        <v>0.1</v>
      </c>
      <c r="AB1044">
        <f t="shared" si="55"/>
        <v>40</v>
      </c>
      <c r="AC1044">
        <v>0</v>
      </c>
      <c r="AD1044" s="8" t="s">
        <v>173</v>
      </c>
      <c r="AF1044">
        <v>44.947595456108601</v>
      </c>
      <c r="AG1044" s="4"/>
      <c r="AH1044" s="4"/>
    </row>
    <row r="1045" spans="1:34" ht="15.6">
      <c r="A1045" t="s">
        <v>79</v>
      </c>
      <c r="B1045" t="s">
        <v>80</v>
      </c>
      <c r="C1045" s="4" t="s">
        <v>591</v>
      </c>
      <c r="D1045">
        <v>700</v>
      </c>
      <c r="E1045">
        <v>7</v>
      </c>
      <c r="F1045">
        <v>180</v>
      </c>
      <c r="G1045">
        <v>81.98</v>
      </c>
      <c r="H1045">
        <v>1.27</v>
      </c>
      <c r="I1045">
        <v>15.45</v>
      </c>
      <c r="J1045">
        <v>1.3</v>
      </c>
      <c r="K1045">
        <v>0</v>
      </c>
      <c r="L1045">
        <v>0</v>
      </c>
      <c r="M1045">
        <v>17.18</v>
      </c>
      <c r="N1045">
        <f t="shared" si="50"/>
        <v>1.5491583313003172E-2</v>
      </c>
      <c r="O1045">
        <f t="shared" si="51"/>
        <v>0.18846060014637714</v>
      </c>
      <c r="P1045">
        <f t="shared" si="52"/>
        <v>1.5857526225908757E-2</v>
      </c>
      <c r="Q1045">
        <f t="shared" si="53"/>
        <v>15.465857526225909</v>
      </c>
      <c r="R1045">
        <v>420.33</v>
      </c>
      <c r="S1045">
        <v>0.19</v>
      </c>
      <c r="T1045">
        <v>1.0900000000000001</v>
      </c>
      <c r="U1045">
        <v>1440</v>
      </c>
      <c r="V1045">
        <v>58.091288040977197</v>
      </c>
      <c r="W1045">
        <v>8.5</v>
      </c>
      <c r="X1045">
        <v>180</v>
      </c>
      <c r="Y1045">
        <f t="shared" si="54"/>
        <v>2.5000000000000001E-2</v>
      </c>
      <c r="Z1045">
        <v>0.1</v>
      </c>
      <c r="AB1045">
        <f t="shared" si="55"/>
        <v>40</v>
      </c>
      <c r="AC1045">
        <v>0</v>
      </c>
      <c r="AD1045" s="8" t="s">
        <v>173</v>
      </c>
      <c r="AF1045">
        <v>61.551366913439303</v>
      </c>
      <c r="AG1045" s="4"/>
      <c r="AH1045" s="4"/>
    </row>
    <row r="1046" spans="1:34" ht="15.6">
      <c r="A1046" t="s">
        <v>79</v>
      </c>
      <c r="B1046" t="s">
        <v>80</v>
      </c>
      <c r="C1046" s="4" t="s">
        <v>591</v>
      </c>
      <c r="D1046">
        <v>700</v>
      </c>
      <c r="E1046">
        <v>7</v>
      </c>
      <c r="F1046">
        <v>180</v>
      </c>
      <c r="G1046">
        <v>81.98</v>
      </c>
      <c r="H1046">
        <v>1.27</v>
      </c>
      <c r="I1046">
        <v>15.45</v>
      </c>
      <c r="J1046">
        <v>1.3</v>
      </c>
      <c r="K1046">
        <v>0</v>
      </c>
      <c r="L1046">
        <v>0</v>
      </c>
      <c r="M1046">
        <v>17.18</v>
      </c>
      <c r="N1046">
        <f t="shared" si="50"/>
        <v>1.5491583313003172E-2</v>
      </c>
      <c r="O1046">
        <f t="shared" si="51"/>
        <v>0.18846060014637714</v>
      </c>
      <c r="P1046">
        <f t="shared" si="52"/>
        <v>1.5857526225908757E-2</v>
      </c>
      <c r="Q1046">
        <f t="shared" si="53"/>
        <v>15.465857526225909</v>
      </c>
      <c r="R1046">
        <v>420.33</v>
      </c>
      <c r="S1046">
        <v>0.19</v>
      </c>
      <c r="T1046">
        <v>1.0900000000000001</v>
      </c>
      <c r="U1046">
        <v>0.17957332550699501</v>
      </c>
      <c r="V1046">
        <v>42</v>
      </c>
      <c r="W1046">
        <v>5.5</v>
      </c>
      <c r="X1046">
        <v>180</v>
      </c>
      <c r="Y1046">
        <f t="shared" si="54"/>
        <v>2.5000000000000001E-2</v>
      </c>
      <c r="Z1046">
        <v>0.1</v>
      </c>
      <c r="AB1046">
        <v>40</v>
      </c>
      <c r="AC1046">
        <v>0</v>
      </c>
      <c r="AD1046" s="8" t="s">
        <v>173</v>
      </c>
      <c r="AF1046">
        <v>0</v>
      </c>
      <c r="AG1046" s="4"/>
      <c r="AH1046" s="4"/>
    </row>
    <row r="1047" spans="1:34" ht="15.6">
      <c r="A1047" t="s">
        <v>79</v>
      </c>
      <c r="B1047" t="s">
        <v>80</v>
      </c>
      <c r="C1047" s="4" t="s">
        <v>591</v>
      </c>
      <c r="D1047">
        <v>700</v>
      </c>
      <c r="E1047">
        <v>7</v>
      </c>
      <c r="F1047">
        <v>180</v>
      </c>
      <c r="G1047">
        <v>81.98</v>
      </c>
      <c r="H1047">
        <v>1.27</v>
      </c>
      <c r="I1047">
        <v>15.45</v>
      </c>
      <c r="J1047">
        <v>1.3</v>
      </c>
      <c r="K1047">
        <v>0</v>
      </c>
      <c r="L1047">
        <v>0</v>
      </c>
      <c r="M1047">
        <v>17.18</v>
      </c>
      <c r="N1047">
        <f t="shared" si="50"/>
        <v>1.5491583313003172E-2</v>
      </c>
      <c r="O1047">
        <f t="shared" si="51"/>
        <v>0.18846060014637714</v>
      </c>
      <c r="P1047">
        <f t="shared" si="52"/>
        <v>1.5857526225908757E-2</v>
      </c>
      <c r="Q1047">
        <f t="shared" si="53"/>
        <v>15.465857526225909</v>
      </c>
      <c r="R1047">
        <v>420.33</v>
      </c>
      <c r="S1047">
        <v>0.19</v>
      </c>
      <c r="T1047">
        <v>1.0900000000000001</v>
      </c>
      <c r="U1047">
        <v>5.1178436301786103</v>
      </c>
      <c r="V1047">
        <v>42</v>
      </c>
      <c r="W1047">
        <v>5.5</v>
      </c>
      <c r="X1047">
        <v>180</v>
      </c>
      <c r="Y1047">
        <f t="shared" si="54"/>
        <v>2.5000000000000001E-2</v>
      </c>
      <c r="Z1047">
        <v>0.1</v>
      </c>
      <c r="AB1047">
        <v>40</v>
      </c>
      <c r="AC1047">
        <v>0</v>
      </c>
      <c r="AD1047" s="8" t="s">
        <v>173</v>
      </c>
      <c r="AF1047">
        <v>32.676517950006101</v>
      </c>
      <c r="AG1047" s="4"/>
      <c r="AH1047" s="4"/>
    </row>
    <row r="1048" spans="1:34" ht="15.6">
      <c r="A1048" t="s">
        <v>79</v>
      </c>
      <c r="B1048" t="s">
        <v>80</v>
      </c>
      <c r="C1048" s="4" t="s">
        <v>591</v>
      </c>
      <c r="D1048">
        <v>700</v>
      </c>
      <c r="E1048">
        <v>7</v>
      </c>
      <c r="F1048">
        <v>180</v>
      </c>
      <c r="G1048">
        <v>81.98</v>
      </c>
      <c r="H1048">
        <v>1.27</v>
      </c>
      <c r="I1048">
        <v>15.45</v>
      </c>
      <c r="J1048">
        <v>1.3</v>
      </c>
      <c r="K1048">
        <v>0</v>
      </c>
      <c r="L1048">
        <v>0</v>
      </c>
      <c r="M1048">
        <v>17.18</v>
      </c>
      <c r="N1048">
        <f t="shared" si="50"/>
        <v>1.5491583313003172E-2</v>
      </c>
      <c r="O1048">
        <f t="shared" si="51"/>
        <v>0.18846060014637714</v>
      </c>
      <c r="P1048">
        <f t="shared" si="52"/>
        <v>1.5857526225908757E-2</v>
      </c>
      <c r="Q1048">
        <f t="shared" si="53"/>
        <v>15.465857526225909</v>
      </c>
      <c r="R1048">
        <v>420.33</v>
      </c>
      <c r="S1048">
        <v>0.19</v>
      </c>
      <c r="T1048">
        <v>1.0900000000000001</v>
      </c>
      <c r="U1048">
        <v>10.235687260357199</v>
      </c>
      <c r="V1048">
        <v>42</v>
      </c>
      <c r="W1048">
        <v>5.5</v>
      </c>
      <c r="X1048">
        <v>180</v>
      </c>
      <c r="Y1048">
        <f t="shared" si="54"/>
        <v>2.5000000000000001E-2</v>
      </c>
      <c r="Z1048">
        <v>0.1</v>
      </c>
      <c r="AB1048">
        <v>40</v>
      </c>
      <c r="AC1048">
        <v>0</v>
      </c>
      <c r="AD1048" s="8" t="s">
        <v>173</v>
      </c>
      <c r="AF1048">
        <v>37.602626278105603</v>
      </c>
      <c r="AG1048" s="4"/>
      <c r="AH1048" s="4"/>
    </row>
    <row r="1049" spans="1:34" ht="15.6">
      <c r="A1049" t="s">
        <v>79</v>
      </c>
      <c r="B1049" t="s">
        <v>80</v>
      </c>
      <c r="C1049" s="4" t="s">
        <v>591</v>
      </c>
      <c r="D1049">
        <v>700</v>
      </c>
      <c r="E1049">
        <v>7</v>
      </c>
      <c r="F1049">
        <v>180</v>
      </c>
      <c r="G1049">
        <v>81.98</v>
      </c>
      <c r="H1049">
        <v>1.27</v>
      </c>
      <c r="I1049">
        <v>15.45</v>
      </c>
      <c r="J1049">
        <v>1.3</v>
      </c>
      <c r="K1049">
        <v>0</v>
      </c>
      <c r="L1049">
        <v>0</v>
      </c>
      <c r="M1049">
        <v>17.18</v>
      </c>
      <c r="N1049">
        <f t="shared" si="50"/>
        <v>1.5491583313003172E-2</v>
      </c>
      <c r="O1049">
        <f t="shared" si="51"/>
        <v>0.18846060014637714</v>
      </c>
      <c r="P1049">
        <f t="shared" si="52"/>
        <v>1.5857526225908757E-2</v>
      </c>
      <c r="Q1049">
        <f t="shared" si="53"/>
        <v>15.465857526225909</v>
      </c>
      <c r="R1049">
        <v>420.33</v>
      </c>
      <c r="S1049">
        <v>0.19</v>
      </c>
      <c r="T1049">
        <v>1.0900000000000001</v>
      </c>
      <c r="U1049">
        <v>14.9045988611781</v>
      </c>
      <c r="V1049">
        <v>42</v>
      </c>
      <c r="W1049">
        <v>5.5</v>
      </c>
      <c r="X1049">
        <v>180</v>
      </c>
      <c r="Y1049">
        <f t="shared" si="54"/>
        <v>2.5000000000000001E-2</v>
      </c>
      <c r="Z1049">
        <v>0.1</v>
      </c>
      <c r="AB1049">
        <v>40</v>
      </c>
      <c r="AC1049">
        <v>0</v>
      </c>
      <c r="AD1049" s="8" t="s">
        <v>173</v>
      </c>
      <c r="AF1049">
        <v>40.065680442155298</v>
      </c>
      <c r="AG1049" s="4"/>
      <c r="AH1049" s="4"/>
    </row>
    <row r="1050" spans="1:34" ht="15.6">
      <c r="A1050" t="s">
        <v>79</v>
      </c>
      <c r="B1050" t="s">
        <v>80</v>
      </c>
      <c r="C1050" s="4" t="s">
        <v>591</v>
      </c>
      <c r="D1050">
        <v>700</v>
      </c>
      <c r="E1050">
        <v>7</v>
      </c>
      <c r="F1050">
        <v>180</v>
      </c>
      <c r="G1050">
        <v>81.98</v>
      </c>
      <c r="H1050">
        <v>1.27</v>
      </c>
      <c r="I1050">
        <v>15.45</v>
      </c>
      <c r="J1050">
        <v>1.3</v>
      </c>
      <c r="K1050">
        <v>0</v>
      </c>
      <c r="L1050">
        <v>0</v>
      </c>
      <c r="M1050">
        <v>17.18</v>
      </c>
      <c r="N1050">
        <f t="shared" si="50"/>
        <v>1.5491583313003172E-2</v>
      </c>
      <c r="O1050">
        <f t="shared" si="51"/>
        <v>0.18846060014637714</v>
      </c>
      <c r="P1050">
        <f t="shared" si="52"/>
        <v>1.5857526225908757E-2</v>
      </c>
      <c r="Q1050">
        <f t="shared" si="53"/>
        <v>15.465857526225909</v>
      </c>
      <c r="R1050">
        <v>420.33</v>
      </c>
      <c r="S1050">
        <v>0.19</v>
      </c>
      <c r="T1050">
        <v>1.0900000000000001</v>
      </c>
      <c r="U1050">
        <v>20.112233007339398</v>
      </c>
      <c r="V1050">
        <v>42</v>
      </c>
      <c r="W1050">
        <v>5.5</v>
      </c>
      <c r="X1050">
        <v>180</v>
      </c>
      <c r="Y1050">
        <f t="shared" si="54"/>
        <v>2.5000000000000001E-2</v>
      </c>
      <c r="Z1050">
        <v>0.1</v>
      </c>
      <c r="AB1050">
        <v>40</v>
      </c>
      <c r="AC1050">
        <v>0</v>
      </c>
      <c r="AD1050" s="8" t="s">
        <v>173</v>
      </c>
      <c r="AF1050">
        <v>43.678161135535703</v>
      </c>
      <c r="AG1050" s="4"/>
      <c r="AH1050" s="4"/>
    </row>
    <row r="1051" spans="1:34" ht="15.6">
      <c r="A1051" t="s">
        <v>79</v>
      </c>
      <c r="B1051" t="s">
        <v>80</v>
      </c>
      <c r="C1051" s="4" t="s">
        <v>591</v>
      </c>
      <c r="D1051">
        <v>700</v>
      </c>
      <c r="E1051">
        <v>7</v>
      </c>
      <c r="F1051">
        <v>180</v>
      </c>
      <c r="G1051">
        <v>81.98</v>
      </c>
      <c r="H1051">
        <v>1.27</v>
      </c>
      <c r="I1051">
        <v>15.45</v>
      </c>
      <c r="J1051">
        <v>1.3</v>
      </c>
      <c r="K1051">
        <v>0</v>
      </c>
      <c r="L1051">
        <v>0</v>
      </c>
      <c r="M1051">
        <v>17.18</v>
      </c>
      <c r="N1051">
        <f t="shared" si="50"/>
        <v>1.5491583313003172E-2</v>
      </c>
      <c r="O1051">
        <f t="shared" si="51"/>
        <v>0.18846060014637714</v>
      </c>
      <c r="P1051">
        <f t="shared" si="52"/>
        <v>1.5857526225908757E-2</v>
      </c>
      <c r="Q1051">
        <f t="shared" si="53"/>
        <v>15.465857526225909</v>
      </c>
      <c r="R1051">
        <v>420.33</v>
      </c>
      <c r="S1051">
        <v>0.19</v>
      </c>
      <c r="T1051">
        <v>1.0900000000000001</v>
      </c>
      <c r="U1051">
        <v>25.140296396813198</v>
      </c>
      <c r="V1051">
        <v>42</v>
      </c>
      <c r="W1051">
        <v>5.5</v>
      </c>
      <c r="X1051">
        <v>180</v>
      </c>
      <c r="Y1051">
        <f t="shared" si="54"/>
        <v>2.5000000000000001E-2</v>
      </c>
      <c r="Z1051">
        <v>0.1</v>
      </c>
      <c r="AB1051">
        <v>40</v>
      </c>
      <c r="AC1051">
        <v>0</v>
      </c>
      <c r="AD1051" s="8" t="s">
        <v>173</v>
      </c>
      <c r="AF1051">
        <v>49.917897098354302</v>
      </c>
      <c r="AG1051" s="4"/>
      <c r="AH1051" s="4"/>
    </row>
    <row r="1052" spans="1:34" ht="15.6">
      <c r="A1052" t="s">
        <v>79</v>
      </c>
      <c r="B1052" t="s">
        <v>80</v>
      </c>
      <c r="C1052" s="4" t="s">
        <v>591</v>
      </c>
      <c r="D1052">
        <v>700</v>
      </c>
      <c r="E1052">
        <v>7</v>
      </c>
      <c r="F1052">
        <v>180</v>
      </c>
      <c r="G1052">
        <v>81.98</v>
      </c>
      <c r="H1052">
        <v>1.27</v>
      </c>
      <c r="I1052">
        <v>15.45</v>
      </c>
      <c r="J1052">
        <v>1.3</v>
      </c>
      <c r="K1052">
        <v>0</v>
      </c>
      <c r="L1052">
        <v>0</v>
      </c>
      <c r="M1052">
        <v>17.18</v>
      </c>
      <c r="N1052">
        <f t="shared" si="50"/>
        <v>1.5491583313003172E-2</v>
      </c>
      <c r="O1052">
        <f t="shared" si="51"/>
        <v>0.18846060014637714</v>
      </c>
      <c r="P1052">
        <f t="shared" si="52"/>
        <v>1.5857526225908757E-2</v>
      </c>
      <c r="Q1052">
        <f t="shared" si="53"/>
        <v>15.465857526225909</v>
      </c>
      <c r="R1052">
        <v>420.33</v>
      </c>
      <c r="S1052">
        <v>0.19</v>
      </c>
      <c r="T1052">
        <v>1.0900000000000001</v>
      </c>
      <c r="U1052">
        <v>30.0785692703043</v>
      </c>
      <c r="V1052">
        <v>42</v>
      </c>
      <c r="W1052">
        <v>5.5</v>
      </c>
      <c r="X1052">
        <v>180</v>
      </c>
      <c r="Y1052">
        <f t="shared" si="54"/>
        <v>2.5000000000000001E-2</v>
      </c>
      <c r="Z1052">
        <v>0.1</v>
      </c>
      <c r="AB1052">
        <v>40</v>
      </c>
      <c r="AC1052">
        <v>0</v>
      </c>
      <c r="AD1052" s="8" t="s">
        <v>173</v>
      </c>
      <c r="AF1052">
        <v>51.0673236276849</v>
      </c>
      <c r="AG1052" s="4"/>
      <c r="AH1052" s="4"/>
    </row>
    <row r="1053" spans="1:34" ht="15.6">
      <c r="A1053" t="s">
        <v>79</v>
      </c>
      <c r="B1053" t="s">
        <v>80</v>
      </c>
      <c r="C1053" s="4" t="s">
        <v>591</v>
      </c>
      <c r="D1053">
        <v>700</v>
      </c>
      <c r="E1053">
        <v>7</v>
      </c>
      <c r="F1053">
        <v>180</v>
      </c>
      <c r="G1053">
        <v>81.98</v>
      </c>
      <c r="H1053">
        <v>1.27</v>
      </c>
      <c r="I1053">
        <v>15.45</v>
      </c>
      <c r="J1053">
        <v>1.3</v>
      </c>
      <c r="K1053">
        <v>0</v>
      </c>
      <c r="L1053">
        <v>0</v>
      </c>
      <c r="M1053">
        <v>17.18</v>
      </c>
      <c r="N1053">
        <f t="shared" si="50"/>
        <v>1.5491583313003172E-2</v>
      </c>
      <c r="O1053">
        <f t="shared" si="51"/>
        <v>0.18846060014637714</v>
      </c>
      <c r="P1053">
        <f t="shared" si="52"/>
        <v>1.5857526225908757E-2</v>
      </c>
      <c r="Q1053">
        <f t="shared" si="53"/>
        <v>15.465857526225909</v>
      </c>
      <c r="R1053">
        <v>420.33</v>
      </c>
      <c r="S1053">
        <v>0.19</v>
      </c>
      <c r="T1053">
        <v>1.0900000000000001</v>
      </c>
      <c r="U1053">
        <v>45.162738888169898</v>
      </c>
      <c r="V1053">
        <v>42</v>
      </c>
      <c r="W1053">
        <v>5.5</v>
      </c>
      <c r="X1053">
        <v>180</v>
      </c>
      <c r="Y1053">
        <f t="shared" si="54"/>
        <v>2.5000000000000001E-2</v>
      </c>
      <c r="Z1053">
        <v>0.1</v>
      </c>
      <c r="AB1053">
        <v>40</v>
      </c>
      <c r="AC1053">
        <v>0</v>
      </c>
      <c r="AD1053" s="8" t="s">
        <v>173</v>
      </c>
      <c r="AF1053">
        <v>54.844005426453698</v>
      </c>
      <c r="AG1053" s="4"/>
      <c r="AH1053" s="4"/>
    </row>
    <row r="1054" spans="1:34" ht="15.6">
      <c r="A1054" t="s">
        <v>79</v>
      </c>
      <c r="B1054" t="s">
        <v>80</v>
      </c>
      <c r="C1054" s="4" t="s">
        <v>591</v>
      </c>
      <c r="D1054">
        <v>700</v>
      </c>
      <c r="E1054">
        <v>7</v>
      </c>
      <c r="F1054">
        <v>180</v>
      </c>
      <c r="G1054">
        <v>81.98</v>
      </c>
      <c r="H1054">
        <v>1.27</v>
      </c>
      <c r="I1054">
        <v>15.45</v>
      </c>
      <c r="J1054">
        <v>1.3</v>
      </c>
      <c r="K1054">
        <v>0</v>
      </c>
      <c r="L1054">
        <v>0</v>
      </c>
      <c r="M1054">
        <v>17.18</v>
      </c>
      <c r="N1054">
        <f t="shared" si="50"/>
        <v>1.5491583313003172E-2</v>
      </c>
      <c r="O1054">
        <f t="shared" si="51"/>
        <v>0.18846060014637714</v>
      </c>
      <c r="P1054">
        <f t="shared" si="52"/>
        <v>1.5857526225908757E-2</v>
      </c>
      <c r="Q1054">
        <f t="shared" si="53"/>
        <v>15.465857526225909</v>
      </c>
      <c r="R1054">
        <v>420.33</v>
      </c>
      <c r="S1054">
        <v>0.19</v>
      </c>
      <c r="T1054">
        <v>1.0900000000000001</v>
      </c>
      <c r="U1054">
        <v>60.246908506035503</v>
      </c>
      <c r="V1054">
        <v>42</v>
      </c>
      <c r="W1054">
        <v>5.5</v>
      </c>
      <c r="X1054">
        <v>180</v>
      </c>
      <c r="Y1054">
        <f t="shared" si="54"/>
        <v>2.5000000000000001E-2</v>
      </c>
      <c r="Z1054">
        <v>0.1</v>
      </c>
      <c r="AB1054">
        <v>40</v>
      </c>
      <c r="AC1054">
        <v>0</v>
      </c>
      <c r="AD1054" s="8" t="s">
        <v>173</v>
      </c>
      <c r="AF1054">
        <v>61.247942494660698</v>
      </c>
      <c r="AG1054" s="4"/>
      <c r="AH1054" s="4"/>
    </row>
    <row r="1055" spans="1:34" ht="15.6">
      <c r="A1055" t="s">
        <v>79</v>
      </c>
      <c r="B1055" t="s">
        <v>80</v>
      </c>
      <c r="C1055" s="4" t="s">
        <v>591</v>
      </c>
      <c r="D1055">
        <v>700</v>
      </c>
      <c r="E1055">
        <v>7</v>
      </c>
      <c r="F1055">
        <v>180</v>
      </c>
      <c r="G1055">
        <v>81.98</v>
      </c>
      <c r="H1055">
        <v>1.27</v>
      </c>
      <c r="I1055">
        <v>15.45</v>
      </c>
      <c r="J1055">
        <v>1.3</v>
      </c>
      <c r="K1055">
        <v>0</v>
      </c>
      <c r="L1055">
        <v>0</v>
      </c>
      <c r="M1055">
        <v>17.18</v>
      </c>
      <c r="N1055">
        <f t="shared" si="50"/>
        <v>1.5491583313003172E-2</v>
      </c>
      <c r="O1055">
        <f t="shared" si="51"/>
        <v>0.18846060014637714</v>
      </c>
      <c r="P1055">
        <f t="shared" si="52"/>
        <v>1.5857526225908757E-2</v>
      </c>
      <c r="Q1055">
        <f t="shared" si="53"/>
        <v>15.465857526225909</v>
      </c>
      <c r="R1055">
        <v>420.33</v>
      </c>
      <c r="S1055">
        <v>0.19</v>
      </c>
      <c r="T1055">
        <v>1.0900000000000001</v>
      </c>
      <c r="U1055">
        <v>7.3685186919646095E-2</v>
      </c>
      <c r="V1055">
        <v>58</v>
      </c>
      <c r="W1055">
        <v>8.5</v>
      </c>
      <c r="X1055">
        <v>180</v>
      </c>
      <c r="Y1055">
        <f t="shared" si="54"/>
        <v>2.5000000000000001E-2</v>
      </c>
      <c r="Z1055">
        <v>0.1</v>
      </c>
      <c r="AB1055">
        <v>40</v>
      </c>
      <c r="AC1055">
        <v>0</v>
      </c>
      <c r="AD1055" s="8" t="s">
        <v>173</v>
      </c>
      <c r="AF1055">
        <v>0.25931533077529201</v>
      </c>
      <c r="AG1055" s="4"/>
      <c r="AH1055" s="4"/>
    </row>
    <row r="1056" spans="1:34" ht="15.6">
      <c r="A1056" t="s">
        <v>79</v>
      </c>
      <c r="B1056" t="s">
        <v>80</v>
      </c>
      <c r="C1056" s="4" t="s">
        <v>591</v>
      </c>
      <c r="D1056">
        <v>700</v>
      </c>
      <c r="E1056">
        <v>7</v>
      </c>
      <c r="F1056">
        <v>180</v>
      </c>
      <c r="G1056">
        <v>81.98</v>
      </c>
      <c r="H1056">
        <v>1.27</v>
      </c>
      <c r="I1056">
        <v>15.45</v>
      </c>
      <c r="J1056">
        <v>1.3</v>
      </c>
      <c r="K1056">
        <v>0</v>
      </c>
      <c r="L1056">
        <v>0</v>
      </c>
      <c r="M1056">
        <v>17.18</v>
      </c>
      <c r="N1056">
        <f t="shared" si="50"/>
        <v>1.5491583313003172E-2</v>
      </c>
      <c r="O1056">
        <f t="shared" si="51"/>
        <v>0.18846060014637714</v>
      </c>
      <c r="P1056">
        <f t="shared" si="52"/>
        <v>1.5857526225908757E-2</v>
      </c>
      <c r="Q1056">
        <f t="shared" si="53"/>
        <v>15.465857526225909</v>
      </c>
      <c r="R1056">
        <v>420.33</v>
      </c>
      <c r="S1056">
        <v>0.19</v>
      </c>
      <c r="T1056">
        <v>1.0900000000000001</v>
      </c>
      <c r="U1056">
        <v>4.9368421718354298</v>
      </c>
      <c r="V1056">
        <v>58</v>
      </c>
      <c r="W1056">
        <v>8.5</v>
      </c>
      <c r="X1056">
        <v>180</v>
      </c>
      <c r="Y1056">
        <f t="shared" si="54"/>
        <v>2.5000000000000001E-2</v>
      </c>
      <c r="Z1056">
        <v>0.1</v>
      </c>
      <c r="AB1056">
        <v>40</v>
      </c>
      <c r="AC1056">
        <v>0</v>
      </c>
      <c r="AD1056" s="8" t="s">
        <v>173</v>
      </c>
      <c r="AF1056">
        <v>22.690432725317201</v>
      </c>
      <c r="AG1056" s="4"/>
      <c r="AH1056" s="4"/>
    </row>
    <row r="1057" spans="1:37" ht="15.6">
      <c r="A1057" t="s">
        <v>79</v>
      </c>
      <c r="B1057" t="s">
        <v>80</v>
      </c>
      <c r="C1057" s="4" t="s">
        <v>591</v>
      </c>
      <c r="D1057">
        <v>700</v>
      </c>
      <c r="E1057">
        <v>7</v>
      </c>
      <c r="F1057">
        <v>180</v>
      </c>
      <c r="G1057">
        <v>81.98</v>
      </c>
      <c r="H1057">
        <v>1.27</v>
      </c>
      <c r="I1057">
        <v>15.45</v>
      </c>
      <c r="J1057">
        <v>1.3</v>
      </c>
      <c r="K1057">
        <v>0</v>
      </c>
      <c r="L1057">
        <v>0</v>
      </c>
      <c r="M1057">
        <v>17.18</v>
      </c>
      <c r="N1057">
        <f t="shared" si="50"/>
        <v>1.5491583313003172E-2</v>
      </c>
      <c r="O1057">
        <f t="shared" si="51"/>
        <v>0.18846060014637714</v>
      </c>
      <c r="P1057">
        <f t="shared" si="52"/>
        <v>1.5857526225908757E-2</v>
      </c>
      <c r="Q1057">
        <f t="shared" si="53"/>
        <v>15.465857526225909</v>
      </c>
      <c r="R1057">
        <v>420.33</v>
      </c>
      <c r="S1057">
        <v>0.19</v>
      </c>
      <c r="T1057">
        <v>1.0900000000000001</v>
      </c>
      <c r="U1057">
        <v>9.8736843436708597</v>
      </c>
      <c r="V1057">
        <v>58</v>
      </c>
      <c r="W1057">
        <v>8.5</v>
      </c>
      <c r="X1057">
        <v>180</v>
      </c>
      <c r="Y1057">
        <f t="shared" si="54"/>
        <v>2.5000000000000001E-2</v>
      </c>
      <c r="Z1057">
        <v>0.1</v>
      </c>
      <c r="AB1057">
        <v>40</v>
      </c>
      <c r="AC1057">
        <v>0</v>
      </c>
      <c r="AD1057" s="8" t="s">
        <v>173</v>
      </c>
      <c r="AF1057">
        <v>25.413288213563799</v>
      </c>
      <c r="AG1057" s="4"/>
      <c r="AH1057" s="4"/>
    </row>
    <row r="1058" spans="1:37" ht="15.6">
      <c r="A1058" t="s">
        <v>79</v>
      </c>
      <c r="B1058" t="s">
        <v>80</v>
      </c>
      <c r="C1058" s="4" t="s">
        <v>591</v>
      </c>
      <c r="D1058">
        <v>700</v>
      </c>
      <c r="E1058">
        <v>7</v>
      </c>
      <c r="F1058">
        <v>180</v>
      </c>
      <c r="G1058">
        <v>81.98</v>
      </c>
      <c r="H1058">
        <v>1.27</v>
      </c>
      <c r="I1058">
        <v>15.45</v>
      </c>
      <c r="J1058">
        <v>1.3</v>
      </c>
      <c r="K1058">
        <v>0</v>
      </c>
      <c r="L1058">
        <v>0</v>
      </c>
      <c r="M1058">
        <v>17.18</v>
      </c>
      <c r="N1058">
        <f t="shared" si="50"/>
        <v>1.5491583313003172E-2</v>
      </c>
      <c r="O1058">
        <f t="shared" si="51"/>
        <v>0.18846060014637714</v>
      </c>
      <c r="P1058">
        <f t="shared" si="52"/>
        <v>1.5857526225908757E-2</v>
      </c>
      <c r="Q1058">
        <f t="shared" si="53"/>
        <v>15.465857526225909</v>
      </c>
      <c r="R1058">
        <v>420.33</v>
      </c>
      <c r="S1058">
        <v>0.19</v>
      </c>
      <c r="T1058">
        <v>1.0900000000000001</v>
      </c>
      <c r="U1058">
        <v>14.9578926731016</v>
      </c>
      <c r="V1058">
        <v>58</v>
      </c>
      <c r="W1058">
        <v>8.5</v>
      </c>
      <c r="X1058">
        <v>180</v>
      </c>
      <c r="Y1058">
        <f t="shared" si="54"/>
        <v>2.5000000000000001E-2</v>
      </c>
      <c r="Z1058">
        <v>0.1</v>
      </c>
      <c r="AB1058">
        <v>40</v>
      </c>
      <c r="AC1058">
        <v>0</v>
      </c>
      <c r="AD1058" s="8" t="s">
        <v>173</v>
      </c>
      <c r="AF1058">
        <v>29.043762197892502</v>
      </c>
      <c r="AG1058" s="4"/>
      <c r="AH1058" s="4"/>
    </row>
    <row r="1059" spans="1:37" ht="15.6">
      <c r="A1059" t="s">
        <v>79</v>
      </c>
      <c r="B1059" t="s">
        <v>80</v>
      </c>
      <c r="C1059" s="4" t="s">
        <v>591</v>
      </c>
      <c r="D1059">
        <v>700</v>
      </c>
      <c r="E1059">
        <v>7</v>
      </c>
      <c r="F1059">
        <v>180</v>
      </c>
      <c r="G1059">
        <v>81.98</v>
      </c>
      <c r="H1059">
        <v>1.27</v>
      </c>
      <c r="I1059">
        <v>15.45</v>
      </c>
      <c r="J1059">
        <v>1.3</v>
      </c>
      <c r="K1059">
        <v>0</v>
      </c>
      <c r="L1059">
        <v>0</v>
      </c>
      <c r="M1059">
        <v>17.18</v>
      </c>
      <c r="N1059">
        <f t="shared" si="50"/>
        <v>1.5491583313003172E-2</v>
      </c>
      <c r="O1059">
        <f t="shared" si="51"/>
        <v>0.18846060014637714</v>
      </c>
      <c r="P1059">
        <f t="shared" si="52"/>
        <v>1.5857526225908757E-2</v>
      </c>
      <c r="Q1059">
        <f t="shared" si="53"/>
        <v>15.465857526225909</v>
      </c>
      <c r="R1059">
        <v>420.33</v>
      </c>
      <c r="S1059">
        <v>0.19</v>
      </c>
      <c r="T1059">
        <v>1.0900000000000001</v>
      </c>
      <c r="U1059">
        <v>19.894734844936998</v>
      </c>
      <c r="V1059">
        <v>58</v>
      </c>
      <c r="W1059">
        <v>8.5</v>
      </c>
      <c r="X1059">
        <v>180</v>
      </c>
      <c r="Y1059">
        <f t="shared" si="54"/>
        <v>2.5000000000000001E-2</v>
      </c>
      <c r="Z1059">
        <v>0.1</v>
      </c>
      <c r="AB1059">
        <v>40</v>
      </c>
      <c r="AC1059">
        <v>0</v>
      </c>
      <c r="AD1059" s="8" t="s">
        <v>173</v>
      </c>
      <c r="AF1059">
        <v>32.674228763036901</v>
      </c>
      <c r="AG1059" s="4"/>
      <c r="AH1059" s="4"/>
    </row>
    <row r="1060" spans="1:37" ht="15.6">
      <c r="A1060" t="s">
        <v>79</v>
      </c>
      <c r="B1060" t="s">
        <v>80</v>
      </c>
      <c r="C1060" s="4" t="s">
        <v>591</v>
      </c>
      <c r="D1060">
        <v>700</v>
      </c>
      <c r="E1060">
        <v>7</v>
      </c>
      <c r="F1060">
        <v>180</v>
      </c>
      <c r="G1060">
        <v>81.98</v>
      </c>
      <c r="H1060">
        <v>1.27</v>
      </c>
      <c r="I1060">
        <v>15.45</v>
      </c>
      <c r="J1060">
        <v>1.3</v>
      </c>
      <c r="K1060">
        <v>0</v>
      </c>
      <c r="L1060">
        <v>0</v>
      </c>
      <c r="M1060">
        <v>17.18</v>
      </c>
      <c r="N1060">
        <f t="shared" si="50"/>
        <v>1.5491583313003172E-2</v>
      </c>
      <c r="O1060">
        <f t="shared" si="51"/>
        <v>0.18846060014637714</v>
      </c>
      <c r="P1060">
        <f t="shared" si="52"/>
        <v>1.5857526225908757E-2</v>
      </c>
      <c r="Q1060">
        <f t="shared" si="53"/>
        <v>15.465857526225909</v>
      </c>
      <c r="R1060">
        <v>420.33</v>
      </c>
      <c r="S1060">
        <v>0.19</v>
      </c>
      <c r="T1060">
        <v>1.0900000000000001</v>
      </c>
      <c r="U1060">
        <v>24.978951606855698</v>
      </c>
      <c r="V1060">
        <v>58</v>
      </c>
      <c r="W1060">
        <v>8.5</v>
      </c>
      <c r="X1060">
        <v>180</v>
      </c>
      <c r="Y1060">
        <f t="shared" si="54"/>
        <v>2.5000000000000001E-2</v>
      </c>
      <c r="Z1060">
        <v>0.1</v>
      </c>
      <c r="AB1060">
        <v>40</v>
      </c>
      <c r="AC1060">
        <v>0</v>
      </c>
      <c r="AD1060" s="8" t="s">
        <v>173</v>
      </c>
      <c r="AF1060">
        <v>37.601294239610802</v>
      </c>
      <c r="AG1060" s="4"/>
      <c r="AH1060" s="4"/>
    </row>
    <row r="1061" spans="1:37" ht="15.6">
      <c r="A1061" t="s">
        <v>79</v>
      </c>
      <c r="B1061" t="s">
        <v>80</v>
      </c>
      <c r="C1061" s="4" t="s">
        <v>591</v>
      </c>
      <c r="D1061">
        <v>700</v>
      </c>
      <c r="E1061">
        <v>7</v>
      </c>
      <c r="F1061">
        <v>180</v>
      </c>
      <c r="G1061">
        <v>81.98</v>
      </c>
      <c r="H1061">
        <v>1.27</v>
      </c>
      <c r="I1061">
        <v>15.45</v>
      </c>
      <c r="J1061">
        <v>1.3</v>
      </c>
      <c r="K1061">
        <v>0</v>
      </c>
      <c r="L1061">
        <v>0</v>
      </c>
      <c r="M1061">
        <v>17.18</v>
      </c>
      <c r="N1061">
        <f t="shared" si="50"/>
        <v>1.5491583313003172E-2</v>
      </c>
      <c r="O1061">
        <f t="shared" si="51"/>
        <v>0.18846060014637714</v>
      </c>
      <c r="P1061">
        <f t="shared" si="52"/>
        <v>1.5857526225908757E-2</v>
      </c>
      <c r="Q1061">
        <f t="shared" si="53"/>
        <v>15.465857526225909</v>
      </c>
      <c r="R1061">
        <v>420.33</v>
      </c>
      <c r="S1061">
        <v>0.19</v>
      </c>
      <c r="T1061">
        <v>1.0900000000000001</v>
      </c>
      <c r="U1061">
        <v>30.063155720042602</v>
      </c>
      <c r="V1061">
        <v>58</v>
      </c>
      <c r="W1061">
        <v>8.5</v>
      </c>
      <c r="X1061">
        <v>180</v>
      </c>
      <c r="Y1061">
        <f t="shared" si="54"/>
        <v>2.5000000000000001E-2</v>
      </c>
      <c r="Z1061">
        <v>0.1</v>
      </c>
      <c r="AB1061">
        <v>40</v>
      </c>
      <c r="AC1061">
        <v>0</v>
      </c>
      <c r="AD1061" s="8" t="s">
        <v>173</v>
      </c>
      <c r="AF1061">
        <v>40.713122724020302</v>
      </c>
      <c r="AG1061" s="4"/>
      <c r="AH1061" s="4"/>
    </row>
    <row r="1062" spans="1:37" ht="15.6">
      <c r="A1062" t="s">
        <v>79</v>
      </c>
      <c r="B1062" t="s">
        <v>80</v>
      </c>
      <c r="C1062" s="4" t="s">
        <v>591</v>
      </c>
      <c r="D1062">
        <v>700</v>
      </c>
      <c r="E1062">
        <v>7</v>
      </c>
      <c r="F1062">
        <v>180</v>
      </c>
      <c r="G1062">
        <v>81.98</v>
      </c>
      <c r="H1062">
        <v>1.27</v>
      </c>
      <c r="I1062">
        <v>15.45</v>
      </c>
      <c r="J1062">
        <v>1.3</v>
      </c>
      <c r="K1062">
        <v>0</v>
      </c>
      <c r="L1062">
        <v>0</v>
      </c>
      <c r="M1062">
        <v>17.18</v>
      </c>
      <c r="N1062">
        <f t="shared" si="50"/>
        <v>1.5491583313003172E-2</v>
      </c>
      <c r="O1062">
        <f t="shared" si="51"/>
        <v>0.18846060014637714</v>
      </c>
      <c r="P1062">
        <f t="shared" si="52"/>
        <v>1.5857526225908757E-2</v>
      </c>
      <c r="Q1062">
        <f t="shared" si="53"/>
        <v>15.465857526225909</v>
      </c>
      <c r="R1062">
        <v>420.33</v>
      </c>
      <c r="S1062">
        <v>0.19</v>
      </c>
      <c r="T1062">
        <v>1.0900000000000001</v>
      </c>
      <c r="U1062">
        <v>45.021048393144198</v>
      </c>
      <c r="V1062">
        <v>58</v>
      </c>
      <c r="W1062">
        <v>8.5</v>
      </c>
      <c r="X1062">
        <v>180</v>
      </c>
      <c r="Y1062">
        <f t="shared" si="54"/>
        <v>2.5000000000000001E-2</v>
      </c>
      <c r="Z1062">
        <v>0.1</v>
      </c>
      <c r="AB1062">
        <v>40</v>
      </c>
      <c r="AC1062">
        <v>0</v>
      </c>
      <c r="AD1062" s="8" t="s">
        <v>173</v>
      </c>
      <c r="AF1062">
        <v>45.251211494838998</v>
      </c>
      <c r="AG1062" s="4"/>
      <c r="AH1062" s="4"/>
    </row>
    <row r="1063" spans="1:37" ht="15.6">
      <c r="A1063" t="s">
        <v>79</v>
      </c>
      <c r="B1063" t="s">
        <v>80</v>
      </c>
      <c r="C1063" s="4" t="s">
        <v>591</v>
      </c>
      <c r="D1063">
        <v>700</v>
      </c>
      <c r="E1063">
        <v>7</v>
      </c>
      <c r="F1063">
        <v>180</v>
      </c>
      <c r="G1063">
        <v>81.98</v>
      </c>
      <c r="H1063">
        <v>1.27</v>
      </c>
      <c r="I1063">
        <v>15.45</v>
      </c>
      <c r="J1063">
        <v>1.3</v>
      </c>
      <c r="K1063">
        <v>0</v>
      </c>
      <c r="L1063">
        <v>0</v>
      </c>
      <c r="M1063">
        <v>17.18</v>
      </c>
      <c r="N1063">
        <f t="shared" si="50"/>
        <v>1.5491583313003172E-2</v>
      </c>
      <c r="O1063">
        <f t="shared" si="51"/>
        <v>0.18846060014637714</v>
      </c>
      <c r="P1063">
        <f t="shared" si="52"/>
        <v>1.5857526225908757E-2</v>
      </c>
      <c r="Q1063">
        <f t="shared" si="53"/>
        <v>15.465857526225909</v>
      </c>
      <c r="R1063">
        <v>420.33</v>
      </c>
      <c r="S1063">
        <v>0.19</v>
      </c>
      <c r="T1063">
        <v>1.0900000000000001</v>
      </c>
      <c r="U1063">
        <v>60.052632577531398</v>
      </c>
      <c r="V1063">
        <v>58</v>
      </c>
      <c r="W1063">
        <v>8.5</v>
      </c>
      <c r="X1063">
        <v>180</v>
      </c>
      <c r="Y1063">
        <f t="shared" si="54"/>
        <v>2.5000000000000001E-2</v>
      </c>
      <c r="Z1063">
        <v>0.1</v>
      </c>
      <c r="AB1063">
        <v>40</v>
      </c>
      <c r="AC1063">
        <v>0</v>
      </c>
      <c r="AD1063" s="8" t="s">
        <v>173</v>
      </c>
      <c r="AF1063">
        <v>50.307942055984803</v>
      </c>
      <c r="AG1063" s="4"/>
      <c r="AH1063" s="4"/>
    </row>
    <row r="1064" spans="1:37" ht="40.950000000000003" customHeight="1">
      <c r="A1064" t="s">
        <v>82</v>
      </c>
      <c r="B1064" t="s">
        <v>83</v>
      </c>
      <c r="C1064" s="4" t="s">
        <v>591</v>
      </c>
      <c r="D1064">
        <v>1000</v>
      </c>
      <c r="E1064">
        <v>20</v>
      </c>
      <c r="G1064">
        <v>49.62</v>
      </c>
      <c r="H1064">
        <v>4.68</v>
      </c>
      <c r="I1064">
        <v>43.8</v>
      </c>
      <c r="J1064">
        <v>1.37</v>
      </c>
      <c r="K1064">
        <v>0.53</v>
      </c>
      <c r="M1064">
        <v>41.61</v>
      </c>
      <c r="R1064">
        <v>4.05</v>
      </c>
      <c r="U1064">
        <v>1440</v>
      </c>
      <c r="V1064" s="14">
        <v>36.504430660336503</v>
      </c>
      <c r="X1064">
        <v>3800</v>
      </c>
      <c r="Y1064">
        <v>0.02</v>
      </c>
      <c r="Z1064">
        <v>2</v>
      </c>
      <c r="AB1064">
        <v>25</v>
      </c>
      <c r="AC1064">
        <v>0</v>
      </c>
      <c r="AD1064" s="8" t="s">
        <v>173</v>
      </c>
      <c r="AF1064">
        <v>1.3240922488936999</v>
      </c>
      <c r="AI1064" s="15" t="s">
        <v>84</v>
      </c>
      <c r="AJ1064" t="s">
        <v>504</v>
      </c>
      <c r="AK1064" t="s">
        <v>361</v>
      </c>
    </row>
    <row r="1065" spans="1:37" ht="15.6">
      <c r="A1065" t="s">
        <v>82</v>
      </c>
      <c r="B1065" t="s">
        <v>83</v>
      </c>
      <c r="C1065" s="4" t="s">
        <v>591</v>
      </c>
      <c r="D1065">
        <v>1000</v>
      </c>
      <c r="E1065">
        <v>20</v>
      </c>
      <c r="G1065">
        <v>49.62</v>
      </c>
      <c r="H1065">
        <v>4.68</v>
      </c>
      <c r="I1065">
        <v>43.8</v>
      </c>
      <c r="J1065">
        <v>1.37</v>
      </c>
      <c r="K1065">
        <v>0.53</v>
      </c>
      <c r="M1065">
        <v>41.61</v>
      </c>
      <c r="R1065">
        <v>4.05</v>
      </c>
      <c r="U1065">
        <v>1440</v>
      </c>
      <c r="V1065" s="14">
        <v>87.942543833775005</v>
      </c>
      <c r="X1065">
        <v>3800</v>
      </c>
      <c r="Y1065">
        <v>0.02</v>
      </c>
      <c r="Z1065">
        <v>2</v>
      </c>
      <c r="AB1065">
        <v>25</v>
      </c>
      <c r="AC1065">
        <v>0</v>
      </c>
      <c r="AD1065" s="8" t="s">
        <v>173</v>
      </c>
      <c r="AF1065">
        <v>2.2048769429309898</v>
      </c>
      <c r="AG1065" s="4"/>
      <c r="AH1065" s="4"/>
    </row>
    <row r="1066" spans="1:37" ht="15.6">
      <c r="A1066" t="s">
        <v>82</v>
      </c>
      <c r="B1066" t="s">
        <v>83</v>
      </c>
      <c r="C1066" s="4" t="s">
        <v>591</v>
      </c>
      <c r="D1066">
        <v>1000</v>
      </c>
      <c r="E1066">
        <v>20</v>
      </c>
      <c r="G1066">
        <v>49.62</v>
      </c>
      <c r="H1066">
        <v>4.68</v>
      </c>
      <c r="I1066">
        <v>43.8</v>
      </c>
      <c r="J1066">
        <v>1.37</v>
      </c>
      <c r="K1066">
        <v>0.53</v>
      </c>
      <c r="M1066">
        <v>41.61</v>
      </c>
      <c r="R1066">
        <v>4.05</v>
      </c>
      <c r="U1066">
        <v>1440</v>
      </c>
      <c r="V1066" s="14">
        <v>190.818580289783</v>
      </c>
      <c r="X1066">
        <v>3800</v>
      </c>
      <c r="Y1066">
        <v>0.02</v>
      </c>
      <c r="Z1066">
        <v>2</v>
      </c>
      <c r="AB1066">
        <v>25</v>
      </c>
      <c r="AC1066">
        <v>0</v>
      </c>
      <c r="AD1066" s="8" t="s">
        <v>173</v>
      </c>
      <c r="AF1066">
        <v>4.2333461557551901</v>
      </c>
      <c r="AG1066" s="4"/>
      <c r="AH1066" s="4"/>
    </row>
    <row r="1067" spans="1:37" ht="15.6">
      <c r="A1067" t="s">
        <v>82</v>
      </c>
      <c r="B1067" t="s">
        <v>83</v>
      </c>
      <c r="C1067" s="4" t="s">
        <v>591</v>
      </c>
      <c r="D1067">
        <v>1000</v>
      </c>
      <c r="E1067">
        <v>20</v>
      </c>
      <c r="G1067">
        <v>49.62</v>
      </c>
      <c r="H1067">
        <v>4.68</v>
      </c>
      <c r="I1067">
        <v>43.8</v>
      </c>
      <c r="J1067">
        <v>1.37</v>
      </c>
      <c r="K1067">
        <v>0.53</v>
      </c>
      <c r="M1067">
        <v>41.61</v>
      </c>
      <c r="R1067">
        <v>4.05</v>
      </c>
      <c r="U1067">
        <v>1440</v>
      </c>
      <c r="V1067" s="14">
        <v>248.893854042789</v>
      </c>
      <c r="X1067">
        <v>3800</v>
      </c>
      <c r="Y1067">
        <v>0.02</v>
      </c>
      <c r="Z1067">
        <v>2</v>
      </c>
      <c r="AB1067">
        <v>25</v>
      </c>
      <c r="AC1067">
        <v>0</v>
      </c>
      <c r="AD1067" s="8" t="s">
        <v>173</v>
      </c>
      <c r="AF1067">
        <v>5.0340578478948901</v>
      </c>
      <c r="AG1067" s="4"/>
      <c r="AH1067" s="4"/>
    </row>
    <row r="1068" spans="1:37" ht="15.6">
      <c r="A1068" t="s">
        <v>82</v>
      </c>
      <c r="B1068" t="s">
        <v>83</v>
      </c>
      <c r="C1068" s="4" t="s">
        <v>591</v>
      </c>
      <c r="D1068">
        <v>1000</v>
      </c>
      <c r="E1068">
        <v>20</v>
      </c>
      <c r="G1068">
        <v>49.62</v>
      </c>
      <c r="H1068">
        <v>4.68</v>
      </c>
      <c r="I1068">
        <v>43.8</v>
      </c>
      <c r="J1068">
        <v>1.37</v>
      </c>
      <c r="K1068">
        <v>0.53</v>
      </c>
      <c r="M1068">
        <v>41.61</v>
      </c>
      <c r="R1068">
        <v>4.05</v>
      </c>
      <c r="U1068">
        <v>1440</v>
      </c>
      <c r="V1068" s="14">
        <v>428.09737958197098</v>
      </c>
      <c r="X1068">
        <v>3800</v>
      </c>
      <c r="Y1068">
        <v>0.02</v>
      </c>
      <c r="Z1068">
        <v>2</v>
      </c>
      <c r="AB1068">
        <v>25</v>
      </c>
      <c r="AC1068">
        <v>0</v>
      </c>
      <c r="AD1068" s="8" t="s">
        <v>173</v>
      </c>
      <c r="AF1068">
        <v>7.4628844340252902</v>
      </c>
      <c r="AG1068" s="4"/>
      <c r="AH1068" s="4"/>
    </row>
    <row r="1069" spans="1:37" ht="15.6">
      <c r="A1069" t="s">
        <v>82</v>
      </c>
      <c r="B1069" t="s">
        <v>83</v>
      </c>
      <c r="C1069" s="4" t="s">
        <v>591</v>
      </c>
      <c r="D1069">
        <v>1000</v>
      </c>
      <c r="E1069">
        <v>20</v>
      </c>
      <c r="G1069">
        <v>49.62</v>
      </c>
      <c r="H1069">
        <v>4.68</v>
      </c>
      <c r="I1069">
        <v>43.8</v>
      </c>
      <c r="J1069">
        <v>1.37</v>
      </c>
      <c r="K1069">
        <v>0.53</v>
      </c>
      <c r="M1069">
        <v>41.61</v>
      </c>
      <c r="R1069">
        <v>4.05</v>
      </c>
      <c r="U1069">
        <v>1440</v>
      </c>
      <c r="V1069" s="14">
        <v>595.685850370553</v>
      </c>
      <c r="X1069">
        <v>3800</v>
      </c>
      <c r="Y1069">
        <v>0.02</v>
      </c>
      <c r="Z1069">
        <v>2</v>
      </c>
      <c r="AB1069">
        <v>25</v>
      </c>
      <c r="AC1069">
        <v>0</v>
      </c>
      <c r="AD1069" s="8" t="s">
        <v>173</v>
      </c>
      <c r="AF1069">
        <v>8.0500724482744097</v>
      </c>
      <c r="AG1069" s="4"/>
      <c r="AH1069" s="4"/>
    </row>
    <row r="1070" spans="1:37" ht="15.6">
      <c r="A1070" t="s">
        <v>82</v>
      </c>
      <c r="B1070" t="s">
        <v>83</v>
      </c>
      <c r="C1070" s="4" t="s">
        <v>591</v>
      </c>
      <c r="D1070">
        <v>1000</v>
      </c>
      <c r="E1070">
        <v>20</v>
      </c>
      <c r="G1070">
        <v>49.62</v>
      </c>
      <c r="H1070">
        <v>4.68</v>
      </c>
      <c r="I1070">
        <v>43.8</v>
      </c>
      <c r="J1070">
        <v>1.37</v>
      </c>
      <c r="K1070">
        <v>0.53</v>
      </c>
      <c r="M1070">
        <v>41.61</v>
      </c>
      <c r="R1070">
        <v>4.05</v>
      </c>
      <c r="U1070">
        <v>1440</v>
      </c>
      <c r="V1070" s="14">
        <v>1083.5176751686199</v>
      </c>
      <c r="X1070">
        <v>3800</v>
      </c>
      <c r="Y1070">
        <v>0.02</v>
      </c>
      <c r="Z1070">
        <v>2</v>
      </c>
      <c r="AB1070">
        <v>25</v>
      </c>
      <c r="AC1070">
        <v>0</v>
      </c>
      <c r="AD1070" s="8" t="s">
        <v>173</v>
      </c>
      <c r="AF1070">
        <v>8.31697685473309</v>
      </c>
      <c r="AG1070" s="4"/>
      <c r="AH1070" s="4"/>
    </row>
    <row r="1071" spans="1:37" ht="15.6">
      <c r="A1071" t="s">
        <v>82</v>
      </c>
      <c r="B1071" t="s">
        <v>83</v>
      </c>
      <c r="C1071" s="4" t="s">
        <v>591</v>
      </c>
      <c r="D1071">
        <v>1000</v>
      </c>
      <c r="E1071">
        <v>20</v>
      </c>
      <c r="G1071">
        <v>49.62</v>
      </c>
      <c r="H1071">
        <v>4.68</v>
      </c>
      <c r="I1071">
        <v>43.8</v>
      </c>
      <c r="J1071">
        <v>1.37</v>
      </c>
      <c r="K1071">
        <v>0.53</v>
      </c>
      <c r="M1071">
        <v>41.61</v>
      </c>
      <c r="R1071">
        <v>4.05</v>
      </c>
      <c r="U1071">
        <v>1440</v>
      </c>
      <c r="V1071" s="14">
        <v>1558.0752737529999</v>
      </c>
      <c r="X1071">
        <v>3800</v>
      </c>
      <c r="Y1071">
        <v>0.02</v>
      </c>
      <c r="Z1071">
        <v>2</v>
      </c>
      <c r="AB1071">
        <v>25</v>
      </c>
      <c r="AC1071">
        <v>0</v>
      </c>
      <c r="AD1071" s="8" t="s">
        <v>173</v>
      </c>
      <c r="AF1071">
        <v>8.7707134293710407</v>
      </c>
      <c r="AG1071" s="4"/>
      <c r="AH1071" s="4"/>
    </row>
    <row r="1072" spans="1:37" ht="15.6">
      <c r="A1072" t="s">
        <v>85</v>
      </c>
      <c r="B1072" t="s">
        <v>86</v>
      </c>
      <c r="C1072" s="4" t="s">
        <v>591</v>
      </c>
      <c r="D1072">
        <v>1000</v>
      </c>
      <c r="E1072">
        <v>20</v>
      </c>
      <c r="G1072">
        <v>44.88</v>
      </c>
      <c r="H1072">
        <v>2.04</v>
      </c>
      <c r="I1072">
        <v>51.4</v>
      </c>
      <c r="J1072">
        <v>1.33</v>
      </c>
      <c r="K1072">
        <v>0.35</v>
      </c>
      <c r="M1072">
        <v>38.619999999999997</v>
      </c>
      <c r="R1072">
        <v>8.1999999999999993</v>
      </c>
      <c r="U1072">
        <v>1440</v>
      </c>
      <c r="V1072" s="14">
        <v>28.208003672236199</v>
      </c>
      <c r="X1072">
        <v>3800</v>
      </c>
      <c r="Y1072">
        <v>0.02</v>
      </c>
      <c r="Z1072">
        <v>2</v>
      </c>
      <c r="AB1072">
        <v>25</v>
      </c>
      <c r="AC1072">
        <v>0</v>
      </c>
      <c r="AD1072" s="8" t="s">
        <v>173</v>
      </c>
      <c r="AF1072">
        <v>1.4842367254525299</v>
      </c>
      <c r="AG1072" s="4"/>
      <c r="AH1072" s="4"/>
    </row>
    <row r="1073" spans="1:37" ht="15.6">
      <c r="A1073" t="s">
        <v>85</v>
      </c>
      <c r="B1073" t="s">
        <v>86</v>
      </c>
      <c r="C1073" s="4" t="s">
        <v>591</v>
      </c>
      <c r="D1073">
        <v>1000</v>
      </c>
      <c r="E1073">
        <v>20</v>
      </c>
      <c r="G1073">
        <v>44.88</v>
      </c>
      <c r="H1073">
        <v>2.04</v>
      </c>
      <c r="I1073">
        <v>51.4</v>
      </c>
      <c r="J1073">
        <v>1.33</v>
      </c>
      <c r="K1073">
        <v>0.35</v>
      </c>
      <c r="M1073">
        <v>38.619999999999997</v>
      </c>
      <c r="R1073">
        <v>8.1999999999999993</v>
      </c>
      <c r="U1073">
        <v>1440</v>
      </c>
      <c r="V1073" s="14">
        <v>68.030967149639295</v>
      </c>
      <c r="X1073">
        <v>3800</v>
      </c>
      <c r="Y1073">
        <v>0.02</v>
      </c>
      <c r="Z1073">
        <v>2</v>
      </c>
      <c r="AB1073">
        <v>25</v>
      </c>
      <c r="AC1073">
        <v>0</v>
      </c>
      <c r="AD1073" s="8" t="s">
        <v>173</v>
      </c>
      <c r="AF1073">
        <v>2.65861122671441</v>
      </c>
      <c r="AG1073" s="4"/>
      <c r="AH1073" s="4"/>
    </row>
    <row r="1074" spans="1:37" ht="15.6">
      <c r="A1074" t="s">
        <v>85</v>
      </c>
      <c r="B1074" t="s">
        <v>86</v>
      </c>
      <c r="C1074" s="4" t="s">
        <v>591</v>
      </c>
      <c r="D1074">
        <v>1000</v>
      </c>
      <c r="E1074">
        <v>20</v>
      </c>
      <c r="G1074">
        <v>44.88</v>
      </c>
      <c r="H1074">
        <v>2.04</v>
      </c>
      <c r="I1074">
        <v>51.4</v>
      </c>
      <c r="J1074">
        <v>1.33</v>
      </c>
      <c r="K1074">
        <v>0.35</v>
      </c>
      <c r="M1074">
        <v>38.619999999999997</v>
      </c>
      <c r="R1074">
        <v>8.1999999999999993</v>
      </c>
      <c r="U1074">
        <v>1440</v>
      </c>
      <c r="V1074" s="14">
        <v>141.03982847031199</v>
      </c>
      <c r="X1074">
        <v>3800</v>
      </c>
      <c r="Y1074">
        <v>0.02</v>
      </c>
      <c r="Z1074">
        <v>2</v>
      </c>
      <c r="AB1074">
        <v>25</v>
      </c>
      <c r="AC1074">
        <v>0</v>
      </c>
      <c r="AD1074" s="8" t="s">
        <v>173</v>
      </c>
      <c r="AF1074">
        <v>5.1408193050310897</v>
      </c>
      <c r="AG1074" s="4"/>
      <c r="AH1074" s="4"/>
    </row>
    <row r="1075" spans="1:37" ht="15.6">
      <c r="A1075" t="s">
        <v>85</v>
      </c>
      <c r="B1075" t="s">
        <v>86</v>
      </c>
      <c r="C1075" s="4" t="s">
        <v>591</v>
      </c>
      <c r="D1075">
        <v>1000</v>
      </c>
      <c r="E1075">
        <v>20</v>
      </c>
      <c r="G1075">
        <v>44.88</v>
      </c>
      <c r="H1075">
        <v>2.04</v>
      </c>
      <c r="I1075">
        <v>51.4</v>
      </c>
      <c r="J1075">
        <v>1.33</v>
      </c>
      <c r="K1075">
        <v>0.35</v>
      </c>
      <c r="M1075">
        <v>38.619999999999997</v>
      </c>
      <c r="R1075">
        <v>8.1999999999999993</v>
      </c>
      <c r="U1075">
        <v>1440</v>
      </c>
      <c r="V1075" s="14">
        <v>194.137302997718</v>
      </c>
      <c r="X1075">
        <v>3800</v>
      </c>
      <c r="Y1075">
        <v>0.02</v>
      </c>
      <c r="Z1075">
        <v>2</v>
      </c>
      <c r="AB1075">
        <v>25</v>
      </c>
      <c r="AC1075">
        <v>0</v>
      </c>
      <c r="AD1075" s="8" t="s">
        <v>173</v>
      </c>
      <c r="AF1075">
        <v>6.20843540362947</v>
      </c>
      <c r="AG1075" s="4"/>
      <c r="AH1075" s="4"/>
    </row>
    <row r="1076" spans="1:37" ht="15.6">
      <c r="A1076" t="s">
        <v>85</v>
      </c>
      <c r="B1076" t="s">
        <v>86</v>
      </c>
      <c r="C1076" s="4" t="s">
        <v>591</v>
      </c>
      <c r="D1076">
        <v>1000</v>
      </c>
      <c r="E1076">
        <v>20</v>
      </c>
      <c r="G1076">
        <v>44.88</v>
      </c>
      <c r="H1076">
        <v>2.04</v>
      </c>
      <c r="I1076">
        <v>51.4</v>
      </c>
      <c r="J1076">
        <v>1.33</v>
      </c>
      <c r="K1076">
        <v>0.35</v>
      </c>
      <c r="M1076">
        <v>38.619999999999997</v>
      </c>
      <c r="R1076">
        <v>8.1999999999999993</v>
      </c>
      <c r="U1076">
        <v>1440</v>
      </c>
      <c r="V1076" s="14">
        <v>330.19914235156301</v>
      </c>
      <c r="X1076">
        <v>3800</v>
      </c>
      <c r="Y1076">
        <v>0.02</v>
      </c>
      <c r="Z1076">
        <v>2</v>
      </c>
      <c r="AB1076">
        <v>25</v>
      </c>
      <c r="AC1076">
        <v>0</v>
      </c>
      <c r="AD1076" s="8" t="s">
        <v>173</v>
      </c>
      <c r="AF1076">
        <v>9.3312114611451893</v>
      </c>
      <c r="AG1076" s="4"/>
      <c r="AH1076" s="4"/>
    </row>
    <row r="1077" spans="1:37" ht="15.6">
      <c r="A1077" t="s">
        <v>85</v>
      </c>
      <c r="B1077" t="s">
        <v>86</v>
      </c>
      <c r="C1077" s="4" t="s">
        <v>591</v>
      </c>
      <c r="D1077">
        <v>1000</v>
      </c>
      <c r="E1077">
        <v>20</v>
      </c>
      <c r="G1077">
        <v>44.88</v>
      </c>
      <c r="H1077">
        <v>2.04</v>
      </c>
      <c r="I1077">
        <v>51.4</v>
      </c>
      <c r="J1077">
        <v>1.33</v>
      </c>
      <c r="K1077">
        <v>0.35</v>
      </c>
      <c r="M1077">
        <v>38.619999999999997</v>
      </c>
      <c r="R1077">
        <v>8.1999999999999993</v>
      </c>
      <c r="U1077">
        <v>1440</v>
      </c>
      <c r="V1077" s="14">
        <v>522.67698904987901</v>
      </c>
      <c r="X1077">
        <v>3800</v>
      </c>
      <c r="Y1077">
        <v>0.02</v>
      </c>
      <c r="Z1077">
        <v>2</v>
      </c>
      <c r="AB1077">
        <v>25</v>
      </c>
      <c r="AC1077">
        <v>0</v>
      </c>
      <c r="AD1077" s="8" t="s">
        <v>173</v>
      </c>
      <c r="AF1077">
        <v>11.5732043518599</v>
      </c>
      <c r="AG1077" s="4"/>
      <c r="AH1077" s="4"/>
    </row>
    <row r="1078" spans="1:37" ht="15.6">
      <c r="A1078" t="s">
        <v>85</v>
      </c>
      <c r="B1078" t="s">
        <v>86</v>
      </c>
      <c r="C1078" s="4" t="s">
        <v>591</v>
      </c>
      <c r="D1078">
        <v>1000</v>
      </c>
      <c r="E1078">
        <v>20</v>
      </c>
      <c r="G1078">
        <v>44.88</v>
      </c>
      <c r="H1078">
        <v>2.04</v>
      </c>
      <c r="I1078">
        <v>51.4</v>
      </c>
      <c r="J1078">
        <v>1.33</v>
      </c>
      <c r="K1078">
        <v>0.35</v>
      </c>
      <c r="M1078">
        <v>38.619999999999997</v>
      </c>
      <c r="R1078">
        <v>8.1999999999999993</v>
      </c>
      <c r="U1078">
        <v>1440</v>
      </c>
      <c r="V1078" s="14">
        <v>912.61057661754705</v>
      </c>
      <c r="X1078">
        <v>3800</v>
      </c>
      <c r="Y1078">
        <v>0.02</v>
      </c>
      <c r="Z1078">
        <v>2</v>
      </c>
      <c r="AB1078">
        <v>25</v>
      </c>
      <c r="AC1078">
        <v>0</v>
      </c>
      <c r="AD1078" s="8" t="s">
        <v>173</v>
      </c>
      <c r="AF1078">
        <v>11.7066557914711</v>
      </c>
      <c r="AG1078" s="4"/>
      <c r="AH1078" s="4"/>
    </row>
    <row r="1079" spans="1:37" ht="15.6">
      <c r="A1079" t="s">
        <v>85</v>
      </c>
      <c r="B1079" t="s">
        <v>86</v>
      </c>
      <c r="C1079" s="4" t="s">
        <v>591</v>
      </c>
      <c r="D1079">
        <v>1000</v>
      </c>
      <c r="E1079">
        <v>20</v>
      </c>
      <c r="G1079">
        <v>44.88</v>
      </c>
      <c r="H1079">
        <v>2.04</v>
      </c>
      <c r="I1079">
        <v>51.4</v>
      </c>
      <c r="J1079">
        <v>1.33</v>
      </c>
      <c r="K1079">
        <v>0.35</v>
      </c>
      <c r="M1079">
        <v>38.619999999999997</v>
      </c>
      <c r="R1079">
        <v>8.1999999999999993</v>
      </c>
      <c r="U1079">
        <v>1440</v>
      </c>
      <c r="V1079" s="14">
        <v>1393.80524083605</v>
      </c>
      <c r="X1079">
        <v>3800</v>
      </c>
      <c r="Y1079">
        <v>0.02</v>
      </c>
      <c r="Z1079">
        <v>2</v>
      </c>
      <c r="AB1079">
        <v>25</v>
      </c>
      <c r="AC1079">
        <v>0</v>
      </c>
      <c r="AD1079" s="8" t="s">
        <v>173</v>
      </c>
      <c r="AF1079">
        <v>12.160392366109001</v>
      </c>
      <c r="AG1079" s="4"/>
      <c r="AH1079" s="4"/>
    </row>
    <row r="1080" spans="1:37" ht="15.6">
      <c r="A1080" t="s">
        <v>87</v>
      </c>
      <c r="B1080" t="s">
        <v>88</v>
      </c>
      <c r="C1080" s="4" t="s">
        <v>591</v>
      </c>
      <c r="D1080">
        <v>1000</v>
      </c>
      <c r="E1080">
        <v>20</v>
      </c>
      <c r="G1080">
        <v>80.040000000000006</v>
      </c>
      <c r="H1080">
        <v>1.72</v>
      </c>
      <c r="I1080">
        <v>17.63</v>
      </c>
      <c r="J1080">
        <v>0.39</v>
      </c>
      <c r="K1080">
        <v>0.22</v>
      </c>
      <c r="M1080">
        <v>11.6</v>
      </c>
      <c r="R1080">
        <v>97.2</v>
      </c>
      <c r="U1080">
        <v>1440</v>
      </c>
      <c r="V1080" s="14">
        <v>14.933682513101701</v>
      </c>
      <c r="X1080">
        <v>3800</v>
      </c>
      <c r="Y1080">
        <v>0.02</v>
      </c>
      <c r="Z1080">
        <v>2</v>
      </c>
      <c r="AB1080">
        <v>25</v>
      </c>
      <c r="AC1080">
        <v>0</v>
      </c>
      <c r="AD1080" s="8" t="s">
        <v>173</v>
      </c>
      <c r="AF1080">
        <v>1.6710696572499799</v>
      </c>
      <c r="AG1080" s="4"/>
      <c r="AH1080" s="4"/>
    </row>
    <row r="1081" spans="1:37" ht="15.6">
      <c r="A1081" t="s">
        <v>87</v>
      </c>
      <c r="B1081" t="s">
        <v>88</v>
      </c>
      <c r="C1081" s="4" t="s">
        <v>591</v>
      </c>
      <c r="D1081">
        <v>1000</v>
      </c>
      <c r="E1081">
        <v>20</v>
      </c>
      <c r="G1081">
        <v>80.040000000000006</v>
      </c>
      <c r="H1081">
        <v>1.72</v>
      </c>
      <c r="I1081">
        <v>17.63</v>
      </c>
      <c r="J1081">
        <v>0.39</v>
      </c>
      <c r="K1081">
        <v>0.22</v>
      </c>
      <c r="M1081">
        <v>11.6</v>
      </c>
      <c r="R1081">
        <v>97.2</v>
      </c>
      <c r="U1081">
        <v>1440</v>
      </c>
      <c r="V1081" s="14">
        <v>43.141591239903804</v>
      </c>
      <c r="X1081">
        <v>3800</v>
      </c>
      <c r="Y1081">
        <v>0.02</v>
      </c>
      <c r="Z1081">
        <v>2</v>
      </c>
      <c r="AB1081">
        <v>25</v>
      </c>
      <c r="AC1081">
        <v>0</v>
      </c>
      <c r="AD1081" s="8" t="s">
        <v>173</v>
      </c>
      <c r="AF1081">
        <v>3.21911154934309</v>
      </c>
      <c r="AG1081" s="4"/>
      <c r="AH1081" s="4"/>
    </row>
    <row r="1082" spans="1:37" ht="15.6">
      <c r="A1082" t="s">
        <v>87</v>
      </c>
      <c r="B1082" t="s">
        <v>88</v>
      </c>
      <c r="C1082" s="4" t="s">
        <v>591</v>
      </c>
      <c r="D1082">
        <v>1000</v>
      </c>
      <c r="E1082">
        <v>20</v>
      </c>
      <c r="G1082">
        <v>80.040000000000006</v>
      </c>
      <c r="H1082">
        <v>1.72</v>
      </c>
      <c r="I1082">
        <v>17.63</v>
      </c>
      <c r="J1082">
        <v>0.39</v>
      </c>
      <c r="K1082">
        <v>0.22</v>
      </c>
      <c r="M1082">
        <v>11.6</v>
      </c>
      <c r="R1082">
        <v>97.2</v>
      </c>
      <c r="U1082">
        <v>1440</v>
      </c>
      <c r="V1082" s="14">
        <v>91.261076650841602</v>
      </c>
      <c r="X1082">
        <v>3800</v>
      </c>
      <c r="Y1082">
        <v>0.02</v>
      </c>
      <c r="Z1082">
        <v>2</v>
      </c>
      <c r="AB1082">
        <v>25</v>
      </c>
      <c r="AC1082">
        <v>0</v>
      </c>
      <c r="AD1082" s="8" t="s">
        <v>173</v>
      </c>
      <c r="AF1082">
        <v>6.1016739464932703</v>
      </c>
      <c r="AG1082" s="4"/>
      <c r="AH1082" s="4"/>
    </row>
    <row r="1083" spans="1:37" ht="15.6">
      <c r="A1083" t="s">
        <v>87</v>
      </c>
      <c r="B1083" t="s">
        <v>88</v>
      </c>
      <c r="C1083" s="4" t="s">
        <v>591</v>
      </c>
      <c r="D1083">
        <v>1000</v>
      </c>
      <c r="E1083">
        <v>20</v>
      </c>
      <c r="G1083">
        <v>80.040000000000006</v>
      </c>
      <c r="H1083">
        <v>1.72</v>
      </c>
      <c r="I1083">
        <v>17.63</v>
      </c>
      <c r="J1083">
        <v>0.39</v>
      </c>
      <c r="K1083">
        <v>0.22</v>
      </c>
      <c r="M1083">
        <v>11.6</v>
      </c>
      <c r="R1083">
        <v>97.2</v>
      </c>
      <c r="U1083">
        <v>1440</v>
      </c>
      <c r="V1083" s="14">
        <v>146.01772264134601</v>
      </c>
      <c r="X1083">
        <v>3800</v>
      </c>
      <c r="Y1083">
        <v>0.02</v>
      </c>
      <c r="Z1083">
        <v>2</v>
      </c>
      <c r="AB1083">
        <v>25</v>
      </c>
      <c r="AC1083">
        <v>0</v>
      </c>
      <c r="AD1083" s="8" t="s">
        <v>173</v>
      </c>
      <c r="AF1083">
        <v>7.0358370782441302</v>
      </c>
      <c r="AG1083" s="4"/>
      <c r="AH1083" s="4"/>
    </row>
    <row r="1084" spans="1:37" ht="15.6">
      <c r="A1084" t="s">
        <v>87</v>
      </c>
      <c r="B1084" t="s">
        <v>88</v>
      </c>
      <c r="C1084" s="4" t="s">
        <v>591</v>
      </c>
      <c r="D1084">
        <v>1000</v>
      </c>
      <c r="E1084">
        <v>20</v>
      </c>
      <c r="G1084">
        <v>80.040000000000006</v>
      </c>
      <c r="H1084">
        <v>1.72</v>
      </c>
      <c r="I1084">
        <v>17.63</v>
      </c>
      <c r="J1084">
        <v>0.39</v>
      </c>
      <c r="K1084">
        <v>0.22</v>
      </c>
      <c r="M1084">
        <v>11.6</v>
      </c>
      <c r="R1084">
        <v>97.2</v>
      </c>
      <c r="U1084">
        <v>1440</v>
      </c>
      <c r="V1084" s="14">
        <v>283.73892334915797</v>
      </c>
      <c r="X1084">
        <v>3800</v>
      </c>
      <c r="Y1084">
        <v>0.02</v>
      </c>
      <c r="Z1084">
        <v>2</v>
      </c>
      <c r="AB1084">
        <v>25</v>
      </c>
      <c r="AC1084">
        <v>0</v>
      </c>
      <c r="AD1084" s="8" t="s">
        <v>173</v>
      </c>
      <c r="AF1084">
        <v>10.238684610421</v>
      </c>
      <c r="AG1084" s="4"/>
      <c r="AH1084" s="4"/>
    </row>
    <row r="1085" spans="1:37" ht="15.6">
      <c r="A1085" t="s">
        <v>87</v>
      </c>
      <c r="B1085" t="s">
        <v>88</v>
      </c>
      <c r="C1085" s="4" t="s">
        <v>591</v>
      </c>
      <c r="D1085">
        <v>1000</v>
      </c>
      <c r="E1085">
        <v>20</v>
      </c>
      <c r="G1085">
        <v>80.040000000000006</v>
      </c>
      <c r="H1085">
        <v>1.72</v>
      </c>
      <c r="I1085">
        <v>17.63</v>
      </c>
      <c r="J1085">
        <v>0.39</v>
      </c>
      <c r="K1085">
        <v>0.22</v>
      </c>
      <c r="M1085">
        <v>11.6</v>
      </c>
      <c r="R1085">
        <v>97.2</v>
      </c>
      <c r="U1085">
        <v>1440</v>
      </c>
      <c r="V1085" s="14">
        <v>459.62401101670798</v>
      </c>
      <c r="X1085">
        <v>3800</v>
      </c>
      <c r="Y1085">
        <v>0.02</v>
      </c>
      <c r="Z1085">
        <v>2</v>
      </c>
      <c r="AB1085">
        <v>25</v>
      </c>
      <c r="AC1085">
        <v>0</v>
      </c>
      <c r="AD1085" s="8" t="s">
        <v>173</v>
      </c>
      <c r="AF1085">
        <v>12.6941996517901</v>
      </c>
      <c r="AG1085" s="4"/>
      <c r="AH1085" s="4"/>
    </row>
    <row r="1086" spans="1:37" ht="15.6">
      <c r="A1086" t="s">
        <v>87</v>
      </c>
      <c r="B1086" t="s">
        <v>88</v>
      </c>
      <c r="C1086" s="4" t="s">
        <v>591</v>
      </c>
      <c r="D1086">
        <v>1000</v>
      </c>
      <c r="E1086">
        <v>20</v>
      </c>
      <c r="G1086">
        <v>80.040000000000006</v>
      </c>
      <c r="H1086">
        <v>1.72</v>
      </c>
      <c r="I1086">
        <v>17.63</v>
      </c>
      <c r="J1086">
        <v>0.39</v>
      </c>
      <c r="K1086">
        <v>0.22</v>
      </c>
      <c r="M1086">
        <v>11.6</v>
      </c>
      <c r="R1086">
        <v>97.2</v>
      </c>
      <c r="U1086">
        <v>1440</v>
      </c>
      <c r="V1086" s="14">
        <v>844.579514522473</v>
      </c>
      <c r="X1086">
        <v>3800</v>
      </c>
      <c r="Y1086">
        <v>0.02</v>
      </c>
      <c r="Z1086">
        <v>2</v>
      </c>
      <c r="AB1086">
        <v>25</v>
      </c>
      <c r="AC1086">
        <v>0</v>
      </c>
      <c r="AD1086" s="8" t="s">
        <v>173</v>
      </c>
      <c r="AF1086">
        <v>13.0678662790031</v>
      </c>
      <c r="AG1086" s="4"/>
      <c r="AH1086" s="4"/>
    </row>
    <row r="1087" spans="1:37" ht="15.6">
      <c r="A1087" t="s">
        <v>87</v>
      </c>
      <c r="B1087" t="s">
        <v>88</v>
      </c>
      <c r="C1087" s="4" t="s">
        <v>591</v>
      </c>
      <c r="D1087">
        <v>1000</v>
      </c>
      <c r="E1087">
        <v>20</v>
      </c>
      <c r="G1087">
        <v>80.040000000000006</v>
      </c>
      <c r="H1087">
        <v>1.72</v>
      </c>
      <c r="I1087">
        <v>17.63</v>
      </c>
      <c r="J1087">
        <v>0.39</v>
      </c>
      <c r="K1087">
        <v>0.22</v>
      </c>
      <c r="M1087">
        <v>11.6</v>
      </c>
      <c r="R1087">
        <v>97.2</v>
      </c>
      <c r="U1087">
        <v>1440</v>
      </c>
      <c r="V1087" s="14">
        <v>1307.52205835624</v>
      </c>
      <c r="X1087">
        <v>3800</v>
      </c>
      <c r="Y1087">
        <v>0.02</v>
      </c>
      <c r="Z1087">
        <v>2</v>
      </c>
      <c r="AB1087">
        <v>25</v>
      </c>
      <c r="AC1087">
        <v>0</v>
      </c>
      <c r="AD1087" s="8" t="s">
        <v>173</v>
      </c>
      <c r="AF1087">
        <v>13.8418872250497</v>
      </c>
      <c r="AG1087" s="4"/>
      <c r="AH1087" s="4"/>
    </row>
    <row r="1088" spans="1:37" ht="15.6">
      <c r="A1088" t="s">
        <v>89</v>
      </c>
      <c r="B1088" t="s">
        <v>90</v>
      </c>
      <c r="C1088" s="4" t="s">
        <v>591</v>
      </c>
      <c r="D1088">
        <v>300</v>
      </c>
      <c r="E1088">
        <v>5</v>
      </c>
      <c r="F1088">
        <v>120</v>
      </c>
      <c r="G1088">
        <v>58.1</v>
      </c>
      <c r="H1088">
        <v>5.2</v>
      </c>
      <c r="I1088">
        <v>33.4</v>
      </c>
      <c r="J1088">
        <v>2.4</v>
      </c>
      <c r="K1088">
        <v>0.31</v>
      </c>
      <c r="L1088">
        <v>0.26</v>
      </c>
      <c r="N1088">
        <v>1.07</v>
      </c>
      <c r="O1088">
        <v>0.43</v>
      </c>
      <c r="Q1088">
        <v>0.47</v>
      </c>
      <c r="R1088">
        <v>22.1</v>
      </c>
      <c r="S1088">
        <v>4.1200000000000001E-2</v>
      </c>
      <c r="U1088">
        <v>1440</v>
      </c>
      <c r="V1088">
        <v>20</v>
      </c>
      <c r="W1088">
        <v>11.2</v>
      </c>
      <c r="X1088">
        <v>175</v>
      </c>
      <c r="Y1088">
        <v>0.05</v>
      </c>
      <c r="Z1088">
        <v>0.1</v>
      </c>
      <c r="AB1088">
        <v>25</v>
      </c>
      <c r="AC1088">
        <v>0</v>
      </c>
      <c r="AD1088" s="8" t="s">
        <v>173</v>
      </c>
      <c r="AF1088">
        <v>63.681664871143198</v>
      </c>
      <c r="AI1088" s="13" t="s">
        <v>91</v>
      </c>
      <c r="AJ1088" t="s">
        <v>503</v>
      </c>
      <c r="AK1088" t="s">
        <v>362</v>
      </c>
    </row>
    <row r="1089" spans="1:37" ht="15.6">
      <c r="A1089" t="s">
        <v>92</v>
      </c>
      <c r="B1089" t="s">
        <v>90</v>
      </c>
      <c r="C1089" s="4" t="s">
        <v>591</v>
      </c>
      <c r="D1089">
        <v>400</v>
      </c>
      <c r="E1089">
        <v>5</v>
      </c>
      <c r="F1089">
        <v>120</v>
      </c>
      <c r="G1089">
        <v>61.7</v>
      </c>
      <c r="H1089">
        <v>4.7</v>
      </c>
      <c r="I1089">
        <v>31.2</v>
      </c>
      <c r="J1089">
        <v>2.5</v>
      </c>
      <c r="K1089">
        <v>0.33</v>
      </c>
      <c r="L1089">
        <v>0.32</v>
      </c>
      <c r="N1089">
        <v>0.91</v>
      </c>
      <c r="O1089">
        <v>0.38</v>
      </c>
      <c r="Q1089">
        <v>0.41</v>
      </c>
      <c r="R1089">
        <v>37.200000000000003</v>
      </c>
      <c r="S1089">
        <v>5.4199999999999998E-2</v>
      </c>
      <c r="U1089">
        <v>1440</v>
      </c>
      <c r="V1089">
        <v>20</v>
      </c>
      <c r="W1089">
        <v>11.2</v>
      </c>
      <c r="X1089">
        <v>175</v>
      </c>
      <c r="Y1089">
        <v>0.05</v>
      </c>
      <c r="Z1089">
        <v>0.1</v>
      </c>
      <c r="AB1089">
        <v>25</v>
      </c>
      <c r="AC1089">
        <v>0</v>
      </c>
      <c r="AD1089" s="8" t="s">
        <v>173</v>
      </c>
      <c r="AF1089">
        <v>91.251660214809803</v>
      </c>
      <c r="AG1089" s="4"/>
      <c r="AH1089" s="4"/>
    </row>
    <row r="1090" spans="1:37" ht="15.6">
      <c r="A1090" t="s">
        <v>93</v>
      </c>
      <c r="B1090" t="s">
        <v>90</v>
      </c>
      <c r="C1090" s="4" t="s">
        <v>591</v>
      </c>
      <c r="D1090">
        <v>500</v>
      </c>
      <c r="E1090">
        <v>5</v>
      </c>
      <c r="F1090">
        <v>120</v>
      </c>
      <c r="G1090">
        <v>64.2</v>
      </c>
      <c r="H1090">
        <v>4.2</v>
      </c>
      <c r="I1090">
        <v>30.2</v>
      </c>
      <c r="J1090">
        <v>2.7</v>
      </c>
      <c r="K1090">
        <v>0.36</v>
      </c>
      <c r="L1090">
        <v>0.45</v>
      </c>
      <c r="N1090">
        <v>0.79</v>
      </c>
      <c r="O1090">
        <v>0.35</v>
      </c>
      <c r="Q1090">
        <v>0.38</v>
      </c>
      <c r="R1090">
        <v>46.9</v>
      </c>
      <c r="S1090">
        <v>7.1599999999999997E-2</v>
      </c>
      <c r="U1090">
        <v>1440</v>
      </c>
      <c r="V1090">
        <v>20</v>
      </c>
      <c r="W1090">
        <v>11.2</v>
      </c>
      <c r="X1090">
        <v>175</v>
      </c>
      <c r="Y1090">
        <v>0.05</v>
      </c>
      <c r="Z1090">
        <v>0.1</v>
      </c>
      <c r="AB1090">
        <v>25</v>
      </c>
      <c r="AC1090">
        <v>0</v>
      </c>
      <c r="AD1090" s="8" t="s">
        <v>173</v>
      </c>
      <c r="AF1090">
        <v>118.055817581696</v>
      </c>
      <c r="AG1090" s="4"/>
      <c r="AH1090" s="4"/>
    </row>
    <row r="1091" spans="1:37" ht="15.6">
      <c r="A1091" t="s">
        <v>94</v>
      </c>
      <c r="B1091" t="s">
        <v>90</v>
      </c>
      <c r="C1091" s="4" t="s">
        <v>591</v>
      </c>
      <c r="D1091">
        <v>600</v>
      </c>
      <c r="E1091">
        <v>5</v>
      </c>
      <c r="F1091">
        <v>120</v>
      </c>
      <c r="G1091">
        <v>72.599999999999994</v>
      </c>
      <c r="H1091">
        <v>2.1</v>
      </c>
      <c r="I1091">
        <v>21.7</v>
      </c>
      <c r="J1091">
        <v>2.9</v>
      </c>
      <c r="K1091">
        <v>0.42</v>
      </c>
      <c r="L1091">
        <v>0.52</v>
      </c>
      <c r="N1091">
        <v>0.35</v>
      </c>
      <c r="O1091">
        <v>0.22</v>
      </c>
      <c r="Q1091">
        <v>0.26</v>
      </c>
      <c r="R1091">
        <v>289.2</v>
      </c>
      <c r="S1091">
        <v>0.14330000000000001</v>
      </c>
      <c r="U1091">
        <v>1440</v>
      </c>
      <c r="V1091">
        <v>20</v>
      </c>
      <c r="W1091">
        <v>11.2</v>
      </c>
      <c r="X1091">
        <v>175</v>
      </c>
      <c r="Y1091">
        <v>0.05</v>
      </c>
      <c r="Z1091">
        <v>0.1</v>
      </c>
      <c r="AB1091">
        <v>25</v>
      </c>
      <c r="AC1091">
        <v>0</v>
      </c>
      <c r="AD1091" s="8" t="s">
        <v>173</v>
      </c>
      <c r="AF1091">
        <v>167.45209217134601</v>
      </c>
      <c r="AG1091" s="4"/>
      <c r="AH1091" s="4"/>
    </row>
    <row r="1092" spans="1:37" ht="15.6">
      <c r="A1092" t="s">
        <v>95</v>
      </c>
      <c r="B1092" t="s">
        <v>90</v>
      </c>
      <c r="C1092" s="4" t="s">
        <v>592</v>
      </c>
      <c r="D1092">
        <v>600</v>
      </c>
      <c r="E1092">
        <v>5</v>
      </c>
      <c r="F1092">
        <v>120</v>
      </c>
      <c r="G1092">
        <v>74.099999999999994</v>
      </c>
      <c r="H1092">
        <v>1.8</v>
      </c>
      <c r="I1092">
        <v>21.1</v>
      </c>
      <c r="J1092">
        <v>2.7</v>
      </c>
      <c r="K1092">
        <v>0.34</v>
      </c>
      <c r="L1092">
        <v>0.54</v>
      </c>
      <c r="N1092">
        <v>0.28999999999999998</v>
      </c>
      <c r="O1092">
        <v>0.21</v>
      </c>
      <c r="Q1092">
        <v>0.24</v>
      </c>
      <c r="R1092">
        <v>319.39999999999998</v>
      </c>
      <c r="S1092">
        <v>0.22700000000000001</v>
      </c>
      <c r="U1092">
        <v>1440</v>
      </c>
      <c r="V1092">
        <v>20</v>
      </c>
      <c r="W1092">
        <v>11.2</v>
      </c>
      <c r="X1092">
        <v>175</v>
      </c>
      <c r="Y1092">
        <v>0.05</v>
      </c>
      <c r="Z1092">
        <v>0.1</v>
      </c>
      <c r="AB1092">
        <v>25</v>
      </c>
      <c r="AC1092">
        <v>0</v>
      </c>
      <c r="AD1092" s="8" t="s">
        <v>173</v>
      </c>
      <c r="AF1092">
        <v>9.4657291462240494</v>
      </c>
      <c r="AG1092" s="4"/>
      <c r="AH1092" s="4"/>
    </row>
    <row r="1093" spans="1:37" ht="15.6">
      <c r="A1093" t="s">
        <v>96</v>
      </c>
      <c r="B1093" t="s">
        <v>90</v>
      </c>
      <c r="C1093" s="4" t="s">
        <v>592</v>
      </c>
      <c r="D1093">
        <v>600</v>
      </c>
      <c r="E1093">
        <v>5</v>
      </c>
      <c r="F1093">
        <v>120</v>
      </c>
      <c r="G1093">
        <v>74.099999999999994</v>
      </c>
      <c r="H1093">
        <v>1.8</v>
      </c>
      <c r="I1093">
        <v>21.1</v>
      </c>
      <c r="J1093">
        <v>2.7</v>
      </c>
      <c r="K1093">
        <v>0.34</v>
      </c>
      <c r="L1093">
        <v>0.54</v>
      </c>
      <c r="N1093">
        <v>0.28999999999999998</v>
      </c>
      <c r="O1093">
        <v>0.21</v>
      </c>
      <c r="Q1093">
        <v>0.24</v>
      </c>
      <c r="R1093">
        <v>319.39999999999998</v>
      </c>
      <c r="S1093">
        <v>0.22700000000000001</v>
      </c>
      <c r="U1093">
        <v>1440</v>
      </c>
      <c r="V1093">
        <v>2.6521678340467298</v>
      </c>
      <c r="W1093">
        <v>11.2</v>
      </c>
      <c r="X1093">
        <v>175</v>
      </c>
      <c r="Y1093">
        <v>0.05</v>
      </c>
      <c r="Z1093">
        <v>0.1</v>
      </c>
      <c r="AB1093">
        <v>25</v>
      </c>
      <c r="AC1093">
        <v>0</v>
      </c>
      <c r="AD1093" s="8" t="s">
        <v>173</v>
      </c>
      <c r="AF1093">
        <v>0.74006230583150401</v>
      </c>
      <c r="AG1093" s="4"/>
      <c r="AH1093" s="4"/>
    </row>
    <row r="1094" spans="1:37" ht="15.6">
      <c r="A1094" t="s">
        <v>97</v>
      </c>
      <c r="B1094" t="s">
        <v>90</v>
      </c>
      <c r="C1094" s="4" t="s">
        <v>592</v>
      </c>
      <c r="D1094">
        <v>600</v>
      </c>
      <c r="E1094">
        <v>5</v>
      </c>
      <c r="F1094">
        <v>120</v>
      </c>
      <c r="G1094">
        <v>74.099999999999994</v>
      </c>
      <c r="H1094">
        <v>1.8</v>
      </c>
      <c r="I1094">
        <v>21.1</v>
      </c>
      <c r="J1094">
        <v>2.7</v>
      </c>
      <c r="K1094">
        <v>0.34</v>
      </c>
      <c r="L1094">
        <v>0.54</v>
      </c>
      <c r="N1094">
        <v>0.28999999999999998</v>
      </c>
      <c r="O1094">
        <v>0.21</v>
      </c>
      <c r="Q1094">
        <v>0.24</v>
      </c>
      <c r="R1094">
        <v>319.39999999999998</v>
      </c>
      <c r="S1094">
        <v>0.22700000000000001</v>
      </c>
      <c r="U1094">
        <v>1440</v>
      </c>
      <c r="V1094">
        <v>2.6521678340467298</v>
      </c>
      <c r="W1094">
        <v>11.2</v>
      </c>
      <c r="X1094">
        <v>175</v>
      </c>
      <c r="Y1094">
        <v>0.05</v>
      </c>
      <c r="Z1094">
        <v>0.1</v>
      </c>
      <c r="AB1094">
        <v>25</v>
      </c>
      <c r="AC1094">
        <v>0</v>
      </c>
      <c r="AD1094" s="8" t="s">
        <v>173</v>
      </c>
      <c r="AF1094">
        <v>1.39627070543478</v>
      </c>
      <c r="AG1094" s="4"/>
      <c r="AH1094" s="4"/>
    </row>
    <row r="1095" spans="1:37" ht="15.6">
      <c r="A1095" t="s">
        <v>98</v>
      </c>
      <c r="B1095" t="s">
        <v>90</v>
      </c>
      <c r="C1095" s="4" t="s">
        <v>592</v>
      </c>
      <c r="D1095">
        <v>600</v>
      </c>
      <c r="E1095">
        <v>5</v>
      </c>
      <c r="F1095">
        <v>120</v>
      </c>
      <c r="G1095">
        <v>74.099999999999994</v>
      </c>
      <c r="H1095">
        <v>1.8</v>
      </c>
      <c r="I1095">
        <v>21.1</v>
      </c>
      <c r="J1095">
        <v>2.7</v>
      </c>
      <c r="K1095">
        <v>0.34</v>
      </c>
      <c r="L1095">
        <v>0.54</v>
      </c>
      <c r="N1095">
        <v>0.28999999999999998</v>
      </c>
      <c r="O1095">
        <v>0.21</v>
      </c>
      <c r="Q1095">
        <v>0.24</v>
      </c>
      <c r="R1095">
        <v>319.39999999999998</v>
      </c>
      <c r="S1095">
        <v>0.22700000000000001</v>
      </c>
      <c r="U1095">
        <v>1440</v>
      </c>
      <c r="V1095">
        <v>2.6521678340467298</v>
      </c>
      <c r="W1095">
        <v>11.2</v>
      </c>
      <c r="X1095">
        <v>175</v>
      </c>
      <c r="Y1095">
        <v>0.05</v>
      </c>
      <c r="Z1095">
        <v>0.1</v>
      </c>
      <c r="AB1095">
        <v>25</v>
      </c>
      <c r="AC1095">
        <v>0</v>
      </c>
      <c r="AD1095" s="8" t="s">
        <v>173</v>
      </c>
      <c r="AF1095">
        <v>2.52120350263159</v>
      </c>
      <c r="AG1095" s="4"/>
      <c r="AH1095" s="4"/>
    </row>
    <row r="1096" spans="1:37" ht="15.6">
      <c r="A1096" t="s">
        <v>99</v>
      </c>
      <c r="B1096" t="s">
        <v>90</v>
      </c>
      <c r="C1096" s="4" t="s">
        <v>592</v>
      </c>
      <c r="D1096">
        <v>600</v>
      </c>
      <c r="E1096">
        <v>5</v>
      </c>
      <c r="F1096">
        <v>120</v>
      </c>
      <c r="G1096">
        <v>74.099999999999994</v>
      </c>
      <c r="H1096">
        <v>1.8</v>
      </c>
      <c r="I1096">
        <v>21.1</v>
      </c>
      <c r="J1096">
        <v>2.7</v>
      </c>
      <c r="K1096">
        <v>0.34</v>
      </c>
      <c r="L1096">
        <v>0.54</v>
      </c>
      <c r="N1096">
        <v>0.28999999999999998</v>
      </c>
      <c r="O1096">
        <v>0.21</v>
      </c>
      <c r="Q1096">
        <v>0.24</v>
      </c>
      <c r="R1096">
        <v>319.39999999999998</v>
      </c>
      <c r="S1096">
        <v>0.22700000000000001</v>
      </c>
      <c r="U1096">
        <v>1440</v>
      </c>
      <c r="V1096">
        <v>6.4803651759329997</v>
      </c>
      <c r="W1096">
        <v>11.2</v>
      </c>
      <c r="X1096">
        <v>175</v>
      </c>
      <c r="Y1096">
        <v>0.05</v>
      </c>
      <c r="Z1096">
        <v>0.1</v>
      </c>
      <c r="AB1096">
        <v>25</v>
      </c>
      <c r="AC1096">
        <v>0</v>
      </c>
      <c r="AD1096" s="8" t="s">
        <v>173</v>
      </c>
      <c r="AF1096">
        <v>4.2086042976011404</v>
      </c>
      <c r="AG1096" s="4"/>
      <c r="AH1096" s="4"/>
    </row>
    <row r="1097" spans="1:37" ht="15.6">
      <c r="A1097" t="s">
        <v>100</v>
      </c>
      <c r="B1097" t="s">
        <v>90</v>
      </c>
      <c r="C1097" s="4" t="s">
        <v>592</v>
      </c>
      <c r="D1097">
        <v>600</v>
      </c>
      <c r="E1097">
        <v>5</v>
      </c>
      <c r="F1097">
        <v>120</v>
      </c>
      <c r="G1097">
        <v>74.099999999999994</v>
      </c>
      <c r="H1097">
        <v>1.8</v>
      </c>
      <c r="I1097">
        <v>21.1</v>
      </c>
      <c r="J1097">
        <v>2.7</v>
      </c>
      <c r="K1097">
        <v>0.34</v>
      </c>
      <c r="L1097">
        <v>0.54</v>
      </c>
      <c r="N1097">
        <v>0.28999999999999998</v>
      </c>
      <c r="O1097">
        <v>0.21</v>
      </c>
      <c r="Q1097">
        <v>0.24</v>
      </c>
      <c r="R1097">
        <v>319.39999999999998</v>
      </c>
      <c r="S1097">
        <v>0.22700000000000001</v>
      </c>
      <c r="U1097">
        <v>1440</v>
      </c>
      <c r="V1097">
        <v>15.2306904617491</v>
      </c>
      <c r="W1097">
        <v>11.2</v>
      </c>
      <c r="X1097">
        <v>175</v>
      </c>
      <c r="Y1097">
        <v>0.05</v>
      </c>
      <c r="Z1097">
        <v>0.1</v>
      </c>
      <c r="AB1097">
        <v>25</v>
      </c>
      <c r="AC1097">
        <v>0</v>
      </c>
      <c r="AD1097" s="8" t="s">
        <v>173</v>
      </c>
      <c r="AF1097">
        <v>5.7085146938635498</v>
      </c>
      <c r="AG1097" s="4"/>
      <c r="AH1097" s="4"/>
    </row>
    <row r="1098" spans="1:37" ht="15.6">
      <c r="A1098" t="s">
        <v>101</v>
      </c>
      <c r="B1098" t="s">
        <v>90</v>
      </c>
      <c r="C1098" s="4" t="s">
        <v>592</v>
      </c>
      <c r="D1098">
        <v>600</v>
      </c>
      <c r="E1098">
        <v>5</v>
      </c>
      <c r="F1098">
        <v>120</v>
      </c>
      <c r="G1098">
        <v>74.099999999999994</v>
      </c>
      <c r="H1098">
        <v>1.8</v>
      </c>
      <c r="I1098">
        <v>21.1</v>
      </c>
      <c r="J1098">
        <v>2.7</v>
      </c>
      <c r="K1098">
        <v>0.34</v>
      </c>
      <c r="L1098">
        <v>0.54</v>
      </c>
      <c r="N1098">
        <v>0.28999999999999998</v>
      </c>
      <c r="O1098">
        <v>0.21</v>
      </c>
      <c r="Q1098">
        <v>0.24</v>
      </c>
      <c r="R1098">
        <v>319.39999999999998</v>
      </c>
      <c r="S1098">
        <v>0.22700000000000001</v>
      </c>
      <c r="U1098">
        <v>1440</v>
      </c>
      <c r="V1098">
        <v>37.653468977311299</v>
      </c>
      <c r="W1098">
        <v>11.2</v>
      </c>
      <c r="X1098">
        <v>175</v>
      </c>
      <c r="Y1098">
        <v>0.05</v>
      </c>
      <c r="Z1098">
        <v>0.1</v>
      </c>
      <c r="AB1098">
        <v>25</v>
      </c>
      <c r="AC1098">
        <v>0</v>
      </c>
      <c r="AD1098" s="8" t="s">
        <v>173</v>
      </c>
      <c r="AF1098">
        <v>6.8334506894090499</v>
      </c>
      <c r="AG1098" s="4"/>
      <c r="AH1098" s="4"/>
    </row>
    <row r="1099" spans="1:37" ht="15.6">
      <c r="A1099" t="s">
        <v>102</v>
      </c>
      <c r="B1099" t="s">
        <v>90</v>
      </c>
      <c r="C1099" s="4" t="s">
        <v>592</v>
      </c>
      <c r="D1099">
        <v>600</v>
      </c>
      <c r="E1099">
        <v>5</v>
      </c>
      <c r="F1099">
        <v>120</v>
      </c>
      <c r="G1099">
        <v>74.099999999999994</v>
      </c>
      <c r="H1099">
        <v>1.8</v>
      </c>
      <c r="I1099">
        <v>21.1</v>
      </c>
      <c r="J1099">
        <v>2.7</v>
      </c>
      <c r="K1099">
        <v>0.34</v>
      </c>
      <c r="L1099">
        <v>0.54</v>
      </c>
      <c r="N1099">
        <v>0.28999999999999998</v>
      </c>
      <c r="O1099">
        <v>0.21</v>
      </c>
      <c r="Q1099">
        <v>0.24</v>
      </c>
      <c r="R1099">
        <v>319.39999999999998</v>
      </c>
      <c r="S1099">
        <v>0.22700000000000001</v>
      </c>
      <c r="U1099">
        <v>1440</v>
      </c>
      <c r="V1099">
        <v>88.514786012933698</v>
      </c>
      <c r="W1099">
        <v>11.2</v>
      </c>
      <c r="X1099">
        <v>175</v>
      </c>
      <c r="Y1099">
        <v>0.05</v>
      </c>
      <c r="Z1099">
        <v>0.1</v>
      </c>
      <c r="AB1099">
        <v>25</v>
      </c>
      <c r="AC1099">
        <v>0</v>
      </c>
      <c r="AD1099" s="8" t="s">
        <v>173</v>
      </c>
      <c r="AF1099">
        <v>9.3176752842507398</v>
      </c>
      <c r="AG1099" s="4"/>
      <c r="AH1099" s="4"/>
    </row>
    <row r="1100" spans="1:37" ht="15.6">
      <c r="A1100" t="s">
        <v>103</v>
      </c>
      <c r="B1100" t="s">
        <v>90</v>
      </c>
      <c r="C1100" s="4" t="s">
        <v>592</v>
      </c>
      <c r="D1100">
        <v>600</v>
      </c>
      <c r="E1100">
        <v>5</v>
      </c>
      <c r="F1100">
        <v>120</v>
      </c>
      <c r="G1100">
        <v>74.099999999999994</v>
      </c>
      <c r="H1100">
        <v>1.8</v>
      </c>
      <c r="I1100">
        <v>21.1</v>
      </c>
      <c r="J1100">
        <v>2.7</v>
      </c>
      <c r="K1100">
        <v>0.34</v>
      </c>
      <c r="L1100">
        <v>0.54</v>
      </c>
      <c r="N1100">
        <v>0.28999999999999998</v>
      </c>
      <c r="O1100">
        <v>0.21</v>
      </c>
      <c r="Q1100">
        <v>0.24</v>
      </c>
      <c r="R1100">
        <v>319.39999999999998</v>
      </c>
      <c r="S1100">
        <v>0.22700000000000001</v>
      </c>
      <c r="U1100">
        <v>1440</v>
      </c>
      <c r="V1100">
        <v>186.956001454892</v>
      </c>
      <c r="W1100">
        <v>11.2</v>
      </c>
      <c r="X1100">
        <v>175</v>
      </c>
      <c r="Y1100">
        <v>0.05</v>
      </c>
      <c r="Z1100">
        <v>0.1</v>
      </c>
      <c r="AB1100">
        <v>25</v>
      </c>
      <c r="AC1100">
        <v>0</v>
      </c>
      <c r="AD1100" s="8" t="s">
        <v>173</v>
      </c>
      <c r="AF1100">
        <v>12.5518582755723</v>
      </c>
      <c r="AG1100" s="4"/>
      <c r="AH1100" s="4"/>
    </row>
    <row r="1101" spans="1:37" ht="15.6">
      <c r="A1101" t="s">
        <v>104</v>
      </c>
      <c r="B1101" t="s">
        <v>90</v>
      </c>
      <c r="C1101" s="4" t="s">
        <v>592</v>
      </c>
      <c r="D1101">
        <v>600</v>
      </c>
      <c r="E1101">
        <v>5</v>
      </c>
      <c r="F1101">
        <v>120</v>
      </c>
      <c r="G1101">
        <v>74.099999999999994</v>
      </c>
      <c r="H1101">
        <v>1.8</v>
      </c>
      <c r="I1101">
        <v>21.1</v>
      </c>
      <c r="J1101">
        <v>2.7</v>
      </c>
      <c r="K1101">
        <v>0.34</v>
      </c>
      <c r="L1101">
        <v>0.54</v>
      </c>
      <c r="N1101">
        <v>0.28999999999999998</v>
      </c>
      <c r="O1101">
        <v>0.21</v>
      </c>
      <c r="Q1101">
        <v>0.24</v>
      </c>
      <c r="R1101">
        <v>319.39999999999998</v>
      </c>
      <c r="S1101">
        <v>0.22700000000000001</v>
      </c>
      <c r="U1101">
        <v>1440</v>
      </c>
      <c r="V1101">
        <v>361.41557918787697</v>
      </c>
      <c r="W1101">
        <v>11.2</v>
      </c>
      <c r="X1101">
        <v>175</v>
      </c>
      <c r="Y1101">
        <v>0.05</v>
      </c>
      <c r="Z1101">
        <v>0.1</v>
      </c>
      <c r="AB1101">
        <v>25</v>
      </c>
      <c r="AC1101">
        <v>0</v>
      </c>
      <c r="AD1101" s="8" t="s">
        <v>173</v>
      </c>
      <c r="AF1101">
        <v>15.223576467469799</v>
      </c>
      <c r="AG1101" s="4"/>
      <c r="AH1101" s="4"/>
    </row>
    <row r="1102" spans="1:37" ht="15.6">
      <c r="A1102" t="s">
        <v>105</v>
      </c>
      <c r="B1102" t="s">
        <v>106</v>
      </c>
      <c r="C1102" s="4" t="s">
        <v>591</v>
      </c>
      <c r="D1102">
        <v>300</v>
      </c>
      <c r="E1102">
        <v>5</v>
      </c>
      <c r="F1102">
        <v>120</v>
      </c>
      <c r="G1102">
        <v>72.94</v>
      </c>
      <c r="H1102">
        <v>4.08</v>
      </c>
      <c r="I1102">
        <v>16.690000000000001</v>
      </c>
      <c r="J1102">
        <v>1.43</v>
      </c>
      <c r="L1102">
        <v>1.19</v>
      </c>
      <c r="N1102">
        <f t="shared" ref="N1102:N1123" si="56">H1102/G1102</f>
        <v>5.5936386070743083E-2</v>
      </c>
      <c r="O1102">
        <f t="shared" ref="O1102:O1123" si="57">I1102/G1102</f>
        <v>0.22881820674527012</v>
      </c>
      <c r="P1102">
        <f t="shared" ref="P1102:P1123" si="58">J1102/G1102</f>
        <v>1.9605154921853579E-2</v>
      </c>
      <c r="Q1102">
        <f t="shared" ref="Q1102:Q1123" si="59">I1102+J1102/G1102</f>
        <v>16.709605154921856</v>
      </c>
      <c r="R1102">
        <v>2.92</v>
      </c>
      <c r="S1102">
        <v>8.5000000000000006E-3</v>
      </c>
      <c r="T1102">
        <v>11.61</v>
      </c>
      <c r="U1102">
        <v>2160</v>
      </c>
      <c r="V1102">
        <v>50</v>
      </c>
      <c r="W1102" s="14">
        <v>11.2</v>
      </c>
      <c r="X1102">
        <v>120</v>
      </c>
      <c r="Y1102">
        <v>0.05</v>
      </c>
      <c r="Z1102">
        <v>0.1</v>
      </c>
      <c r="AB1102">
        <v>25</v>
      </c>
      <c r="AC1102">
        <v>0</v>
      </c>
      <c r="AD1102" s="8" t="s">
        <v>173</v>
      </c>
      <c r="AF1102">
        <v>-1.0370381453399999</v>
      </c>
      <c r="AI1102" s="13" t="s">
        <v>107</v>
      </c>
      <c r="AJ1102" t="s">
        <v>502</v>
      </c>
      <c r="AK1102" t="s">
        <v>363</v>
      </c>
    </row>
    <row r="1103" spans="1:37" ht="15.6">
      <c r="A1103" t="s">
        <v>108</v>
      </c>
      <c r="B1103" t="s">
        <v>106</v>
      </c>
      <c r="C1103" s="4" t="s">
        <v>591</v>
      </c>
      <c r="D1103">
        <v>500</v>
      </c>
      <c r="E1103">
        <v>5</v>
      </c>
      <c r="F1103">
        <v>120</v>
      </c>
      <c r="G1103">
        <v>81.09</v>
      </c>
      <c r="H1103">
        <v>1.76</v>
      </c>
      <c r="I1103">
        <v>3.26</v>
      </c>
      <c r="J1103">
        <v>1.1399999999999999</v>
      </c>
      <c r="L1103">
        <v>3.07</v>
      </c>
      <c r="N1103">
        <f t="shared" si="56"/>
        <v>2.170427919595511E-2</v>
      </c>
      <c r="O1103">
        <f t="shared" si="57"/>
        <v>4.0202244419780486E-2</v>
      </c>
      <c r="P1103">
        <f t="shared" si="58"/>
        <v>1.4058453570107286E-2</v>
      </c>
      <c r="Q1103">
        <f t="shared" si="59"/>
        <v>3.2740584535701069</v>
      </c>
      <c r="R1103">
        <v>19.16</v>
      </c>
      <c r="S1103">
        <v>1.1900000000000001E-2</v>
      </c>
      <c r="T1103">
        <v>2.48</v>
      </c>
      <c r="U1103">
        <v>2160</v>
      </c>
      <c r="V1103">
        <v>50</v>
      </c>
      <c r="W1103" s="14">
        <v>11.2</v>
      </c>
      <c r="X1103">
        <v>120</v>
      </c>
      <c r="Y1103">
        <v>0.05</v>
      </c>
      <c r="Z1103">
        <v>0.1</v>
      </c>
      <c r="AB1103">
        <v>25</v>
      </c>
      <c r="AC1103">
        <v>0</v>
      </c>
      <c r="AD1103" s="8" t="s">
        <v>173</v>
      </c>
      <c r="AF1103">
        <v>0.66666665253815904</v>
      </c>
      <c r="AG1103" s="4"/>
      <c r="AH1103" s="4"/>
    </row>
    <row r="1104" spans="1:37" ht="15.6">
      <c r="A1104" t="s">
        <v>109</v>
      </c>
      <c r="B1104" t="s">
        <v>106</v>
      </c>
      <c r="C1104" s="4" t="s">
        <v>591</v>
      </c>
      <c r="D1104">
        <v>700</v>
      </c>
      <c r="E1104">
        <v>5</v>
      </c>
      <c r="F1104">
        <v>120</v>
      </c>
      <c r="G1104">
        <v>81.790000000000006</v>
      </c>
      <c r="H1104">
        <v>0.99</v>
      </c>
      <c r="I1104">
        <v>1.84</v>
      </c>
      <c r="J1104">
        <v>1.32</v>
      </c>
      <c r="L1104">
        <v>3.7</v>
      </c>
      <c r="N1104">
        <f t="shared" si="56"/>
        <v>1.2104169213840322E-2</v>
      </c>
      <c r="O1104">
        <f t="shared" si="57"/>
        <v>2.2496637730773931E-2</v>
      </c>
      <c r="P1104">
        <f t="shared" si="58"/>
        <v>1.6138892285120429E-2</v>
      </c>
      <c r="Q1104">
        <f t="shared" si="59"/>
        <v>1.8561388922851205</v>
      </c>
      <c r="R1104">
        <v>413.46</v>
      </c>
      <c r="S1104">
        <v>0.2074</v>
      </c>
      <c r="T1104">
        <v>2.0099999999999998</v>
      </c>
      <c r="U1104">
        <v>2160</v>
      </c>
      <c r="V1104">
        <v>50</v>
      </c>
      <c r="W1104" s="14">
        <v>11.2</v>
      </c>
      <c r="X1104">
        <v>120</v>
      </c>
      <c r="Y1104">
        <v>0.05</v>
      </c>
      <c r="Z1104">
        <v>0.1</v>
      </c>
      <c r="AB1104">
        <v>25</v>
      </c>
      <c r="AC1104">
        <v>0</v>
      </c>
      <c r="AD1104" s="8" t="s">
        <v>173</v>
      </c>
      <c r="AF1104">
        <v>34.296296134603303</v>
      </c>
      <c r="AG1104" s="4"/>
      <c r="AH1104" s="4"/>
    </row>
    <row r="1105" spans="1:34" ht="15.6">
      <c r="A1105" t="s">
        <v>109</v>
      </c>
      <c r="B1105" t="s">
        <v>106</v>
      </c>
      <c r="C1105" s="4" t="s">
        <v>591</v>
      </c>
      <c r="D1105">
        <v>700</v>
      </c>
      <c r="E1105">
        <v>5</v>
      </c>
      <c r="F1105">
        <v>120</v>
      </c>
      <c r="G1105">
        <v>81.790000000000006</v>
      </c>
      <c r="H1105">
        <v>0.99</v>
      </c>
      <c r="I1105">
        <v>1.84</v>
      </c>
      <c r="J1105">
        <v>1.32</v>
      </c>
      <c r="L1105">
        <v>3.7</v>
      </c>
      <c r="N1105">
        <f t="shared" si="56"/>
        <v>1.2104169213840322E-2</v>
      </c>
      <c r="O1105">
        <f t="shared" si="57"/>
        <v>2.2496637730773931E-2</v>
      </c>
      <c r="P1105">
        <f t="shared" si="58"/>
        <v>1.6138892285120429E-2</v>
      </c>
      <c r="Q1105">
        <f t="shared" si="59"/>
        <v>1.8561388922851205</v>
      </c>
      <c r="R1105">
        <v>413.46</v>
      </c>
      <c r="S1105">
        <v>0.2074</v>
      </c>
      <c r="T1105">
        <v>2.0099999999999998</v>
      </c>
      <c r="U1105">
        <v>25.874490509080921</v>
      </c>
      <c r="V1105">
        <v>50</v>
      </c>
      <c r="W1105" s="14">
        <v>11.2</v>
      </c>
      <c r="X1105">
        <v>120</v>
      </c>
      <c r="Y1105">
        <v>0.05</v>
      </c>
      <c r="Z1105">
        <v>0.1</v>
      </c>
      <c r="AB1105">
        <v>25</v>
      </c>
      <c r="AC1105">
        <v>0</v>
      </c>
      <c r="AD1105" s="8" t="s">
        <v>173</v>
      </c>
      <c r="AF1105">
        <v>9.2290511271858495</v>
      </c>
      <c r="AG1105" s="4"/>
      <c r="AH1105" s="4"/>
    </row>
    <row r="1106" spans="1:34" ht="15.6">
      <c r="A1106" t="s">
        <v>109</v>
      </c>
      <c r="B1106" t="s">
        <v>106</v>
      </c>
      <c r="C1106" s="4" t="s">
        <v>591</v>
      </c>
      <c r="D1106">
        <v>700</v>
      </c>
      <c r="E1106">
        <v>5</v>
      </c>
      <c r="F1106">
        <v>120</v>
      </c>
      <c r="G1106">
        <v>81.790000000000006</v>
      </c>
      <c r="H1106">
        <v>0.99</v>
      </c>
      <c r="I1106">
        <v>1.84</v>
      </c>
      <c r="J1106">
        <v>1.32</v>
      </c>
      <c r="L1106">
        <v>3.7</v>
      </c>
      <c r="N1106">
        <f t="shared" si="56"/>
        <v>1.2104169213840322E-2</v>
      </c>
      <c r="O1106">
        <f t="shared" si="57"/>
        <v>2.2496637730773931E-2</v>
      </c>
      <c r="P1106">
        <f t="shared" si="58"/>
        <v>1.6138892285120429E-2</v>
      </c>
      <c r="Q1106">
        <f t="shared" si="59"/>
        <v>1.8561388922851205</v>
      </c>
      <c r="R1106">
        <v>413.46</v>
      </c>
      <c r="S1106">
        <v>0.2074</v>
      </c>
      <c r="T1106">
        <v>2.0099999999999998</v>
      </c>
      <c r="U1106">
        <v>29.936896227380519</v>
      </c>
      <c r="V1106">
        <v>50</v>
      </c>
      <c r="W1106" s="14">
        <v>11.2</v>
      </c>
      <c r="X1106">
        <v>120</v>
      </c>
      <c r="Y1106">
        <v>0.05</v>
      </c>
      <c r="Z1106">
        <v>0.1</v>
      </c>
      <c r="AB1106">
        <v>25</v>
      </c>
      <c r="AC1106">
        <v>0</v>
      </c>
      <c r="AD1106" s="8" t="s">
        <v>173</v>
      </c>
      <c r="AF1106">
        <v>12.14079437669</v>
      </c>
      <c r="AG1106" s="4"/>
      <c r="AH1106" s="4"/>
    </row>
    <row r="1107" spans="1:34" ht="15.6">
      <c r="A1107" t="s">
        <v>109</v>
      </c>
      <c r="B1107" t="s">
        <v>106</v>
      </c>
      <c r="C1107" s="4" t="s">
        <v>591</v>
      </c>
      <c r="D1107">
        <v>700</v>
      </c>
      <c r="E1107">
        <v>5</v>
      </c>
      <c r="F1107">
        <v>120</v>
      </c>
      <c r="G1107">
        <v>81.790000000000006</v>
      </c>
      <c r="H1107">
        <v>0.99</v>
      </c>
      <c r="I1107">
        <v>1.84</v>
      </c>
      <c r="J1107">
        <v>1.32</v>
      </c>
      <c r="L1107">
        <v>3.7</v>
      </c>
      <c r="N1107">
        <f t="shared" si="56"/>
        <v>1.2104169213840322E-2</v>
      </c>
      <c r="O1107">
        <f t="shared" si="57"/>
        <v>2.2496637730773931E-2</v>
      </c>
      <c r="P1107">
        <f t="shared" si="58"/>
        <v>1.6138892285120429E-2</v>
      </c>
      <c r="Q1107">
        <f t="shared" si="59"/>
        <v>1.8561388922851205</v>
      </c>
      <c r="R1107">
        <v>413.46</v>
      </c>
      <c r="S1107">
        <v>0.2074</v>
      </c>
      <c r="T1107">
        <v>2.0099999999999998</v>
      </c>
      <c r="U1107">
        <v>54.314710945508878</v>
      </c>
      <c r="V1107">
        <v>50</v>
      </c>
      <c r="W1107" s="14">
        <v>11.2</v>
      </c>
      <c r="X1107">
        <v>120</v>
      </c>
      <c r="Y1107">
        <v>0.05</v>
      </c>
      <c r="Z1107">
        <v>0.1</v>
      </c>
      <c r="AB1107">
        <v>25</v>
      </c>
      <c r="AC1107">
        <v>0</v>
      </c>
      <c r="AD1107" s="8" t="s">
        <v>173</v>
      </c>
      <c r="AF1107">
        <v>13.156522696759801</v>
      </c>
      <c r="AG1107" s="4"/>
      <c r="AH1107" s="4"/>
    </row>
    <row r="1108" spans="1:34" ht="15.6">
      <c r="A1108" t="s">
        <v>109</v>
      </c>
      <c r="B1108" t="s">
        <v>106</v>
      </c>
      <c r="C1108" s="4" t="s">
        <v>591</v>
      </c>
      <c r="D1108">
        <v>700</v>
      </c>
      <c r="E1108">
        <v>5</v>
      </c>
      <c r="F1108">
        <v>120</v>
      </c>
      <c r="G1108">
        <v>81.790000000000006</v>
      </c>
      <c r="H1108">
        <v>0.99</v>
      </c>
      <c r="I1108">
        <v>1.84</v>
      </c>
      <c r="J1108">
        <v>1.32</v>
      </c>
      <c r="L1108">
        <v>3.7</v>
      </c>
      <c r="N1108">
        <f t="shared" si="56"/>
        <v>1.2104169213840322E-2</v>
      </c>
      <c r="O1108">
        <f t="shared" si="57"/>
        <v>2.2496637730773931E-2</v>
      </c>
      <c r="P1108">
        <f t="shared" si="58"/>
        <v>1.6138892285120429E-2</v>
      </c>
      <c r="Q1108">
        <f t="shared" si="59"/>
        <v>1.8561388922851205</v>
      </c>
      <c r="R1108">
        <v>413.46</v>
      </c>
      <c r="S1108">
        <v>0.2074</v>
      </c>
      <c r="T1108">
        <v>2.0099999999999998</v>
      </c>
      <c r="U1108">
        <v>70.566024022871389</v>
      </c>
      <c r="V1108">
        <v>50</v>
      </c>
      <c r="W1108" s="14">
        <v>11.2</v>
      </c>
      <c r="X1108">
        <v>120</v>
      </c>
      <c r="Y1108">
        <v>0.05</v>
      </c>
      <c r="Z1108">
        <v>0.1</v>
      </c>
      <c r="AB1108">
        <v>25</v>
      </c>
      <c r="AC1108">
        <v>0</v>
      </c>
      <c r="AD1108" s="8" t="s">
        <v>173</v>
      </c>
      <c r="AF1108">
        <v>19.995737515837899</v>
      </c>
      <c r="AG1108" s="4"/>
      <c r="AH1108" s="4"/>
    </row>
    <row r="1109" spans="1:34" ht="15.6">
      <c r="A1109" t="s">
        <v>109</v>
      </c>
      <c r="B1109" t="s">
        <v>106</v>
      </c>
      <c r="C1109" s="4" t="s">
        <v>591</v>
      </c>
      <c r="D1109">
        <v>700</v>
      </c>
      <c r="E1109">
        <v>5</v>
      </c>
      <c r="F1109">
        <v>120</v>
      </c>
      <c r="G1109">
        <v>81.790000000000006</v>
      </c>
      <c r="H1109">
        <v>0.99</v>
      </c>
      <c r="I1109">
        <v>1.84</v>
      </c>
      <c r="J1109">
        <v>1.32</v>
      </c>
      <c r="L1109">
        <v>3.7</v>
      </c>
      <c r="N1109">
        <f t="shared" si="56"/>
        <v>1.2104169213840322E-2</v>
      </c>
      <c r="O1109">
        <f t="shared" si="57"/>
        <v>2.2496637730773931E-2</v>
      </c>
      <c r="P1109">
        <f t="shared" si="58"/>
        <v>1.6138892285120429E-2</v>
      </c>
      <c r="Q1109">
        <f t="shared" si="59"/>
        <v>1.8561388922851205</v>
      </c>
      <c r="R1109">
        <v>413.46</v>
      </c>
      <c r="S1109">
        <v>0.2074</v>
      </c>
      <c r="T1109">
        <v>2.0099999999999998</v>
      </c>
      <c r="U1109">
        <v>188.3901565889646</v>
      </c>
      <c r="V1109">
        <v>50</v>
      </c>
      <c r="W1109" s="14">
        <v>11.2</v>
      </c>
      <c r="X1109">
        <v>120</v>
      </c>
      <c r="Y1109">
        <v>0.05</v>
      </c>
      <c r="Z1109">
        <v>0.1</v>
      </c>
      <c r="AB1109">
        <v>25</v>
      </c>
      <c r="AC1109">
        <v>0</v>
      </c>
      <c r="AD1109" s="8" t="s">
        <v>173</v>
      </c>
      <c r="AF1109">
        <v>22.365763220149201</v>
      </c>
      <c r="AG1109" s="4"/>
      <c r="AH1109" s="4"/>
    </row>
    <row r="1110" spans="1:34" ht="15.6">
      <c r="A1110" t="s">
        <v>109</v>
      </c>
      <c r="B1110" t="s">
        <v>106</v>
      </c>
      <c r="C1110" s="4" t="s">
        <v>591</v>
      </c>
      <c r="D1110">
        <v>700</v>
      </c>
      <c r="E1110">
        <v>5</v>
      </c>
      <c r="F1110">
        <v>120</v>
      </c>
      <c r="G1110">
        <v>81.790000000000006</v>
      </c>
      <c r="H1110">
        <v>0.99</v>
      </c>
      <c r="I1110">
        <v>1.84</v>
      </c>
      <c r="J1110">
        <v>1.32</v>
      </c>
      <c r="L1110">
        <v>3.7</v>
      </c>
      <c r="N1110">
        <f t="shared" si="56"/>
        <v>1.2104169213840322E-2</v>
      </c>
      <c r="O1110">
        <f t="shared" si="57"/>
        <v>2.2496637730773931E-2</v>
      </c>
      <c r="P1110">
        <f t="shared" si="58"/>
        <v>1.6138892285120429E-2</v>
      </c>
      <c r="Q1110">
        <f t="shared" si="59"/>
        <v>1.8561388922851205</v>
      </c>
      <c r="R1110">
        <v>413.46</v>
      </c>
      <c r="S1110">
        <v>0.2074</v>
      </c>
      <c r="T1110">
        <v>2.0099999999999998</v>
      </c>
      <c r="U1110">
        <v>720.63037854657603</v>
      </c>
      <c r="V1110">
        <v>50</v>
      </c>
      <c r="W1110" s="14">
        <v>11.2</v>
      </c>
      <c r="X1110">
        <v>120</v>
      </c>
      <c r="Y1110">
        <v>0.05</v>
      </c>
      <c r="Z1110">
        <v>0.1</v>
      </c>
      <c r="AB1110">
        <v>25</v>
      </c>
      <c r="AC1110">
        <v>0</v>
      </c>
      <c r="AD1110" s="8" t="s">
        <v>173</v>
      </c>
      <c r="AF1110">
        <v>29.340405664896</v>
      </c>
      <c r="AG1110" s="4"/>
      <c r="AH1110" s="4"/>
    </row>
    <row r="1111" spans="1:34" ht="15.6">
      <c r="A1111" t="s">
        <v>109</v>
      </c>
      <c r="B1111" t="s">
        <v>106</v>
      </c>
      <c r="C1111" s="4" t="s">
        <v>591</v>
      </c>
      <c r="D1111">
        <v>700</v>
      </c>
      <c r="E1111">
        <v>5</v>
      </c>
      <c r="F1111">
        <v>120</v>
      </c>
      <c r="G1111">
        <v>81.790000000000006</v>
      </c>
      <c r="H1111">
        <v>0.99</v>
      </c>
      <c r="I1111">
        <v>1.84</v>
      </c>
      <c r="J1111">
        <v>1.32</v>
      </c>
      <c r="L1111">
        <v>3.7</v>
      </c>
      <c r="N1111">
        <f t="shared" si="56"/>
        <v>1.2104169213840322E-2</v>
      </c>
      <c r="O1111">
        <f t="shared" si="57"/>
        <v>2.2496637730773931E-2</v>
      </c>
      <c r="P1111">
        <f t="shared" si="58"/>
        <v>1.6138892285120429E-2</v>
      </c>
      <c r="Q1111">
        <f t="shared" si="59"/>
        <v>1.8561388922851205</v>
      </c>
      <c r="R1111">
        <v>413.46</v>
      </c>
      <c r="S1111">
        <v>0.2074</v>
      </c>
      <c r="T1111">
        <v>2.0099999999999998</v>
      </c>
      <c r="U1111">
        <v>1443.8264870204941</v>
      </c>
      <c r="V1111">
        <v>50</v>
      </c>
      <c r="W1111" s="14">
        <v>11.2</v>
      </c>
      <c r="X1111">
        <v>120</v>
      </c>
      <c r="Y1111">
        <v>0.05</v>
      </c>
      <c r="Z1111">
        <v>0.1</v>
      </c>
      <c r="AB1111">
        <v>25</v>
      </c>
      <c r="AC1111">
        <v>0</v>
      </c>
      <c r="AD1111" s="8" t="s">
        <v>173</v>
      </c>
      <c r="AF1111">
        <v>32.049007475897199</v>
      </c>
      <c r="AG1111" s="4"/>
      <c r="AH1111" s="4"/>
    </row>
    <row r="1112" spans="1:34" ht="15.6">
      <c r="A1112" t="s">
        <v>109</v>
      </c>
      <c r="B1112" t="s">
        <v>106</v>
      </c>
      <c r="C1112" s="4" t="s">
        <v>591</v>
      </c>
      <c r="D1112">
        <v>700</v>
      </c>
      <c r="E1112">
        <v>5</v>
      </c>
      <c r="F1112">
        <v>120</v>
      </c>
      <c r="G1112">
        <v>81.790000000000006</v>
      </c>
      <c r="H1112">
        <v>0.99</v>
      </c>
      <c r="I1112">
        <v>1.84</v>
      </c>
      <c r="J1112">
        <v>1.32</v>
      </c>
      <c r="L1112">
        <v>3.7</v>
      </c>
      <c r="N1112">
        <f t="shared" si="56"/>
        <v>1.2104169213840322E-2</v>
      </c>
      <c r="O1112">
        <f t="shared" si="57"/>
        <v>2.2496637730773931E-2</v>
      </c>
      <c r="P1112">
        <f t="shared" si="58"/>
        <v>1.6138892285120429E-2</v>
      </c>
      <c r="Q1112">
        <f t="shared" si="59"/>
        <v>1.8561388922851205</v>
      </c>
      <c r="R1112">
        <v>413.46</v>
      </c>
      <c r="S1112">
        <v>0.2074</v>
      </c>
      <c r="T1112">
        <v>2.0099999999999998</v>
      </c>
      <c r="U1112">
        <v>2150.7712824170576</v>
      </c>
      <c r="V1112">
        <v>50</v>
      </c>
      <c r="W1112" s="14">
        <v>11.2</v>
      </c>
      <c r="X1112">
        <v>120</v>
      </c>
      <c r="Y1112">
        <v>0.05</v>
      </c>
      <c r="Z1112">
        <v>0.1</v>
      </c>
      <c r="AB1112">
        <v>25</v>
      </c>
      <c r="AC1112">
        <v>0</v>
      </c>
      <c r="AD1112" s="8" t="s">
        <v>173</v>
      </c>
      <c r="AF1112">
        <v>33.471022194232098</v>
      </c>
      <c r="AG1112" s="4"/>
      <c r="AH1112" s="4"/>
    </row>
    <row r="1113" spans="1:34" ht="15.6">
      <c r="A1113" t="s">
        <v>109</v>
      </c>
      <c r="B1113" t="s">
        <v>106</v>
      </c>
      <c r="C1113" s="4" t="s">
        <v>591</v>
      </c>
      <c r="D1113">
        <v>700</v>
      </c>
      <c r="E1113">
        <v>5</v>
      </c>
      <c r="F1113">
        <v>120</v>
      </c>
      <c r="G1113">
        <v>81.790000000000006</v>
      </c>
      <c r="H1113">
        <v>0.99</v>
      </c>
      <c r="I1113">
        <v>1.84</v>
      </c>
      <c r="J1113">
        <v>1.32</v>
      </c>
      <c r="L1113">
        <v>3.7</v>
      </c>
      <c r="N1113">
        <f t="shared" si="56"/>
        <v>1.2104169213840322E-2</v>
      </c>
      <c r="O1113">
        <f t="shared" si="57"/>
        <v>2.2496637730773931E-2</v>
      </c>
      <c r="P1113">
        <f t="shared" si="58"/>
        <v>1.6138892285120429E-2</v>
      </c>
      <c r="Q1113">
        <f t="shared" si="59"/>
        <v>1.8561388922851205</v>
      </c>
      <c r="R1113">
        <v>413.46</v>
      </c>
      <c r="S1113">
        <v>0.2074</v>
      </c>
      <c r="T1113">
        <v>2.0099999999999998</v>
      </c>
      <c r="U1113">
        <v>2873.9673908909822</v>
      </c>
      <c r="V1113">
        <v>50</v>
      </c>
      <c r="W1113" s="14">
        <v>11.2</v>
      </c>
      <c r="X1113">
        <v>120</v>
      </c>
      <c r="Y1113">
        <v>0.05</v>
      </c>
      <c r="Z1113">
        <v>0.1</v>
      </c>
      <c r="AB1113">
        <v>25</v>
      </c>
      <c r="AC1113">
        <v>0</v>
      </c>
      <c r="AD1113" s="8" t="s">
        <v>173</v>
      </c>
      <c r="AF1113">
        <v>34.757605765639198</v>
      </c>
      <c r="AG1113" s="4"/>
      <c r="AH1113" s="4"/>
    </row>
    <row r="1114" spans="1:34" ht="15.6">
      <c r="A1114" t="s">
        <v>109</v>
      </c>
      <c r="B1114" t="s">
        <v>106</v>
      </c>
      <c r="C1114" s="4" t="s">
        <v>591</v>
      </c>
      <c r="D1114">
        <v>700</v>
      </c>
      <c r="E1114">
        <v>5</v>
      </c>
      <c r="F1114">
        <v>120</v>
      </c>
      <c r="G1114">
        <v>81.790000000000006</v>
      </c>
      <c r="H1114">
        <v>0.99</v>
      </c>
      <c r="I1114">
        <v>1.84</v>
      </c>
      <c r="J1114">
        <v>1.32</v>
      </c>
      <c r="L1114">
        <v>3.7</v>
      </c>
      <c r="N1114">
        <f t="shared" si="56"/>
        <v>1.2104169213840322E-2</v>
      </c>
      <c r="O1114">
        <f t="shared" si="57"/>
        <v>2.2496637730773931E-2</v>
      </c>
      <c r="P1114">
        <f t="shared" si="58"/>
        <v>1.6138892285120429E-2</v>
      </c>
      <c r="Q1114">
        <f t="shared" si="59"/>
        <v>1.8561388922851205</v>
      </c>
      <c r="R1114">
        <v>414.46</v>
      </c>
      <c r="S1114">
        <v>0.2074</v>
      </c>
      <c r="T1114">
        <v>2.0099999999999998</v>
      </c>
      <c r="U1114">
        <v>2160</v>
      </c>
      <c r="V1114">
        <v>3.4710361653547701</v>
      </c>
      <c r="W1114" s="14">
        <v>11.2</v>
      </c>
      <c r="X1114">
        <v>120</v>
      </c>
      <c r="Y1114">
        <v>0.05</v>
      </c>
      <c r="Z1114">
        <v>0.1</v>
      </c>
      <c r="AB1114">
        <v>25</v>
      </c>
      <c r="AC1114">
        <v>0</v>
      </c>
      <c r="AD1114" s="8" t="s">
        <v>173</v>
      </c>
      <c r="AF1114">
        <v>7.2484346277573302</v>
      </c>
      <c r="AG1114" s="4"/>
      <c r="AH1114" s="4"/>
    </row>
    <row r="1115" spans="1:34" ht="15.6">
      <c r="A1115" t="s">
        <v>109</v>
      </c>
      <c r="B1115" t="s">
        <v>106</v>
      </c>
      <c r="C1115" s="4" t="s">
        <v>591</v>
      </c>
      <c r="D1115">
        <v>700</v>
      </c>
      <c r="E1115">
        <v>5</v>
      </c>
      <c r="F1115">
        <v>120</v>
      </c>
      <c r="G1115">
        <v>81.790000000000006</v>
      </c>
      <c r="H1115">
        <v>0.99</v>
      </c>
      <c r="I1115">
        <v>1.84</v>
      </c>
      <c r="J1115">
        <v>1.32</v>
      </c>
      <c r="L1115">
        <v>3.7</v>
      </c>
      <c r="N1115">
        <f t="shared" si="56"/>
        <v>1.2104169213840322E-2</v>
      </c>
      <c r="O1115">
        <f t="shared" si="57"/>
        <v>2.2496637730773931E-2</v>
      </c>
      <c r="P1115">
        <f t="shared" si="58"/>
        <v>1.6138892285120429E-2</v>
      </c>
      <c r="Q1115">
        <f t="shared" si="59"/>
        <v>1.8561388922851205</v>
      </c>
      <c r="R1115">
        <v>415.46</v>
      </c>
      <c r="S1115">
        <v>0.2074</v>
      </c>
      <c r="T1115">
        <v>2.0099999999999998</v>
      </c>
      <c r="U1115">
        <v>2160</v>
      </c>
      <c r="V1115">
        <v>4.1000265676739698</v>
      </c>
      <c r="W1115" s="14">
        <v>11.2</v>
      </c>
      <c r="X1115">
        <v>120</v>
      </c>
      <c r="Y1115">
        <v>0.05</v>
      </c>
      <c r="Z1115">
        <v>0.1</v>
      </c>
      <c r="AB1115">
        <v>25</v>
      </c>
      <c r="AC1115">
        <v>0</v>
      </c>
      <c r="AD1115" s="8" t="s">
        <v>173</v>
      </c>
      <c r="AF1115">
        <v>15.1036915498621</v>
      </c>
      <c r="AG1115" s="4"/>
      <c r="AH1115" s="4"/>
    </row>
    <row r="1116" spans="1:34" ht="15.6">
      <c r="A1116" t="s">
        <v>109</v>
      </c>
      <c r="B1116" t="s">
        <v>106</v>
      </c>
      <c r="C1116" s="4" t="s">
        <v>591</v>
      </c>
      <c r="D1116">
        <v>700</v>
      </c>
      <c r="E1116">
        <v>5</v>
      </c>
      <c r="F1116">
        <v>120</v>
      </c>
      <c r="G1116">
        <v>81.790000000000006</v>
      </c>
      <c r="H1116">
        <v>0.99</v>
      </c>
      <c r="I1116">
        <v>1.84</v>
      </c>
      <c r="J1116">
        <v>1.32</v>
      </c>
      <c r="L1116">
        <v>3.7</v>
      </c>
      <c r="N1116">
        <f t="shared" si="56"/>
        <v>1.2104169213840322E-2</v>
      </c>
      <c r="O1116">
        <f t="shared" si="57"/>
        <v>2.2496637730773931E-2</v>
      </c>
      <c r="P1116">
        <f t="shared" si="58"/>
        <v>1.6138892285120429E-2</v>
      </c>
      <c r="Q1116">
        <f t="shared" si="59"/>
        <v>1.8561388922851205</v>
      </c>
      <c r="R1116">
        <v>416.46</v>
      </c>
      <c r="S1116">
        <v>0.2074</v>
      </c>
      <c r="T1116">
        <v>2.0099999999999998</v>
      </c>
      <c r="U1116">
        <v>2160</v>
      </c>
      <c r="V1116">
        <v>3.4710361653547701</v>
      </c>
      <c r="W1116" s="14">
        <v>11.2</v>
      </c>
      <c r="X1116">
        <v>120</v>
      </c>
      <c r="Y1116">
        <v>0.05</v>
      </c>
      <c r="Z1116">
        <v>0.1</v>
      </c>
      <c r="AB1116">
        <v>25</v>
      </c>
      <c r="AC1116">
        <v>0</v>
      </c>
      <c r="AD1116" s="8" t="s">
        <v>173</v>
      </c>
      <c r="AF1116">
        <v>22.678398581112098</v>
      </c>
      <c r="AG1116" s="4"/>
      <c r="AH1116" s="4"/>
    </row>
    <row r="1117" spans="1:34" ht="15.6">
      <c r="A1117" t="s">
        <v>109</v>
      </c>
      <c r="B1117" t="s">
        <v>106</v>
      </c>
      <c r="C1117" s="4" t="s">
        <v>591</v>
      </c>
      <c r="D1117">
        <v>700</v>
      </c>
      <c r="E1117">
        <v>5</v>
      </c>
      <c r="F1117">
        <v>120</v>
      </c>
      <c r="G1117">
        <v>81.790000000000006</v>
      </c>
      <c r="H1117">
        <v>0.99</v>
      </c>
      <c r="I1117">
        <v>1.84</v>
      </c>
      <c r="J1117">
        <v>1.32</v>
      </c>
      <c r="L1117">
        <v>3.7</v>
      </c>
      <c r="N1117">
        <f t="shared" si="56"/>
        <v>1.2104169213840322E-2</v>
      </c>
      <c r="O1117">
        <f t="shared" si="57"/>
        <v>2.2496637730773931E-2</v>
      </c>
      <c r="P1117">
        <f t="shared" si="58"/>
        <v>1.6138892285120429E-2</v>
      </c>
      <c r="Q1117">
        <f t="shared" si="59"/>
        <v>1.8561388922851205</v>
      </c>
      <c r="R1117">
        <v>417.46</v>
      </c>
      <c r="S1117">
        <v>0.2074</v>
      </c>
      <c r="T1117">
        <v>2.0099999999999998</v>
      </c>
      <c r="U1117">
        <v>2160</v>
      </c>
      <c r="V1117">
        <v>8.50209021246331</v>
      </c>
      <c r="W1117" s="14">
        <v>11.2</v>
      </c>
      <c r="X1117">
        <v>120</v>
      </c>
      <c r="Y1117">
        <v>0.05</v>
      </c>
      <c r="Z1117">
        <v>0.1</v>
      </c>
      <c r="AB1117">
        <v>25</v>
      </c>
      <c r="AC1117">
        <v>0</v>
      </c>
      <c r="AD1117" s="8" t="s">
        <v>173</v>
      </c>
      <c r="AF1117">
        <v>30.814194623161701</v>
      </c>
      <c r="AG1117" s="4"/>
      <c r="AH1117" s="4"/>
    </row>
    <row r="1118" spans="1:34" ht="15.6">
      <c r="A1118" t="s">
        <v>109</v>
      </c>
      <c r="B1118" t="s">
        <v>106</v>
      </c>
      <c r="C1118" s="4" t="s">
        <v>591</v>
      </c>
      <c r="D1118">
        <v>700</v>
      </c>
      <c r="E1118">
        <v>5</v>
      </c>
      <c r="F1118">
        <v>120</v>
      </c>
      <c r="G1118">
        <v>81.790000000000006</v>
      </c>
      <c r="H1118">
        <v>0.99</v>
      </c>
      <c r="I1118">
        <v>1.84</v>
      </c>
      <c r="J1118">
        <v>1.32</v>
      </c>
      <c r="L1118">
        <v>3.7</v>
      </c>
      <c r="N1118">
        <f t="shared" si="56"/>
        <v>1.2104169213840322E-2</v>
      </c>
      <c r="O1118">
        <f t="shared" si="57"/>
        <v>2.2496637730773931E-2</v>
      </c>
      <c r="P1118">
        <f t="shared" si="58"/>
        <v>1.6138892285120429E-2</v>
      </c>
      <c r="Q1118">
        <f t="shared" si="59"/>
        <v>1.8561388922851205</v>
      </c>
      <c r="R1118">
        <v>418.46</v>
      </c>
      <c r="S1118">
        <v>0.2074</v>
      </c>
      <c r="T1118">
        <v>2.0099999999999998</v>
      </c>
      <c r="U1118">
        <v>2160</v>
      </c>
      <c r="V1118">
        <v>31.769809793418201</v>
      </c>
      <c r="W1118" s="14">
        <v>11.2</v>
      </c>
      <c r="X1118">
        <v>120</v>
      </c>
      <c r="Y1118">
        <v>0.05</v>
      </c>
      <c r="Z1118">
        <v>0.1</v>
      </c>
      <c r="AB1118">
        <v>25</v>
      </c>
      <c r="AC1118">
        <v>0</v>
      </c>
      <c r="AD1118" s="8" t="s">
        <v>173</v>
      </c>
      <c r="AF1118">
        <v>33.806665757123099</v>
      </c>
      <c r="AG1118" s="4"/>
      <c r="AH1118" s="4"/>
    </row>
    <row r="1119" spans="1:34" ht="15.6">
      <c r="A1119" t="s">
        <v>109</v>
      </c>
      <c r="B1119" t="s">
        <v>106</v>
      </c>
      <c r="C1119" s="4" t="s">
        <v>591</v>
      </c>
      <c r="D1119">
        <v>700</v>
      </c>
      <c r="E1119">
        <v>5</v>
      </c>
      <c r="F1119">
        <v>120</v>
      </c>
      <c r="G1119">
        <v>81.790000000000006</v>
      </c>
      <c r="H1119">
        <v>0.99</v>
      </c>
      <c r="I1119">
        <v>1.84</v>
      </c>
      <c r="J1119">
        <v>1.32</v>
      </c>
      <c r="L1119">
        <v>3.7</v>
      </c>
      <c r="N1119">
        <f t="shared" si="56"/>
        <v>1.2104169213840322E-2</v>
      </c>
      <c r="O1119">
        <f t="shared" si="57"/>
        <v>2.2496637730773931E-2</v>
      </c>
      <c r="P1119">
        <f t="shared" si="58"/>
        <v>1.6138892285120429E-2</v>
      </c>
      <c r="Q1119">
        <f t="shared" si="59"/>
        <v>1.8561388922851205</v>
      </c>
      <c r="R1119">
        <v>419.46</v>
      </c>
      <c r="S1119">
        <v>0.2074</v>
      </c>
      <c r="T1119">
        <v>2.0099999999999998</v>
      </c>
      <c r="U1119">
        <v>2160</v>
      </c>
      <c r="V1119">
        <v>82.078322197798599</v>
      </c>
      <c r="W1119" s="14">
        <v>11.2</v>
      </c>
      <c r="X1119">
        <v>120</v>
      </c>
      <c r="Y1119">
        <v>0.05</v>
      </c>
      <c r="Z1119">
        <v>0.1</v>
      </c>
      <c r="AB1119">
        <v>25</v>
      </c>
      <c r="AC1119">
        <v>0</v>
      </c>
      <c r="AD1119" s="8" t="s">
        <v>173</v>
      </c>
      <c r="AF1119">
        <v>40.165703268612098</v>
      </c>
      <c r="AG1119" s="4"/>
      <c r="AH1119" s="4"/>
    </row>
    <row r="1120" spans="1:34" ht="15.6">
      <c r="A1120" t="s">
        <v>109</v>
      </c>
      <c r="B1120" t="s">
        <v>106</v>
      </c>
      <c r="C1120" s="4" t="s">
        <v>591</v>
      </c>
      <c r="D1120">
        <v>700</v>
      </c>
      <c r="E1120">
        <v>5</v>
      </c>
      <c r="F1120">
        <v>120</v>
      </c>
      <c r="G1120">
        <v>81.790000000000006</v>
      </c>
      <c r="H1120">
        <v>0.99</v>
      </c>
      <c r="I1120">
        <v>1.84</v>
      </c>
      <c r="J1120">
        <v>1.32</v>
      </c>
      <c r="L1120">
        <v>3.7</v>
      </c>
      <c r="N1120">
        <f t="shared" si="56"/>
        <v>1.2104169213840322E-2</v>
      </c>
      <c r="O1120">
        <f t="shared" si="57"/>
        <v>2.2496637730773931E-2</v>
      </c>
      <c r="P1120">
        <f t="shared" si="58"/>
        <v>1.6138892285120429E-2</v>
      </c>
      <c r="Q1120">
        <f t="shared" si="59"/>
        <v>1.8561388922851205</v>
      </c>
      <c r="R1120">
        <v>420.46</v>
      </c>
      <c r="S1120">
        <v>0.2074</v>
      </c>
      <c r="T1120">
        <v>2.0099999999999998</v>
      </c>
      <c r="U1120">
        <v>2160</v>
      </c>
      <c r="V1120">
        <v>167.603054036678</v>
      </c>
      <c r="W1120" s="14">
        <v>11.2</v>
      </c>
      <c r="X1120">
        <v>120</v>
      </c>
      <c r="Y1120">
        <v>0.05</v>
      </c>
      <c r="Z1120">
        <v>0.1</v>
      </c>
      <c r="AB1120">
        <v>25</v>
      </c>
      <c r="AC1120">
        <v>0</v>
      </c>
      <c r="AD1120" s="8" t="s">
        <v>173</v>
      </c>
      <c r="AF1120">
        <v>50.826405244714998</v>
      </c>
      <c r="AG1120" s="4"/>
      <c r="AH1120" s="4"/>
    </row>
    <row r="1121" spans="1:37" ht="15.6">
      <c r="A1121" t="s">
        <v>109</v>
      </c>
      <c r="B1121" t="s">
        <v>106</v>
      </c>
      <c r="C1121" s="4" t="s">
        <v>591</v>
      </c>
      <c r="D1121">
        <v>700</v>
      </c>
      <c r="E1121">
        <v>5</v>
      </c>
      <c r="F1121">
        <v>120</v>
      </c>
      <c r="G1121">
        <v>81.790000000000006</v>
      </c>
      <c r="H1121">
        <v>0.99</v>
      </c>
      <c r="I1121">
        <v>1.84</v>
      </c>
      <c r="J1121">
        <v>1.32</v>
      </c>
      <c r="L1121">
        <v>3.7</v>
      </c>
      <c r="N1121">
        <f t="shared" si="56"/>
        <v>1.2104169213840322E-2</v>
      </c>
      <c r="O1121">
        <f t="shared" si="57"/>
        <v>2.2496637730773931E-2</v>
      </c>
      <c r="P1121">
        <f t="shared" si="58"/>
        <v>1.6138892285120429E-2</v>
      </c>
      <c r="Q1121">
        <f t="shared" si="59"/>
        <v>1.8561388922851205</v>
      </c>
      <c r="R1121">
        <v>421.46</v>
      </c>
      <c r="S1121">
        <v>0.2074</v>
      </c>
      <c r="T1121">
        <v>2.0099999999999998</v>
      </c>
      <c r="U1121">
        <v>2160</v>
      </c>
      <c r="V1121">
        <v>277.02449585883198</v>
      </c>
      <c r="W1121" s="14">
        <v>11.2</v>
      </c>
      <c r="X1121">
        <v>120</v>
      </c>
      <c r="Y1121">
        <v>0.05</v>
      </c>
      <c r="Z1121">
        <v>0.1</v>
      </c>
      <c r="AB1121">
        <v>25</v>
      </c>
      <c r="AC1121">
        <v>0</v>
      </c>
      <c r="AD1121" s="8" t="s">
        <v>173</v>
      </c>
      <c r="AF1121">
        <v>49.797740263097403</v>
      </c>
      <c r="AG1121" s="4"/>
      <c r="AH1121" s="4"/>
    </row>
    <row r="1122" spans="1:37" ht="15.6">
      <c r="A1122" t="s">
        <v>109</v>
      </c>
      <c r="B1122" t="s">
        <v>106</v>
      </c>
      <c r="C1122" s="4" t="s">
        <v>591</v>
      </c>
      <c r="D1122">
        <v>700</v>
      </c>
      <c r="E1122">
        <v>5</v>
      </c>
      <c r="F1122">
        <v>120</v>
      </c>
      <c r="G1122">
        <v>81.790000000000006</v>
      </c>
      <c r="H1122">
        <v>0.99</v>
      </c>
      <c r="I1122">
        <v>1.84</v>
      </c>
      <c r="J1122">
        <v>1.32</v>
      </c>
      <c r="L1122">
        <v>3.7</v>
      </c>
      <c r="N1122">
        <f t="shared" si="56"/>
        <v>1.2104169213840322E-2</v>
      </c>
      <c r="O1122">
        <f t="shared" si="57"/>
        <v>2.2496637730773931E-2</v>
      </c>
      <c r="P1122">
        <f t="shared" si="58"/>
        <v>1.6138892285120429E-2</v>
      </c>
      <c r="Q1122">
        <f t="shared" si="59"/>
        <v>1.8561388922851205</v>
      </c>
      <c r="R1122">
        <v>422.46</v>
      </c>
      <c r="S1122">
        <v>0.2074</v>
      </c>
      <c r="T1122">
        <v>2.0099999999999998</v>
      </c>
      <c r="U1122">
        <v>2160</v>
      </c>
      <c r="V1122">
        <v>370.09551904455998</v>
      </c>
      <c r="W1122" s="14">
        <v>11.2</v>
      </c>
      <c r="X1122">
        <v>120</v>
      </c>
      <c r="Y1122">
        <v>0.05</v>
      </c>
      <c r="Z1122">
        <v>0.1</v>
      </c>
      <c r="AB1122">
        <v>25</v>
      </c>
      <c r="AC1122">
        <v>0</v>
      </c>
      <c r="AD1122" s="8" t="s">
        <v>173</v>
      </c>
      <c r="AF1122">
        <v>53.8188763786764</v>
      </c>
      <c r="AG1122" s="4"/>
      <c r="AH1122" s="4"/>
    </row>
    <row r="1123" spans="1:37" ht="15.6">
      <c r="A1123" t="s">
        <v>109</v>
      </c>
      <c r="B1123" t="s">
        <v>106</v>
      </c>
      <c r="C1123" s="4" t="s">
        <v>591</v>
      </c>
      <c r="D1123">
        <v>700</v>
      </c>
      <c r="E1123">
        <v>5</v>
      </c>
      <c r="F1123">
        <v>120</v>
      </c>
      <c r="G1123">
        <v>81.790000000000006</v>
      </c>
      <c r="H1123">
        <v>0.99</v>
      </c>
      <c r="I1123">
        <v>1.84</v>
      </c>
      <c r="J1123">
        <v>1.32</v>
      </c>
      <c r="L1123">
        <v>3.7</v>
      </c>
      <c r="N1123">
        <f t="shared" si="56"/>
        <v>1.2104169213840322E-2</v>
      </c>
      <c r="O1123">
        <f t="shared" si="57"/>
        <v>2.2496637730773931E-2</v>
      </c>
      <c r="P1123">
        <f t="shared" si="58"/>
        <v>1.6138892285120429E-2</v>
      </c>
      <c r="Q1123">
        <f t="shared" si="59"/>
        <v>1.8561388922851205</v>
      </c>
      <c r="R1123">
        <v>423.46</v>
      </c>
      <c r="S1123">
        <v>0.2074</v>
      </c>
      <c r="T1123">
        <v>2.0099999999999998</v>
      </c>
      <c r="U1123">
        <v>2160</v>
      </c>
      <c r="V1123">
        <v>467.56860587507703</v>
      </c>
      <c r="W1123" s="14">
        <v>11.2</v>
      </c>
      <c r="X1123">
        <v>120</v>
      </c>
      <c r="Y1123">
        <v>0.05</v>
      </c>
      <c r="Z1123">
        <v>0.1</v>
      </c>
      <c r="AB1123">
        <v>25</v>
      </c>
      <c r="AC1123">
        <v>0</v>
      </c>
      <c r="AD1123" s="8" t="s">
        <v>173</v>
      </c>
      <c r="AF1123">
        <v>51.948572495404399</v>
      </c>
      <c r="AG1123" s="4"/>
      <c r="AH1123" s="4"/>
    </row>
    <row r="1124" spans="1:37" ht="15.6">
      <c r="A1124" t="s">
        <v>110</v>
      </c>
      <c r="B1124" t="s">
        <v>111</v>
      </c>
      <c r="C1124" s="4" t="s">
        <v>592</v>
      </c>
      <c r="D1124">
        <v>300</v>
      </c>
      <c r="E1124">
        <v>10</v>
      </c>
      <c r="F1124">
        <v>20</v>
      </c>
      <c r="G1124">
        <v>51.7</v>
      </c>
      <c r="H1124">
        <v>6</v>
      </c>
      <c r="I1124">
        <v>42.1</v>
      </c>
      <c r="J1124">
        <v>0.3</v>
      </c>
      <c r="K1124">
        <v>0</v>
      </c>
      <c r="L1124">
        <v>0</v>
      </c>
      <c r="M1124">
        <v>3.44</v>
      </c>
      <c r="R1124">
        <v>4.93</v>
      </c>
      <c r="U1124">
        <v>1440</v>
      </c>
      <c r="V1124">
        <v>25</v>
      </c>
      <c r="W1124">
        <v>7</v>
      </c>
      <c r="X1124">
        <v>200</v>
      </c>
      <c r="Y1124">
        <v>0.1</v>
      </c>
      <c r="Z1124">
        <v>0.2</v>
      </c>
      <c r="AB1124">
        <v>25</v>
      </c>
      <c r="AC1124">
        <v>0</v>
      </c>
      <c r="AD1124" s="8" t="s">
        <v>173</v>
      </c>
      <c r="AF1124">
        <v>0.63</v>
      </c>
      <c r="AI1124" s="13" t="s">
        <v>112</v>
      </c>
      <c r="AJ1124" t="s">
        <v>501</v>
      </c>
      <c r="AK1124" t="s">
        <v>364</v>
      </c>
    </row>
    <row r="1125" spans="1:37" ht="15.6">
      <c r="A1125" t="s">
        <v>113</v>
      </c>
      <c r="B1125" t="s">
        <v>111</v>
      </c>
      <c r="C1125" s="4" t="s">
        <v>592</v>
      </c>
      <c r="D1125">
        <v>300</v>
      </c>
      <c r="E1125">
        <v>10</v>
      </c>
      <c r="F1125">
        <v>60</v>
      </c>
      <c r="G1125">
        <v>54</v>
      </c>
      <c r="H1125">
        <v>6.3</v>
      </c>
      <c r="I1125">
        <v>39.5</v>
      </c>
      <c r="J1125">
        <v>0.3</v>
      </c>
      <c r="K1125">
        <v>0</v>
      </c>
      <c r="L1125">
        <v>0</v>
      </c>
      <c r="M1125">
        <v>2.5299999999999998</v>
      </c>
      <c r="R1125">
        <v>9.1999999999999993</v>
      </c>
      <c r="U1125">
        <v>1440</v>
      </c>
      <c r="V1125">
        <v>25</v>
      </c>
      <c r="W1125">
        <v>7</v>
      </c>
      <c r="X1125">
        <v>200</v>
      </c>
      <c r="Y1125">
        <v>0.1</v>
      </c>
      <c r="Z1125">
        <v>0.2</v>
      </c>
      <c r="AB1125">
        <v>25</v>
      </c>
      <c r="AC1125">
        <v>0</v>
      </c>
      <c r="AD1125" s="8" t="s">
        <v>173</v>
      </c>
      <c r="AF1125">
        <v>2.84</v>
      </c>
      <c r="AG1125" s="4"/>
      <c r="AH1125" s="4"/>
    </row>
    <row r="1126" spans="1:37" ht="15.6">
      <c r="A1126" t="s">
        <v>114</v>
      </c>
      <c r="B1126" t="s">
        <v>111</v>
      </c>
      <c r="C1126" s="4" t="s">
        <v>592</v>
      </c>
      <c r="D1126">
        <v>500</v>
      </c>
      <c r="E1126">
        <v>10</v>
      </c>
      <c r="F1126">
        <v>20</v>
      </c>
      <c r="G1126">
        <v>82</v>
      </c>
      <c r="H1126">
        <v>3.7</v>
      </c>
      <c r="I1126">
        <v>13.7</v>
      </c>
      <c r="J1126">
        <v>0.6</v>
      </c>
      <c r="K1126">
        <v>0</v>
      </c>
      <c r="L1126">
        <v>0</v>
      </c>
      <c r="M1126">
        <v>9.5399999999999991</v>
      </c>
      <c r="R1126">
        <v>10.8</v>
      </c>
      <c r="U1126">
        <v>1440</v>
      </c>
      <c r="V1126">
        <v>25</v>
      </c>
      <c r="W1126">
        <v>7</v>
      </c>
      <c r="X1126">
        <v>200</v>
      </c>
      <c r="Y1126">
        <v>0.1</v>
      </c>
      <c r="Z1126">
        <v>0.2</v>
      </c>
      <c r="AB1126">
        <v>25</v>
      </c>
      <c r="AC1126">
        <v>0</v>
      </c>
      <c r="AD1126" s="8" t="s">
        <v>173</v>
      </c>
      <c r="AF1126">
        <v>3.81</v>
      </c>
      <c r="AG1126" s="4"/>
      <c r="AH1126" s="4"/>
    </row>
    <row r="1127" spans="1:37" ht="15.6">
      <c r="A1127" t="s">
        <v>115</v>
      </c>
      <c r="B1127" t="s">
        <v>111</v>
      </c>
      <c r="C1127" s="4" t="s">
        <v>592</v>
      </c>
      <c r="D1127">
        <v>500</v>
      </c>
      <c r="E1127">
        <v>10</v>
      </c>
      <c r="F1127">
        <v>60</v>
      </c>
      <c r="G1127">
        <v>83</v>
      </c>
      <c r="H1127">
        <v>3.4</v>
      </c>
      <c r="I1127">
        <v>13</v>
      </c>
      <c r="J1127">
        <v>0.6</v>
      </c>
      <c r="K1127">
        <v>0</v>
      </c>
      <c r="L1127">
        <v>0</v>
      </c>
      <c r="M1127">
        <v>9.41</v>
      </c>
      <c r="R1127">
        <v>60.5</v>
      </c>
      <c r="U1127">
        <v>1440</v>
      </c>
      <c r="V1127">
        <v>25</v>
      </c>
      <c r="W1127">
        <v>7</v>
      </c>
      <c r="X1127">
        <v>200</v>
      </c>
      <c r="Y1127">
        <v>0.1</v>
      </c>
      <c r="Z1127">
        <v>0.2</v>
      </c>
      <c r="AB1127">
        <v>25</v>
      </c>
      <c r="AC1127">
        <v>0</v>
      </c>
      <c r="AD1127" s="8" t="s">
        <v>173</v>
      </c>
      <c r="AF1127">
        <v>5.32</v>
      </c>
      <c r="AG1127" s="4"/>
      <c r="AH1127" s="4"/>
    </row>
    <row r="1128" spans="1:37" ht="15.6">
      <c r="A1128" t="s">
        <v>116</v>
      </c>
      <c r="B1128" t="s">
        <v>111</v>
      </c>
      <c r="C1128" s="4" t="s">
        <v>592</v>
      </c>
      <c r="D1128">
        <v>700</v>
      </c>
      <c r="E1128">
        <v>10</v>
      </c>
      <c r="F1128">
        <v>20</v>
      </c>
      <c r="G1128">
        <v>56.5</v>
      </c>
      <c r="H1128">
        <v>1.9</v>
      </c>
      <c r="I1128">
        <v>11.1</v>
      </c>
      <c r="J1128">
        <v>0.5</v>
      </c>
      <c r="K1128">
        <v>0</v>
      </c>
      <c r="L1128">
        <v>0</v>
      </c>
      <c r="M1128">
        <v>12.5</v>
      </c>
      <c r="R1128">
        <v>131</v>
      </c>
      <c r="U1128">
        <v>1440</v>
      </c>
      <c r="V1128">
        <v>25</v>
      </c>
      <c r="W1128">
        <v>7</v>
      </c>
      <c r="X1128">
        <v>200</v>
      </c>
      <c r="Y1128">
        <v>0.1</v>
      </c>
      <c r="Z1128">
        <v>0.2</v>
      </c>
      <c r="AB1128">
        <v>25</v>
      </c>
      <c r="AC1128">
        <v>0</v>
      </c>
      <c r="AD1128" s="8" t="s">
        <v>173</v>
      </c>
      <c r="AF1128">
        <v>5.66</v>
      </c>
      <c r="AG1128" s="4"/>
      <c r="AH1128" s="4"/>
    </row>
    <row r="1129" spans="1:37" ht="15.6">
      <c r="A1129" t="s">
        <v>117</v>
      </c>
      <c r="B1129" t="s">
        <v>118</v>
      </c>
      <c r="C1129" s="4" t="s">
        <v>592</v>
      </c>
      <c r="D1129">
        <v>300</v>
      </c>
      <c r="E1129">
        <v>10</v>
      </c>
      <c r="F1129">
        <v>20</v>
      </c>
      <c r="G1129">
        <v>63.1</v>
      </c>
      <c r="H1129">
        <v>6</v>
      </c>
      <c r="I1129">
        <v>30.5</v>
      </c>
      <c r="J1129">
        <v>0.4</v>
      </c>
      <c r="K1129">
        <v>0</v>
      </c>
      <c r="L1129">
        <v>0</v>
      </c>
      <c r="M1129">
        <v>6.54</v>
      </c>
      <c r="R1129">
        <v>6.17</v>
      </c>
      <c r="U1129">
        <v>1440</v>
      </c>
      <c r="V1129">
        <v>25</v>
      </c>
      <c r="W1129">
        <v>7</v>
      </c>
      <c r="X1129">
        <v>200</v>
      </c>
      <c r="Y1129">
        <v>0.1</v>
      </c>
      <c r="Z1129">
        <v>0.2</v>
      </c>
      <c r="AB1129">
        <v>25</v>
      </c>
      <c r="AC1129">
        <v>0</v>
      </c>
      <c r="AD1129" s="8" t="s">
        <v>173</v>
      </c>
      <c r="AF1129">
        <v>0.69</v>
      </c>
      <c r="AG1129" s="4"/>
      <c r="AH1129" s="4"/>
    </row>
    <row r="1130" spans="1:37" ht="15.6">
      <c r="A1130" t="s">
        <v>119</v>
      </c>
      <c r="B1130" t="s">
        <v>118</v>
      </c>
      <c r="C1130" s="4" t="s">
        <v>592</v>
      </c>
      <c r="D1130">
        <v>300</v>
      </c>
      <c r="E1130">
        <v>10</v>
      </c>
      <c r="F1130">
        <v>60</v>
      </c>
      <c r="G1130">
        <v>63.6</v>
      </c>
      <c r="H1130">
        <v>5.6</v>
      </c>
      <c r="I1130">
        <v>30.3</v>
      </c>
      <c r="J1130">
        <v>0.4</v>
      </c>
      <c r="K1130">
        <v>0</v>
      </c>
      <c r="L1130">
        <v>0</v>
      </c>
      <c r="M1130">
        <v>7.12</v>
      </c>
      <c r="R1130">
        <v>6.39</v>
      </c>
      <c r="U1130">
        <v>1440</v>
      </c>
      <c r="V1130">
        <v>25</v>
      </c>
      <c r="W1130">
        <v>7</v>
      </c>
      <c r="X1130">
        <v>200</v>
      </c>
      <c r="Y1130">
        <v>0.1</v>
      </c>
      <c r="Z1130">
        <v>0.2</v>
      </c>
      <c r="AB1130">
        <v>25</v>
      </c>
      <c r="AC1130">
        <v>0</v>
      </c>
      <c r="AD1130" s="8" t="s">
        <v>173</v>
      </c>
      <c r="AF1130">
        <v>3.36</v>
      </c>
      <c r="AG1130" s="4"/>
      <c r="AH1130" s="4"/>
    </row>
    <row r="1131" spans="1:37" ht="15.6">
      <c r="A1131" t="s">
        <v>120</v>
      </c>
      <c r="B1131" t="s">
        <v>118</v>
      </c>
      <c r="C1131" s="4" t="s">
        <v>592</v>
      </c>
      <c r="D1131">
        <v>500</v>
      </c>
      <c r="E1131">
        <v>10</v>
      </c>
      <c r="F1131">
        <v>20</v>
      </c>
      <c r="G1131">
        <v>83</v>
      </c>
      <c r="H1131">
        <v>3.6</v>
      </c>
      <c r="I1131">
        <v>12.9</v>
      </c>
      <c r="J1131">
        <v>0.5</v>
      </c>
      <c r="K1131">
        <v>0</v>
      </c>
      <c r="L1131">
        <v>0</v>
      </c>
      <c r="M1131">
        <v>10</v>
      </c>
      <c r="R1131">
        <v>21.8</v>
      </c>
      <c r="U1131">
        <v>1440</v>
      </c>
      <c r="V1131">
        <v>25</v>
      </c>
      <c r="W1131">
        <v>7</v>
      </c>
      <c r="X1131">
        <v>200</v>
      </c>
      <c r="Y1131">
        <v>0.1</v>
      </c>
      <c r="Z1131">
        <v>0.2</v>
      </c>
      <c r="AB1131">
        <v>25</v>
      </c>
      <c r="AC1131">
        <v>0</v>
      </c>
      <c r="AD1131" s="8" t="s">
        <v>173</v>
      </c>
      <c r="AF1131">
        <v>3.99</v>
      </c>
      <c r="AG1131" s="4"/>
      <c r="AH1131" s="4"/>
    </row>
    <row r="1132" spans="1:37" ht="15.6">
      <c r="A1132" t="s">
        <v>121</v>
      </c>
      <c r="B1132" t="s">
        <v>118</v>
      </c>
      <c r="C1132" s="4" t="s">
        <v>592</v>
      </c>
      <c r="D1132">
        <v>500</v>
      </c>
      <c r="E1132">
        <v>10</v>
      </c>
      <c r="F1132">
        <v>60</v>
      </c>
      <c r="G1132">
        <v>86.3</v>
      </c>
      <c r="H1132">
        <v>3.2</v>
      </c>
      <c r="I1132">
        <v>9.92</v>
      </c>
      <c r="J1132">
        <v>0.6</v>
      </c>
      <c r="K1132">
        <v>0</v>
      </c>
      <c r="L1132">
        <v>0</v>
      </c>
      <c r="M1132">
        <v>11.3</v>
      </c>
      <c r="R1132">
        <v>81</v>
      </c>
      <c r="U1132">
        <v>1440</v>
      </c>
      <c r="V1132">
        <v>25</v>
      </c>
      <c r="W1132">
        <v>7</v>
      </c>
      <c r="X1132">
        <v>200</v>
      </c>
      <c r="Y1132">
        <v>0.1</v>
      </c>
      <c r="Z1132">
        <v>0.2</v>
      </c>
      <c r="AB1132">
        <v>25</v>
      </c>
      <c r="AC1132">
        <v>0</v>
      </c>
      <c r="AD1132" s="8" t="s">
        <v>173</v>
      </c>
      <c r="AF1132">
        <v>5.89</v>
      </c>
      <c r="AG1132" s="4"/>
      <c r="AH1132" s="4"/>
    </row>
    <row r="1133" spans="1:37" ht="15.6">
      <c r="A1133" t="s">
        <v>122</v>
      </c>
      <c r="B1133" t="s">
        <v>118</v>
      </c>
      <c r="C1133" s="4" t="s">
        <v>592</v>
      </c>
      <c r="D1133">
        <v>700</v>
      </c>
      <c r="E1133">
        <v>10</v>
      </c>
      <c r="F1133">
        <v>20</v>
      </c>
      <c r="G1133">
        <v>89.2</v>
      </c>
      <c r="H1133">
        <v>1.9</v>
      </c>
      <c r="I1133">
        <v>8.4499999999999993</v>
      </c>
      <c r="J1133">
        <v>0.5</v>
      </c>
      <c r="K1133">
        <v>0</v>
      </c>
      <c r="L1133">
        <v>0</v>
      </c>
      <c r="M1133">
        <v>13.3</v>
      </c>
      <c r="R1133">
        <v>228</v>
      </c>
      <c r="U1133">
        <v>1440</v>
      </c>
      <c r="V1133">
        <v>25</v>
      </c>
      <c r="W1133">
        <v>7</v>
      </c>
      <c r="X1133">
        <v>200</v>
      </c>
      <c r="Y1133">
        <v>0.1</v>
      </c>
      <c r="Z1133">
        <v>0.2</v>
      </c>
      <c r="AB1133">
        <v>25</v>
      </c>
      <c r="AC1133">
        <v>0</v>
      </c>
      <c r="AD1133" s="8" t="s">
        <v>173</v>
      </c>
      <c r="AF1133">
        <v>6.28</v>
      </c>
      <c r="AG1133" s="4"/>
      <c r="AH1133" s="4"/>
    </row>
    <row r="1134" spans="1:37" ht="15.6">
      <c r="A1134" t="s">
        <v>123</v>
      </c>
      <c r="B1134" t="s">
        <v>118</v>
      </c>
      <c r="C1134" s="4" t="s">
        <v>592</v>
      </c>
      <c r="D1134">
        <v>700</v>
      </c>
      <c r="E1134">
        <v>10</v>
      </c>
      <c r="F1134">
        <v>60</v>
      </c>
      <c r="G1134">
        <v>90.4</v>
      </c>
      <c r="H1134">
        <v>1.7</v>
      </c>
      <c r="I1134">
        <v>7.76</v>
      </c>
      <c r="J1134">
        <v>0.5</v>
      </c>
      <c r="K1134">
        <v>0</v>
      </c>
      <c r="L1134">
        <v>0</v>
      </c>
      <c r="M1134">
        <v>14.9</v>
      </c>
      <c r="R1134">
        <v>244</v>
      </c>
      <c r="U1134">
        <v>1440</v>
      </c>
      <c r="V1134">
        <v>25</v>
      </c>
      <c r="W1134">
        <v>7</v>
      </c>
      <c r="X1134">
        <v>200</v>
      </c>
      <c r="Y1134">
        <v>0.1</v>
      </c>
      <c r="Z1134">
        <v>0.2</v>
      </c>
      <c r="AB1134">
        <v>25</v>
      </c>
      <c r="AC1134">
        <v>0</v>
      </c>
      <c r="AD1134" s="8" t="s">
        <v>173</v>
      </c>
      <c r="AF1134">
        <v>7.66</v>
      </c>
      <c r="AG1134" s="4"/>
      <c r="AH1134" s="4"/>
    </row>
    <row r="1135" spans="1:37" ht="15.6">
      <c r="A1135" t="s">
        <v>110</v>
      </c>
      <c r="B1135" t="s">
        <v>111</v>
      </c>
      <c r="C1135" s="4" t="s">
        <v>592</v>
      </c>
      <c r="D1135">
        <v>300</v>
      </c>
      <c r="E1135">
        <v>10</v>
      </c>
      <c r="F1135">
        <v>20</v>
      </c>
      <c r="G1135">
        <v>51.7</v>
      </c>
      <c r="H1135">
        <v>6</v>
      </c>
      <c r="I1135">
        <v>42.1</v>
      </c>
      <c r="J1135">
        <v>0.3</v>
      </c>
      <c r="K1135">
        <v>0</v>
      </c>
      <c r="L1135">
        <v>0</v>
      </c>
      <c r="M1135">
        <v>3.44</v>
      </c>
      <c r="R1135">
        <v>4.93</v>
      </c>
      <c r="U1135">
        <v>1440</v>
      </c>
      <c r="V1135">
        <v>50</v>
      </c>
      <c r="W1135">
        <v>7</v>
      </c>
      <c r="X1135">
        <v>200</v>
      </c>
      <c r="Y1135">
        <v>0.1</v>
      </c>
      <c r="Z1135">
        <v>0.2</v>
      </c>
      <c r="AB1135">
        <v>25</v>
      </c>
      <c r="AC1135">
        <v>0</v>
      </c>
      <c r="AD1135" s="8" t="s">
        <v>173</v>
      </c>
      <c r="AF1135">
        <v>1.27</v>
      </c>
      <c r="AG1135" s="4"/>
      <c r="AH1135" s="4"/>
    </row>
    <row r="1136" spans="1:37" ht="15.6">
      <c r="A1136" t="s">
        <v>113</v>
      </c>
      <c r="B1136" t="s">
        <v>111</v>
      </c>
      <c r="C1136" s="4" t="s">
        <v>592</v>
      </c>
      <c r="D1136">
        <v>300</v>
      </c>
      <c r="E1136">
        <v>10</v>
      </c>
      <c r="F1136">
        <v>60</v>
      </c>
      <c r="G1136">
        <v>54</v>
      </c>
      <c r="H1136">
        <v>6.3</v>
      </c>
      <c r="I1136">
        <v>39.5</v>
      </c>
      <c r="J1136">
        <v>0.3</v>
      </c>
      <c r="K1136">
        <v>0</v>
      </c>
      <c r="L1136">
        <v>0</v>
      </c>
      <c r="M1136">
        <v>2.5299999999999998</v>
      </c>
      <c r="R1136">
        <v>9.1999999999999993</v>
      </c>
      <c r="U1136">
        <v>1440</v>
      </c>
      <c r="V1136">
        <v>50</v>
      </c>
      <c r="W1136">
        <v>7</v>
      </c>
      <c r="X1136">
        <v>200</v>
      </c>
      <c r="Y1136">
        <v>0.1</v>
      </c>
      <c r="Z1136">
        <v>0.2</v>
      </c>
      <c r="AB1136">
        <v>25</v>
      </c>
      <c r="AC1136">
        <v>0</v>
      </c>
      <c r="AD1136" s="8" t="s">
        <v>173</v>
      </c>
      <c r="AF1136">
        <v>5.28</v>
      </c>
      <c r="AG1136" s="4"/>
      <c r="AH1136" s="4"/>
    </row>
    <row r="1137" spans="1:34" ht="15.6">
      <c r="A1137" t="s">
        <v>114</v>
      </c>
      <c r="B1137" t="s">
        <v>111</v>
      </c>
      <c r="C1137" s="4" t="s">
        <v>592</v>
      </c>
      <c r="D1137">
        <v>500</v>
      </c>
      <c r="E1137">
        <v>10</v>
      </c>
      <c r="F1137">
        <v>20</v>
      </c>
      <c r="G1137">
        <v>82</v>
      </c>
      <c r="H1137">
        <v>3.7</v>
      </c>
      <c r="I1137">
        <v>13.7</v>
      </c>
      <c r="J1137">
        <v>0.6</v>
      </c>
      <c r="K1137">
        <v>0</v>
      </c>
      <c r="L1137">
        <v>0</v>
      </c>
      <c r="M1137">
        <v>9.5399999999999991</v>
      </c>
      <c r="R1137">
        <v>10.8</v>
      </c>
      <c r="U1137">
        <v>1440</v>
      </c>
      <c r="V1137">
        <v>50</v>
      </c>
      <c r="W1137">
        <v>7</v>
      </c>
      <c r="X1137">
        <v>200</v>
      </c>
      <c r="Y1137">
        <v>0.1</v>
      </c>
      <c r="Z1137">
        <v>0.2</v>
      </c>
      <c r="AB1137">
        <v>25</v>
      </c>
      <c r="AC1137">
        <v>0</v>
      </c>
      <c r="AD1137" s="8" t="s">
        <v>173</v>
      </c>
      <c r="AF1137">
        <v>5.99</v>
      </c>
      <c r="AG1137" s="4"/>
      <c r="AH1137" s="4"/>
    </row>
    <row r="1138" spans="1:34" ht="15.6">
      <c r="A1138" t="s">
        <v>115</v>
      </c>
      <c r="B1138" t="s">
        <v>111</v>
      </c>
      <c r="C1138" s="4" t="s">
        <v>592</v>
      </c>
      <c r="D1138">
        <v>500</v>
      </c>
      <c r="E1138">
        <v>10</v>
      </c>
      <c r="F1138">
        <v>60</v>
      </c>
      <c r="G1138">
        <v>83</v>
      </c>
      <c r="H1138">
        <v>3.4</v>
      </c>
      <c r="I1138">
        <v>13</v>
      </c>
      <c r="J1138">
        <v>0.6</v>
      </c>
      <c r="K1138">
        <v>0</v>
      </c>
      <c r="L1138">
        <v>0</v>
      </c>
      <c r="M1138">
        <v>9.41</v>
      </c>
      <c r="R1138">
        <v>60.5</v>
      </c>
      <c r="U1138">
        <v>1440</v>
      </c>
      <c r="V1138">
        <v>50</v>
      </c>
      <c r="W1138">
        <v>7</v>
      </c>
      <c r="X1138">
        <v>200</v>
      </c>
      <c r="Y1138">
        <v>0.1</v>
      </c>
      <c r="Z1138">
        <v>0.2</v>
      </c>
      <c r="AB1138">
        <v>25</v>
      </c>
      <c r="AC1138">
        <v>0</v>
      </c>
      <c r="AD1138" s="8" t="s">
        <v>173</v>
      </c>
      <c r="AF1138">
        <v>6.98</v>
      </c>
      <c r="AG1138" s="4"/>
      <c r="AH1138" s="4"/>
    </row>
    <row r="1139" spans="1:34" ht="15.6">
      <c r="A1139" t="s">
        <v>116</v>
      </c>
      <c r="B1139" t="s">
        <v>111</v>
      </c>
      <c r="C1139" s="4" t="s">
        <v>592</v>
      </c>
      <c r="D1139">
        <v>700</v>
      </c>
      <c r="E1139">
        <v>10</v>
      </c>
      <c r="F1139">
        <v>20</v>
      </c>
      <c r="G1139">
        <v>56.5</v>
      </c>
      <c r="H1139">
        <v>1.9</v>
      </c>
      <c r="I1139">
        <v>11.1</v>
      </c>
      <c r="J1139">
        <v>0.5</v>
      </c>
      <c r="K1139">
        <v>0</v>
      </c>
      <c r="L1139">
        <v>0</v>
      </c>
      <c r="M1139">
        <v>12.5</v>
      </c>
      <c r="R1139">
        <v>131</v>
      </c>
      <c r="U1139">
        <v>1440</v>
      </c>
      <c r="V1139">
        <v>50</v>
      </c>
      <c r="W1139">
        <v>7</v>
      </c>
      <c r="X1139">
        <v>200</v>
      </c>
      <c r="Y1139">
        <v>0.1</v>
      </c>
      <c r="Z1139">
        <v>0.2</v>
      </c>
      <c r="AB1139">
        <v>25</v>
      </c>
      <c r="AC1139">
        <v>0</v>
      </c>
      <c r="AD1139" s="8" t="s">
        <v>173</v>
      </c>
      <c r="AF1139">
        <v>8.11</v>
      </c>
      <c r="AG1139" s="4"/>
      <c r="AH1139" s="4"/>
    </row>
    <row r="1140" spans="1:34" ht="15.6">
      <c r="A1140" t="s">
        <v>117</v>
      </c>
      <c r="B1140" t="s">
        <v>118</v>
      </c>
      <c r="C1140" s="4" t="s">
        <v>592</v>
      </c>
      <c r="D1140">
        <v>300</v>
      </c>
      <c r="E1140">
        <v>10</v>
      </c>
      <c r="F1140">
        <v>20</v>
      </c>
      <c r="G1140">
        <v>63.1</v>
      </c>
      <c r="H1140">
        <v>6</v>
      </c>
      <c r="I1140">
        <v>30.5</v>
      </c>
      <c r="J1140">
        <v>0.4</v>
      </c>
      <c r="K1140">
        <v>0</v>
      </c>
      <c r="L1140">
        <v>0</v>
      </c>
      <c r="M1140">
        <v>6.54</v>
      </c>
      <c r="R1140">
        <v>6.17</v>
      </c>
      <c r="U1140">
        <v>1440</v>
      </c>
      <c r="V1140">
        <v>50</v>
      </c>
      <c r="W1140">
        <v>7</v>
      </c>
      <c r="X1140">
        <v>200</v>
      </c>
      <c r="Y1140">
        <v>0.1</v>
      </c>
      <c r="Z1140">
        <v>0.2</v>
      </c>
      <c r="AB1140">
        <v>25</v>
      </c>
      <c r="AC1140">
        <v>0</v>
      </c>
      <c r="AD1140" s="8" t="s">
        <v>173</v>
      </c>
      <c r="AF1140">
        <v>1.4</v>
      </c>
      <c r="AG1140" s="4"/>
      <c r="AH1140" s="4"/>
    </row>
    <row r="1141" spans="1:34" ht="15.6">
      <c r="A1141" t="s">
        <v>119</v>
      </c>
      <c r="B1141" t="s">
        <v>118</v>
      </c>
      <c r="C1141" s="4" t="s">
        <v>592</v>
      </c>
      <c r="D1141">
        <v>300</v>
      </c>
      <c r="E1141">
        <v>10</v>
      </c>
      <c r="F1141">
        <v>60</v>
      </c>
      <c r="G1141">
        <v>63.6</v>
      </c>
      <c r="H1141">
        <v>5.6</v>
      </c>
      <c r="I1141">
        <v>30.3</v>
      </c>
      <c r="J1141">
        <v>0.4</v>
      </c>
      <c r="K1141">
        <v>0</v>
      </c>
      <c r="L1141">
        <v>0</v>
      </c>
      <c r="M1141">
        <v>7.12</v>
      </c>
      <c r="R1141">
        <v>6.39</v>
      </c>
      <c r="U1141">
        <v>1440</v>
      </c>
      <c r="V1141">
        <v>50</v>
      </c>
      <c r="W1141">
        <v>7</v>
      </c>
      <c r="X1141">
        <v>200</v>
      </c>
      <c r="Y1141">
        <v>0.1</v>
      </c>
      <c r="Z1141">
        <v>0.2</v>
      </c>
      <c r="AB1141">
        <v>25</v>
      </c>
      <c r="AC1141">
        <v>0</v>
      </c>
      <c r="AD1141" s="8" t="s">
        <v>173</v>
      </c>
      <c r="AF1141">
        <v>5.53</v>
      </c>
      <c r="AG1141" s="4"/>
      <c r="AH1141" s="4"/>
    </row>
    <row r="1142" spans="1:34" ht="15.6">
      <c r="A1142" t="s">
        <v>120</v>
      </c>
      <c r="B1142" t="s">
        <v>118</v>
      </c>
      <c r="C1142" s="4" t="s">
        <v>592</v>
      </c>
      <c r="D1142">
        <v>500</v>
      </c>
      <c r="E1142">
        <v>10</v>
      </c>
      <c r="F1142">
        <v>20</v>
      </c>
      <c r="G1142">
        <v>83</v>
      </c>
      <c r="H1142">
        <v>3.6</v>
      </c>
      <c r="I1142">
        <v>12.9</v>
      </c>
      <c r="J1142">
        <v>0.5</v>
      </c>
      <c r="K1142">
        <v>0</v>
      </c>
      <c r="L1142">
        <v>0</v>
      </c>
      <c r="M1142">
        <v>10</v>
      </c>
      <c r="R1142">
        <v>21.8</v>
      </c>
      <c r="U1142">
        <v>1440</v>
      </c>
      <c r="V1142">
        <v>50</v>
      </c>
      <c r="W1142">
        <v>7</v>
      </c>
      <c r="X1142">
        <v>200</v>
      </c>
      <c r="Y1142">
        <v>0.1</v>
      </c>
      <c r="Z1142">
        <v>0.2</v>
      </c>
      <c r="AB1142">
        <v>25</v>
      </c>
      <c r="AC1142">
        <v>0</v>
      </c>
      <c r="AD1142" s="8" t="s">
        <v>173</v>
      </c>
      <c r="AF1142">
        <v>6.6</v>
      </c>
      <c r="AG1142" s="4"/>
      <c r="AH1142" s="4"/>
    </row>
    <row r="1143" spans="1:34" ht="15.6">
      <c r="A1143" t="s">
        <v>121</v>
      </c>
      <c r="B1143" t="s">
        <v>118</v>
      </c>
      <c r="C1143" s="4" t="s">
        <v>592</v>
      </c>
      <c r="D1143">
        <v>500</v>
      </c>
      <c r="E1143">
        <v>10</v>
      </c>
      <c r="F1143">
        <v>60</v>
      </c>
      <c r="G1143">
        <v>86.3</v>
      </c>
      <c r="H1143">
        <v>3.2</v>
      </c>
      <c r="I1143">
        <v>9.92</v>
      </c>
      <c r="J1143">
        <v>0.6</v>
      </c>
      <c r="K1143">
        <v>0</v>
      </c>
      <c r="L1143">
        <v>0</v>
      </c>
      <c r="M1143">
        <v>11.3</v>
      </c>
      <c r="R1143">
        <v>81</v>
      </c>
      <c r="U1143">
        <v>1440</v>
      </c>
      <c r="V1143">
        <v>50</v>
      </c>
      <c r="W1143">
        <v>7</v>
      </c>
      <c r="X1143">
        <v>200</v>
      </c>
      <c r="Y1143">
        <v>0.1</v>
      </c>
      <c r="Z1143">
        <v>0.2</v>
      </c>
      <c r="AB1143">
        <v>25</v>
      </c>
      <c r="AC1143">
        <v>0</v>
      </c>
      <c r="AD1143" s="8" t="s">
        <v>173</v>
      </c>
      <c r="AF1143">
        <v>7.72</v>
      </c>
      <c r="AG1143" s="4"/>
      <c r="AH1143" s="4"/>
    </row>
    <row r="1144" spans="1:34" ht="15.6">
      <c r="A1144" t="s">
        <v>122</v>
      </c>
      <c r="B1144" t="s">
        <v>118</v>
      </c>
      <c r="C1144" s="4" t="s">
        <v>592</v>
      </c>
      <c r="D1144">
        <v>700</v>
      </c>
      <c r="E1144">
        <v>10</v>
      </c>
      <c r="F1144">
        <v>20</v>
      </c>
      <c r="G1144">
        <v>89.2</v>
      </c>
      <c r="H1144">
        <v>1.9</v>
      </c>
      <c r="I1144">
        <v>8.4499999999999993</v>
      </c>
      <c r="J1144">
        <v>0.5</v>
      </c>
      <c r="K1144">
        <v>0</v>
      </c>
      <c r="L1144">
        <v>0</v>
      </c>
      <c r="M1144">
        <v>13.3</v>
      </c>
      <c r="R1144">
        <v>228</v>
      </c>
      <c r="U1144">
        <v>1440</v>
      </c>
      <c r="V1144">
        <v>50</v>
      </c>
      <c r="W1144">
        <v>7</v>
      </c>
      <c r="X1144">
        <v>200</v>
      </c>
      <c r="Y1144">
        <v>0.1</v>
      </c>
      <c r="Z1144">
        <v>0.2</v>
      </c>
      <c r="AB1144">
        <v>25</v>
      </c>
      <c r="AC1144">
        <v>0</v>
      </c>
      <c r="AD1144" s="8" t="s">
        <v>173</v>
      </c>
      <c r="AF1144">
        <v>8.9499999999999993</v>
      </c>
      <c r="AG1144" s="4"/>
      <c r="AH1144" s="4"/>
    </row>
    <row r="1145" spans="1:34" ht="15.6">
      <c r="A1145" t="s">
        <v>123</v>
      </c>
      <c r="B1145" t="s">
        <v>118</v>
      </c>
      <c r="C1145" s="4" t="s">
        <v>592</v>
      </c>
      <c r="D1145">
        <v>700</v>
      </c>
      <c r="E1145">
        <v>10</v>
      </c>
      <c r="F1145">
        <v>60</v>
      </c>
      <c r="G1145">
        <v>90.4</v>
      </c>
      <c r="H1145">
        <v>1.7</v>
      </c>
      <c r="I1145">
        <v>7.76</v>
      </c>
      <c r="J1145">
        <v>0.5</v>
      </c>
      <c r="K1145">
        <v>0</v>
      </c>
      <c r="L1145">
        <v>0</v>
      </c>
      <c r="M1145">
        <v>14.9</v>
      </c>
      <c r="R1145">
        <v>244</v>
      </c>
      <c r="U1145">
        <v>1440</v>
      </c>
      <c r="V1145">
        <v>50</v>
      </c>
      <c r="W1145">
        <v>7</v>
      </c>
      <c r="X1145">
        <v>200</v>
      </c>
      <c r="Y1145">
        <v>0.1</v>
      </c>
      <c r="Z1145">
        <v>0.2</v>
      </c>
      <c r="AB1145">
        <v>25</v>
      </c>
      <c r="AC1145">
        <v>0</v>
      </c>
      <c r="AD1145" s="8" t="s">
        <v>173</v>
      </c>
      <c r="AF1145">
        <v>9.4700000000000006</v>
      </c>
      <c r="AG1145" s="4"/>
      <c r="AH1145" s="4"/>
    </row>
    <row r="1146" spans="1:34" ht="15.6">
      <c r="A1146" t="s">
        <v>110</v>
      </c>
      <c r="B1146" t="s">
        <v>111</v>
      </c>
      <c r="C1146" s="4" t="s">
        <v>592</v>
      </c>
      <c r="D1146">
        <v>300</v>
      </c>
      <c r="E1146">
        <v>10</v>
      </c>
      <c r="F1146">
        <v>20</v>
      </c>
      <c r="G1146">
        <v>51.7</v>
      </c>
      <c r="H1146">
        <v>6</v>
      </c>
      <c r="I1146">
        <v>42.1</v>
      </c>
      <c r="J1146">
        <v>0.3</v>
      </c>
      <c r="K1146">
        <v>0</v>
      </c>
      <c r="L1146">
        <v>0</v>
      </c>
      <c r="M1146">
        <v>3.44</v>
      </c>
      <c r="R1146">
        <v>4.93</v>
      </c>
      <c r="U1146">
        <v>1440</v>
      </c>
      <c r="V1146">
        <v>100</v>
      </c>
      <c r="W1146">
        <v>7</v>
      </c>
      <c r="X1146">
        <v>200</v>
      </c>
      <c r="Y1146">
        <v>0.1</v>
      </c>
      <c r="Z1146">
        <v>0.2</v>
      </c>
      <c r="AB1146">
        <v>25</v>
      </c>
      <c r="AC1146">
        <v>0</v>
      </c>
      <c r="AD1146" s="8" t="s">
        <v>173</v>
      </c>
      <c r="AF1146">
        <v>1.63</v>
      </c>
      <c r="AG1146" s="4"/>
      <c r="AH1146" s="4"/>
    </row>
    <row r="1147" spans="1:34" ht="15.6">
      <c r="A1147" t="s">
        <v>113</v>
      </c>
      <c r="B1147" t="s">
        <v>111</v>
      </c>
      <c r="C1147" s="4" t="s">
        <v>592</v>
      </c>
      <c r="D1147">
        <v>300</v>
      </c>
      <c r="E1147">
        <v>10</v>
      </c>
      <c r="F1147">
        <v>60</v>
      </c>
      <c r="G1147">
        <v>54</v>
      </c>
      <c r="H1147">
        <v>6.3</v>
      </c>
      <c r="I1147">
        <v>39.5</v>
      </c>
      <c r="J1147">
        <v>0.3</v>
      </c>
      <c r="K1147">
        <v>0</v>
      </c>
      <c r="L1147">
        <v>0</v>
      </c>
      <c r="M1147">
        <v>2.5299999999999998</v>
      </c>
      <c r="R1147">
        <v>9.1999999999999993</v>
      </c>
      <c r="U1147">
        <v>1440</v>
      </c>
      <c r="V1147">
        <v>100</v>
      </c>
      <c r="W1147">
        <v>7</v>
      </c>
      <c r="X1147">
        <v>200</v>
      </c>
      <c r="Y1147">
        <v>0.1</v>
      </c>
      <c r="Z1147">
        <v>0.2</v>
      </c>
      <c r="AB1147">
        <v>25</v>
      </c>
      <c r="AC1147">
        <v>0</v>
      </c>
      <c r="AD1147" s="8" t="s">
        <v>173</v>
      </c>
      <c r="AF1147">
        <v>5.28</v>
      </c>
      <c r="AG1147" s="4"/>
      <c r="AH1147" s="4"/>
    </row>
    <row r="1148" spans="1:34" ht="15.6">
      <c r="A1148" t="s">
        <v>114</v>
      </c>
      <c r="B1148" t="s">
        <v>111</v>
      </c>
      <c r="C1148" s="4" t="s">
        <v>592</v>
      </c>
      <c r="D1148">
        <v>500</v>
      </c>
      <c r="E1148">
        <v>10</v>
      </c>
      <c r="F1148">
        <v>20</v>
      </c>
      <c r="G1148">
        <v>82</v>
      </c>
      <c r="H1148">
        <v>3.7</v>
      </c>
      <c r="I1148">
        <v>13.7</v>
      </c>
      <c r="J1148">
        <v>0.6</v>
      </c>
      <c r="K1148">
        <v>0</v>
      </c>
      <c r="L1148">
        <v>0</v>
      </c>
      <c r="M1148">
        <v>9.5399999999999991</v>
      </c>
      <c r="R1148">
        <v>10.8</v>
      </c>
      <c r="U1148">
        <v>1440</v>
      </c>
      <c r="V1148">
        <v>100</v>
      </c>
      <c r="W1148">
        <v>7</v>
      </c>
      <c r="X1148">
        <v>200</v>
      </c>
      <c r="Y1148">
        <v>0.1</v>
      </c>
      <c r="Z1148">
        <v>0.2</v>
      </c>
      <c r="AB1148">
        <v>25</v>
      </c>
      <c r="AC1148">
        <v>0</v>
      </c>
      <c r="AD1148" s="8" t="s">
        <v>173</v>
      </c>
      <c r="AF1148">
        <v>6.68</v>
      </c>
      <c r="AG1148" s="4"/>
      <c r="AH1148" s="4"/>
    </row>
    <row r="1149" spans="1:34" ht="15.6">
      <c r="A1149" t="s">
        <v>115</v>
      </c>
      <c r="B1149" t="s">
        <v>111</v>
      </c>
      <c r="C1149" s="4" t="s">
        <v>592</v>
      </c>
      <c r="D1149">
        <v>500</v>
      </c>
      <c r="E1149">
        <v>10</v>
      </c>
      <c r="F1149">
        <v>60</v>
      </c>
      <c r="G1149">
        <v>83</v>
      </c>
      <c r="H1149">
        <v>3.4</v>
      </c>
      <c r="I1149">
        <v>13</v>
      </c>
      <c r="J1149">
        <v>0.6</v>
      </c>
      <c r="K1149">
        <v>0</v>
      </c>
      <c r="L1149">
        <v>0</v>
      </c>
      <c r="M1149">
        <v>9.41</v>
      </c>
      <c r="R1149">
        <v>60.5</v>
      </c>
      <c r="U1149">
        <v>1440</v>
      </c>
      <c r="V1149">
        <v>100</v>
      </c>
      <c r="W1149">
        <v>7</v>
      </c>
      <c r="X1149">
        <v>200</v>
      </c>
      <c r="Y1149">
        <v>0.1</v>
      </c>
      <c r="Z1149">
        <v>0.2</v>
      </c>
      <c r="AB1149">
        <v>25</v>
      </c>
      <c r="AC1149">
        <v>0</v>
      </c>
      <c r="AD1149" s="8" t="s">
        <v>173</v>
      </c>
      <c r="AF1149">
        <v>9.34</v>
      </c>
      <c r="AG1149" s="4"/>
      <c r="AH1149" s="4"/>
    </row>
    <row r="1150" spans="1:34" ht="15.6">
      <c r="A1150" t="s">
        <v>116</v>
      </c>
      <c r="B1150" t="s">
        <v>111</v>
      </c>
      <c r="C1150" s="4" t="s">
        <v>592</v>
      </c>
      <c r="D1150">
        <v>700</v>
      </c>
      <c r="E1150">
        <v>10</v>
      </c>
      <c r="F1150">
        <v>20</v>
      </c>
      <c r="G1150">
        <v>56.5</v>
      </c>
      <c r="H1150">
        <v>1.9</v>
      </c>
      <c r="I1150">
        <v>11.1</v>
      </c>
      <c r="J1150">
        <v>0.5</v>
      </c>
      <c r="K1150">
        <v>0</v>
      </c>
      <c r="L1150">
        <v>0</v>
      </c>
      <c r="M1150">
        <v>12.5</v>
      </c>
      <c r="R1150">
        <v>131</v>
      </c>
      <c r="U1150">
        <v>1440</v>
      </c>
      <c r="V1150">
        <v>100</v>
      </c>
      <c r="W1150">
        <v>7</v>
      </c>
      <c r="X1150">
        <v>200</v>
      </c>
      <c r="Y1150">
        <v>0.1</v>
      </c>
      <c r="Z1150">
        <v>0.2</v>
      </c>
      <c r="AB1150">
        <v>25</v>
      </c>
      <c r="AC1150">
        <v>0</v>
      </c>
      <c r="AD1150" s="8" t="s">
        <v>173</v>
      </c>
      <c r="AF1150">
        <v>10</v>
      </c>
      <c r="AG1150" s="4"/>
      <c r="AH1150" s="4"/>
    </row>
    <row r="1151" spans="1:34" ht="15.6">
      <c r="A1151" t="s">
        <v>117</v>
      </c>
      <c r="B1151" t="s">
        <v>118</v>
      </c>
      <c r="C1151" s="4" t="s">
        <v>592</v>
      </c>
      <c r="D1151">
        <v>300</v>
      </c>
      <c r="E1151">
        <v>10</v>
      </c>
      <c r="F1151">
        <v>20</v>
      </c>
      <c r="G1151">
        <v>63.1</v>
      </c>
      <c r="H1151">
        <v>6</v>
      </c>
      <c r="I1151">
        <v>30.5</v>
      </c>
      <c r="J1151">
        <v>0.4</v>
      </c>
      <c r="K1151">
        <v>0</v>
      </c>
      <c r="L1151">
        <v>0</v>
      </c>
      <c r="M1151">
        <v>6.54</v>
      </c>
      <c r="R1151">
        <v>6.17</v>
      </c>
      <c r="U1151">
        <v>1440</v>
      </c>
      <c r="V1151">
        <v>100</v>
      </c>
      <c r="W1151">
        <v>7</v>
      </c>
      <c r="X1151">
        <v>200</v>
      </c>
      <c r="Y1151">
        <v>0.1</v>
      </c>
      <c r="Z1151">
        <v>0.2</v>
      </c>
      <c r="AB1151">
        <v>25</v>
      </c>
      <c r="AC1151">
        <v>0</v>
      </c>
      <c r="AD1151" s="8" t="s">
        <v>173</v>
      </c>
      <c r="AF1151">
        <v>1.83</v>
      </c>
      <c r="AG1151" s="4"/>
      <c r="AH1151" s="4"/>
    </row>
    <row r="1152" spans="1:34" ht="15.6">
      <c r="A1152" t="s">
        <v>119</v>
      </c>
      <c r="B1152" t="s">
        <v>118</v>
      </c>
      <c r="C1152" s="4" t="s">
        <v>592</v>
      </c>
      <c r="D1152">
        <v>300</v>
      </c>
      <c r="E1152">
        <v>10</v>
      </c>
      <c r="F1152">
        <v>60</v>
      </c>
      <c r="G1152">
        <v>63.6</v>
      </c>
      <c r="H1152">
        <v>5.6</v>
      </c>
      <c r="I1152">
        <v>30.3</v>
      </c>
      <c r="J1152">
        <v>0.4</v>
      </c>
      <c r="K1152">
        <v>0</v>
      </c>
      <c r="L1152">
        <v>0</v>
      </c>
      <c r="M1152">
        <v>7.12</v>
      </c>
      <c r="R1152">
        <v>6.39</v>
      </c>
      <c r="U1152">
        <v>1440</v>
      </c>
      <c r="V1152">
        <v>100</v>
      </c>
      <c r="W1152">
        <v>7</v>
      </c>
      <c r="X1152">
        <v>200</v>
      </c>
      <c r="Y1152">
        <v>0.1</v>
      </c>
      <c r="Z1152">
        <v>0.2</v>
      </c>
      <c r="AB1152">
        <v>25</v>
      </c>
      <c r="AC1152">
        <v>0</v>
      </c>
      <c r="AD1152" s="8" t="s">
        <v>173</v>
      </c>
      <c r="AF1152">
        <v>5.92</v>
      </c>
      <c r="AG1152" s="4"/>
      <c r="AH1152" s="4"/>
    </row>
    <row r="1153" spans="1:34" ht="15.6">
      <c r="A1153" t="s">
        <v>120</v>
      </c>
      <c r="B1153" t="s">
        <v>118</v>
      </c>
      <c r="C1153" s="4" t="s">
        <v>592</v>
      </c>
      <c r="D1153">
        <v>500</v>
      </c>
      <c r="E1153">
        <v>10</v>
      </c>
      <c r="F1153">
        <v>20</v>
      </c>
      <c r="G1153">
        <v>83</v>
      </c>
      <c r="H1153">
        <v>3.6</v>
      </c>
      <c r="I1153">
        <v>12.9</v>
      </c>
      <c r="J1153">
        <v>0.5</v>
      </c>
      <c r="K1153">
        <v>0</v>
      </c>
      <c r="L1153">
        <v>0</v>
      </c>
      <c r="M1153">
        <v>10</v>
      </c>
      <c r="R1153">
        <v>21.8</v>
      </c>
      <c r="U1153">
        <v>1440</v>
      </c>
      <c r="V1153">
        <v>100</v>
      </c>
      <c r="W1153">
        <v>7</v>
      </c>
      <c r="X1153">
        <v>200</v>
      </c>
      <c r="Y1153">
        <v>0.1</v>
      </c>
      <c r="Z1153">
        <v>0.2</v>
      </c>
      <c r="AB1153">
        <v>25</v>
      </c>
      <c r="AC1153">
        <v>0</v>
      </c>
      <c r="AD1153" s="8" t="s">
        <v>173</v>
      </c>
      <c r="AF1153">
        <v>7.64</v>
      </c>
      <c r="AG1153" s="4"/>
      <c r="AH1153" s="4"/>
    </row>
    <row r="1154" spans="1:34" ht="15.6">
      <c r="A1154" t="s">
        <v>121</v>
      </c>
      <c r="B1154" t="s">
        <v>118</v>
      </c>
      <c r="C1154" s="4" t="s">
        <v>592</v>
      </c>
      <c r="D1154">
        <v>500</v>
      </c>
      <c r="E1154">
        <v>10</v>
      </c>
      <c r="F1154">
        <v>60</v>
      </c>
      <c r="G1154">
        <v>86.3</v>
      </c>
      <c r="H1154">
        <v>3.2</v>
      </c>
      <c r="I1154">
        <v>9.92</v>
      </c>
      <c r="J1154">
        <v>0.6</v>
      </c>
      <c r="K1154">
        <v>0</v>
      </c>
      <c r="L1154">
        <v>0</v>
      </c>
      <c r="M1154">
        <v>11.3</v>
      </c>
      <c r="R1154">
        <v>81</v>
      </c>
      <c r="U1154">
        <v>1440</v>
      </c>
      <c r="V1154">
        <v>100</v>
      </c>
      <c r="W1154">
        <v>7</v>
      </c>
      <c r="X1154">
        <v>200</v>
      </c>
      <c r="Y1154">
        <v>0.1</v>
      </c>
      <c r="Z1154">
        <v>0.2</v>
      </c>
      <c r="AB1154">
        <v>25</v>
      </c>
      <c r="AC1154">
        <v>0</v>
      </c>
      <c r="AD1154" s="8" t="s">
        <v>173</v>
      </c>
      <c r="AF1154">
        <v>10.5</v>
      </c>
      <c r="AG1154" s="4"/>
      <c r="AH1154" s="4"/>
    </row>
    <row r="1155" spans="1:34" ht="15.6">
      <c r="A1155" t="s">
        <v>122</v>
      </c>
      <c r="B1155" t="s">
        <v>118</v>
      </c>
      <c r="C1155" s="4" t="s">
        <v>592</v>
      </c>
      <c r="D1155">
        <v>700</v>
      </c>
      <c r="E1155">
        <v>10</v>
      </c>
      <c r="F1155">
        <v>20</v>
      </c>
      <c r="G1155">
        <v>89.2</v>
      </c>
      <c r="H1155">
        <v>1.9</v>
      </c>
      <c r="I1155">
        <v>8.4499999999999993</v>
      </c>
      <c r="J1155">
        <v>0.5</v>
      </c>
      <c r="K1155">
        <v>0</v>
      </c>
      <c r="L1155">
        <v>0</v>
      </c>
      <c r="M1155">
        <v>13.3</v>
      </c>
      <c r="R1155">
        <v>228</v>
      </c>
      <c r="U1155">
        <v>1440</v>
      </c>
      <c r="V1155">
        <v>100</v>
      </c>
      <c r="W1155">
        <v>7</v>
      </c>
      <c r="X1155">
        <v>200</v>
      </c>
      <c r="Y1155">
        <v>0.1</v>
      </c>
      <c r="Z1155">
        <v>0.2</v>
      </c>
      <c r="AB1155">
        <v>25</v>
      </c>
      <c r="AC1155">
        <v>0</v>
      </c>
      <c r="AD1155" s="8" t="s">
        <v>173</v>
      </c>
      <c r="AF1155">
        <v>11.4</v>
      </c>
      <c r="AG1155" s="4"/>
      <c r="AH1155" s="4"/>
    </row>
    <row r="1156" spans="1:34" ht="15.6">
      <c r="A1156" t="s">
        <v>123</v>
      </c>
      <c r="B1156" t="s">
        <v>118</v>
      </c>
      <c r="C1156" s="4" t="s">
        <v>592</v>
      </c>
      <c r="D1156">
        <v>700</v>
      </c>
      <c r="E1156">
        <v>10</v>
      </c>
      <c r="F1156">
        <v>60</v>
      </c>
      <c r="G1156">
        <v>90.4</v>
      </c>
      <c r="H1156">
        <v>1.7</v>
      </c>
      <c r="I1156">
        <v>7.76</v>
      </c>
      <c r="J1156">
        <v>0.5</v>
      </c>
      <c r="K1156">
        <v>0</v>
      </c>
      <c r="L1156">
        <v>0</v>
      </c>
      <c r="M1156">
        <v>14.9</v>
      </c>
      <c r="R1156">
        <v>244</v>
      </c>
      <c r="U1156">
        <v>1440</v>
      </c>
      <c r="V1156">
        <v>100</v>
      </c>
      <c r="W1156">
        <v>7</v>
      </c>
      <c r="X1156">
        <v>200</v>
      </c>
      <c r="Y1156">
        <v>0.1</v>
      </c>
      <c r="Z1156">
        <v>0.2</v>
      </c>
      <c r="AB1156">
        <v>25</v>
      </c>
      <c r="AC1156">
        <v>0</v>
      </c>
      <c r="AD1156" s="8" t="s">
        <v>173</v>
      </c>
      <c r="AF1156">
        <v>12.1</v>
      </c>
      <c r="AG1156" s="4"/>
      <c r="AH1156" s="4"/>
    </row>
    <row r="1157" spans="1:34" ht="15.6">
      <c r="A1157" t="s">
        <v>110</v>
      </c>
      <c r="B1157" t="s">
        <v>111</v>
      </c>
      <c r="C1157" s="4" t="s">
        <v>592</v>
      </c>
      <c r="D1157">
        <v>300</v>
      </c>
      <c r="E1157">
        <v>10</v>
      </c>
      <c r="F1157">
        <v>20</v>
      </c>
      <c r="G1157">
        <v>51.7</v>
      </c>
      <c r="H1157">
        <v>6</v>
      </c>
      <c r="I1157">
        <v>42.1</v>
      </c>
      <c r="J1157">
        <v>0.3</v>
      </c>
      <c r="K1157">
        <v>0</v>
      </c>
      <c r="L1157">
        <v>0</v>
      </c>
      <c r="M1157">
        <v>3.44</v>
      </c>
      <c r="R1157">
        <v>4.93</v>
      </c>
      <c r="U1157">
        <v>1440</v>
      </c>
      <c r="V1157">
        <v>200</v>
      </c>
      <c r="W1157">
        <v>7</v>
      </c>
      <c r="X1157">
        <v>200</v>
      </c>
      <c r="Y1157">
        <v>0.1</v>
      </c>
      <c r="Z1157">
        <v>0.2</v>
      </c>
      <c r="AB1157">
        <v>25</v>
      </c>
      <c r="AC1157">
        <v>0</v>
      </c>
      <c r="AD1157" s="8" t="s">
        <v>173</v>
      </c>
      <c r="AF1157">
        <v>2.2799999999999998</v>
      </c>
      <c r="AG1157" s="4"/>
      <c r="AH1157" s="4"/>
    </row>
    <row r="1158" spans="1:34" ht="15.6">
      <c r="A1158" t="s">
        <v>113</v>
      </c>
      <c r="B1158" t="s">
        <v>111</v>
      </c>
      <c r="C1158" s="4" t="s">
        <v>592</v>
      </c>
      <c r="D1158">
        <v>300</v>
      </c>
      <c r="E1158">
        <v>10</v>
      </c>
      <c r="F1158">
        <v>60</v>
      </c>
      <c r="G1158">
        <v>54</v>
      </c>
      <c r="H1158">
        <v>6.3</v>
      </c>
      <c r="I1158">
        <v>39.5</v>
      </c>
      <c r="J1158">
        <v>0.3</v>
      </c>
      <c r="K1158">
        <v>0</v>
      </c>
      <c r="L1158">
        <v>0</v>
      </c>
      <c r="M1158">
        <v>2.5299999999999998</v>
      </c>
      <c r="R1158">
        <v>9.1999999999999993</v>
      </c>
      <c r="U1158">
        <v>1440</v>
      </c>
      <c r="V1158">
        <v>200</v>
      </c>
      <c r="W1158">
        <v>7</v>
      </c>
      <c r="X1158">
        <v>200</v>
      </c>
      <c r="Y1158">
        <v>0.1</v>
      </c>
      <c r="Z1158">
        <v>0.2</v>
      </c>
      <c r="AB1158">
        <v>25</v>
      </c>
      <c r="AC1158">
        <v>0</v>
      </c>
      <c r="AD1158" s="8" t="s">
        <v>173</v>
      </c>
      <c r="AF1158">
        <v>6.08</v>
      </c>
      <c r="AG1158" s="4"/>
      <c r="AH1158" s="4"/>
    </row>
    <row r="1159" spans="1:34" ht="15.6">
      <c r="A1159" t="s">
        <v>114</v>
      </c>
      <c r="B1159" t="s">
        <v>111</v>
      </c>
      <c r="C1159" s="4" t="s">
        <v>592</v>
      </c>
      <c r="D1159">
        <v>500</v>
      </c>
      <c r="E1159">
        <v>10</v>
      </c>
      <c r="F1159">
        <v>20</v>
      </c>
      <c r="G1159">
        <v>82</v>
      </c>
      <c r="H1159">
        <v>3.7</v>
      </c>
      <c r="I1159">
        <v>13.7</v>
      </c>
      <c r="J1159">
        <v>0.6</v>
      </c>
      <c r="K1159">
        <v>0</v>
      </c>
      <c r="L1159">
        <v>0</v>
      </c>
      <c r="M1159">
        <v>9.5399999999999991</v>
      </c>
      <c r="R1159">
        <v>10.8</v>
      </c>
      <c r="U1159">
        <v>1440</v>
      </c>
      <c r="V1159">
        <v>200</v>
      </c>
      <c r="W1159">
        <v>7</v>
      </c>
      <c r="X1159">
        <v>200</v>
      </c>
      <c r="Y1159">
        <v>0.1</v>
      </c>
      <c r="Z1159">
        <v>0.2</v>
      </c>
      <c r="AB1159">
        <v>25</v>
      </c>
      <c r="AC1159">
        <v>0</v>
      </c>
      <c r="AD1159" s="8" t="s">
        <v>173</v>
      </c>
      <c r="AF1159">
        <v>7.32</v>
      </c>
      <c r="AG1159" s="4"/>
      <c r="AH1159" s="4"/>
    </row>
    <row r="1160" spans="1:34" ht="15.6">
      <c r="A1160" t="s">
        <v>115</v>
      </c>
      <c r="B1160" t="s">
        <v>111</v>
      </c>
      <c r="C1160" s="4" t="s">
        <v>592</v>
      </c>
      <c r="D1160">
        <v>500</v>
      </c>
      <c r="E1160">
        <v>10</v>
      </c>
      <c r="F1160">
        <v>60</v>
      </c>
      <c r="G1160">
        <v>83</v>
      </c>
      <c r="H1160">
        <v>3.4</v>
      </c>
      <c r="I1160">
        <v>13</v>
      </c>
      <c r="J1160">
        <v>0.6</v>
      </c>
      <c r="K1160">
        <v>0</v>
      </c>
      <c r="L1160">
        <v>0</v>
      </c>
      <c r="M1160">
        <v>9.41</v>
      </c>
      <c r="R1160">
        <v>60.5</v>
      </c>
      <c r="U1160">
        <v>1440</v>
      </c>
      <c r="V1160">
        <v>200</v>
      </c>
      <c r="W1160">
        <v>7</v>
      </c>
      <c r="X1160">
        <v>200</v>
      </c>
      <c r="Y1160">
        <v>0.1</v>
      </c>
      <c r="Z1160">
        <v>0.2</v>
      </c>
      <c r="AB1160">
        <v>25</v>
      </c>
      <c r="AC1160">
        <v>0</v>
      </c>
      <c r="AD1160" s="8" t="s">
        <v>173</v>
      </c>
      <c r="AF1160">
        <v>10.3</v>
      </c>
      <c r="AG1160" s="4"/>
      <c r="AH1160" s="4"/>
    </row>
    <row r="1161" spans="1:34" ht="15.6">
      <c r="A1161" t="s">
        <v>116</v>
      </c>
      <c r="B1161" t="s">
        <v>111</v>
      </c>
      <c r="C1161" s="4" t="s">
        <v>592</v>
      </c>
      <c r="D1161">
        <v>700</v>
      </c>
      <c r="E1161">
        <v>10</v>
      </c>
      <c r="F1161">
        <v>20</v>
      </c>
      <c r="G1161">
        <v>56.5</v>
      </c>
      <c r="H1161">
        <v>1.9</v>
      </c>
      <c r="I1161">
        <v>11.1</v>
      </c>
      <c r="J1161">
        <v>0.5</v>
      </c>
      <c r="K1161">
        <v>0</v>
      </c>
      <c r="L1161">
        <v>0</v>
      </c>
      <c r="M1161">
        <v>12.5</v>
      </c>
      <c r="R1161">
        <v>131</v>
      </c>
      <c r="U1161">
        <v>1440</v>
      </c>
      <c r="V1161">
        <v>200</v>
      </c>
      <c r="W1161">
        <v>7</v>
      </c>
      <c r="X1161">
        <v>200</v>
      </c>
      <c r="Y1161">
        <v>0.1</v>
      </c>
      <c r="Z1161">
        <v>0.2</v>
      </c>
      <c r="AB1161">
        <v>25</v>
      </c>
      <c r="AC1161">
        <v>0</v>
      </c>
      <c r="AD1161" s="8" t="s">
        <v>173</v>
      </c>
      <c r="AF1161">
        <v>11</v>
      </c>
      <c r="AG1161" s="4"/>
      <c r="AH1161" s="4"/>
    </row>
    <row r="1162" spans="1:34" ht="15.6">
      <c r="A1162" t="s">
        <v>117</v>
      </c>
      <c r="B1162" t="s">
        <v>118</v>
      </c>
      <c r="C1162" s="4" t="s">
        <v>592</v>
      </c>
      <c r="D1162">
        <v>300</v>
      </c>
      <c r="E1162">
        <v>10</v>
      </c>
      <c r="F1162">
        <v>20</v>
      </c>
      <c r="G1162">
        <v>63.1</v>
      </c>
      <c r="H1162">
        <v>6</v>
      </c>
      <c r="I1162">
        <v>30.5</v>
      </c>
      <c r="J1162">
        <v>0.4</v>
      </c>
      <c r="K1162">
        <v>0</v>
      </c>
      <c r="L1162">
        <v>0</v>
      </c>
      <c r="M1162">
        <v>6.54</v>
      </c>
      <c r="R1162">
        <v>6.17</v>
      </c>
      <c r="U1162">
        <v>1440</v>
      </c>
      <c r="V1162">
        <v>200</v>
      </c>
      <c r="W1162">
        <v>7</v>
      </c>
      <c r="X1162">
        <v>200</v>
      </c>
      <c r="Y1162">
        <v>0.1</v>
      </c>
      <c r="Z1162">
        <v>0.2</v>
      </c>
      <c r="AB1162">
        <v>25</v>
      </c>
      <c r="AC1162">
        <v>0</v>
      </c>
      <c r="AD1162" s="8" t="s">
        <v>173</v>
      </c>
      <c r="AF1162">
        <v>2.58</v>
      </c>
      <c r="AG1162" s="4"/>
      <c r="AH1162" s="4"/>
    </row>
    <row r="1163" spans="1:34" ht="15.6">
      <c r="A1163" t="s">
        <v>119</v>
      </c>
      <c r="B1163" t="s">
        <v>118</v>
      </c>
      <c r="C1163" s="4" t="s">
        <v>592</v>
      </c>
      <c r="D1163">
        <v>300</v>
      </c>
      <c r="E1163">
        <v>10</v>
      </c>
      <c r="F1163">
        <v>60</v>
      </c>
      <c r="G1163">
        <v>63.6</v>
      </c>
      <c r="H1163">
        <v>5.6</v>
      </c>
      <c r="I1163">
        <v>30.3</v>
      </c>
      <c r="J1163">
        <v>0.4</v>
      </c>
      <c r="K1163">
        <v>0</v>
      </c>
      <c r="L1163">
        <v>0</v>
      </c>
      <c r="M1163">
        <v>7.12</v>
      </c>
      <c r="R1163">
        <v>6.39</v>
      </c>
      <c r="U1163">
        <v>1440</v>
      </c>
      <c r="V1163">
        <v>200</v>
      </c>
      <c r="W1163">
        <v>7</v>
      </c>
      <c r="X1163">
        <v>200</v>
      </c>
      <c r="Y1163">
        <v>0.1</v>
      </c>
      <c r="Z1163">
        <v>0.2</v>
      </c>
      <c r="AB1163">
        <v>25</v>
      </c>
      <c r="AC1163">
        <v>0</v>
      </c>
      <c r="AD1163" s="8" t="s">
        <v>173</v>
      </c>
      <c r="AF1163">
        <v>7.08</v>
      </c>
      <c r="AG1163" s="4"/>
      <c r="AH1163" s="4"/>
    </row>
    <row r="1164" spans="1:34" ht="15.6">
      <c r="A1164" t="s">
        <v>120</v>
      </c>
      <c r="B1164" t="s">
        <v>118</v>
      </c>
      <c r="C1164" s="4" t="s">
        <v>592</v>
      </c>
      <c r="D1164">
        <v>500</v>
      </c>
      <c r="E1164">
        <v>10</v>
      </c>
      <c r="F1164">
        <v>20</v>
      </c>
      <c r="G1164">
        <v>83</v>
      </c>
      <c r="H1164">
        <v>3.6</v>
      </c>
      <c r="I1164">
        <v>12.9</v>
      </c>
      <c r="J1164">
        <v>0.5</v>
      </c>
      <c r="K1164">
        <v>0</v>
      </c>
      <c r="L1164">
        <v>0</v>
      </c>
      <c r="M1164">
        <v>10</v>
      </c>
      <c r="R1164">
        <v>21.8</v>
      </c>
      <c r="U1164">
        <v>1440</v>
      </c>
      <c r="V1164">
        <v>200</v>
      </c>
      <c r="W1164">
        <v>7</v>
      </c>
      <c r="X1164">
        <v>200</v>
      </c>
      <c r="Y1164">
        <v>0.1</v>
      </c>
      <c r="Z1164">
        <v>0.2</v>
      </c>
      <c r="AB1164">
        <v>25</v>
      </c>
      <c r="AC1164">
        <v>0</v>
      </c>
      <c r="AD1164" s="8" t="s">
        <v>173</v>
      </c>
      <c r="AF1164">
        <v>8.5500000000000007</v>
      </c>
      <c r="AG1164" s="4"/>
      <c r="AH1164" s="4"/>
    </row>
    <row r="1165" spans="1:34" ht="15.6">
      <c r="A1165" t="s">
        <v>121</v>
      </c>
      <c r="B1165" t="s">
        <v>118</v>
      </c>
      <c r="C1165" s="4" t="s">
        <v>592</v>
      </c>
      <c r="D1165">
        <v>500</v>
      </c>
      <c r="E1165">
        <v>10</v>
      </c>
      <c r="F1165">
        <v>60</v>
      </c>
      <c r="G1165">
        <v>86.3</v>
      </c>
      <c r="H1165">
        <v>3.2</v>
      </c>
      <c r="I1165">
        <v>9.92</v>
      </c>
      <c r="J1165">
        <v>0.6</v>
      </c>
      <c r="K1165">
        <v>0</v>
      </c>
      <c r="L1165">
        <v>0</v>
      </c>
      <c r="M1165">
        <v>11.3</v>
      </c>
      <c r="R1165">
        <v>81</v>
      </c>
      <c r="U1165">
        <v>1440</v>
      </c>
      <c r="V1165">
        <v>200</v>
      </c>
      <c r="W1165">
        <v>7</v>
      </c>
      <c r="X1165">
        <v>200</v>
      </c>
      <c r="Y1165">
        <v>0.1</v>
      </c>
      <c r="Z1165">
        <v>0.2</v>
      </c>
      <c r="AB1165">
        <v>25</v>
      </c>
      <c r="AC1165">
        <v>0</v>
      </c>
      <c r="AD1165" s="8" t="s">
        <v>173</v>
      </c>
      <c r="AF1165">
        <v>12</v>
      </c>
      <c r="AG1165" s="4"/>
      <c r="AH1165" s="4"/>
    </row>
    <row r="1166" spans="1:34" ht="15.6">
      <c r="A1166" t="s">
        <v>122</v>
      </c>
      <c r="B1166" t="s">
        <v>118</v>
      </c>
      <c r="C1166" s="4" t="s">
        <v>592</v>
      </c>
      <c r="D1166">
        <v>700</v>
      </c>
      <c r="E1166">
        <v>10</v>
      </c>
      <c r="F1166">
        <v>20</v>
      </c>
      <c r="G1166">
        <v>89.2</v>
      </c>
      <c r="H1166">
        <v>1.9</v>
      </c>
      <c r="I1166">
        <v>8.4499999999999993</v>
      </c>
      <c r="J1166">
        <v>0.5</v>
      </c>
      <c r="K1166">
        <v>0</v>
      </c>
      <c r="L1166">
        <v>0</v>
      </c>
      <c r="M1166">
        <v>13.3</v>
      </c>
      <c r="R1166">
        <v>228</v>
      </c>
      <c r="U1166">
        <v>1440</v>
      </c>
      <c r="V1166">
        <v>200</v>
      </c>
      <c r="W1166">
        <v>7</v>
      </c>
      <c r="X1166">
        <v>200</v>
      </c>
      <c r="Y1166">
        <v>0.1</v>
      </c>
      <c r="Z1166">
        <v>0.2</v>
      </c>
      <c r="AB1166">
        <v>25</v>
      </c>
      <c r="AC1166">
        <v>0</v>
      </c>
      <c r="AD1166" s="8" t="s">
        <v>173</v>
      </c>
      <c r="AF1166">
        <v>12.8</v>
      </c>
      <c r="AG1166" s="4"/>
      <c r="AH1166" s="4"/>
    </row>
    <row r="1167" spans="1:34" ht="15.6">
      <c r="A1167" t="s">
        <v>123</v>
      </c>
      <c r="B1167" t="s">
        <v>118</v>
      </c>
      <c r="C1167" s="4" t="s">
        <v>592</v>
      </c>
      <c r="D1167">
        <v>700</v>
      </c>
      <c r="E1167">
        <v>10</v>
      </c>
      <c r="F1167">
        <v>60</v>
      </c>
      <c r="G1167">
        <v>90.4</v>
      </c>
      <c r="H1167">
        <v>1.7</v>
      </c>
      <c r="I1167">
        <v>7.76</v>
      </c>
      <c r="J1167">
        <v>0.5</v>
      </c>
      <c r="K1167">
        <v>0</v>
      </c>
      <c r="L1167">
        <v>0</v>
      </c>
      <c r="M1167">
        <v>14.9</v>
      </c>
      <c r="R1167">
        <v>244</v>
      </c>
      <c r="U1167">
        <v>1440</v>
      </c>
      <c r="V1167">
        <v>200</v>
      </c>
      <c r="W1167">
        <v>7</v>
      </c>
      <c r="X1167">
        <v>200</v>
      </c>
      <c r="Y1167">
        <v>0.1</v>
      </c>
      <c r="Z1167">
        <v>0.2</v>
      </c>
      <c r="AB1167">
        <v>25</v>
      </c>
      <c r="AC1167">
        <v>0</v>
      </c>
      <c r="AD1167" s="8" t="s">
        <v>173</v>
      </c>
      <c r="AF1167">
        <v>13.2</v>
      </c>
      <c r="AG1167" s="4"/>
      <c r="AH1167" s="4"/>
    </row>
    <row r="1168" spans="1:34" ht="15.6">
      <c r="A1168" t="s">
        <v>110</v>
      </c>
      <c r="B1168" t="s">
        <v>111</v>
      </c>
      <c r="C1168" s="4" t="s">
        <v>592</v>
      </c>
      <c r="D1168">
        <v>300</v>
      </c>
      <c r="E1168">
        <v>10</v>
      </c>
      <c r="F1168">
        <v>20</v>
      </c>
      <c r="G1168">
        <v>51.7</v>
      </c>
      <c r="H1168">
        <v>6</v>
      </c>
      <c r="I1168">
        <v>42.1</v>
      </c>
      <c r="J1168">
        <v>0.3</v>
      </c>
      <c r="K1168">
        <v>0</v>
      </c>
      <c r="L1168">
        <v>0</v>
      </c>
      <c r="M1168">
        <v>3.44</v>
      </c>
      <c r="R1168">
        <v>4.93</v>
      </c>
      <c r="U1168">
        <v>1440</v>
      </c>
      <c r="V1168">
        <v>400</v>
      </c>
      <c r="W1168">
        <v>7</v>
      </c>
      <c r="X1168">
        <v>200</v>
      </c>
      <c r="Y1168">
        <v>0.1</v>
      </c>
      <c r="Z1168">
        <v>0.2</v>
      </c>
      <c r="AB1168">
        <v>25</v>
      </c>
      <c r="AC1168">
        <v>0</v>
      </c>
      <c r="AD1168" s="8" t="s">
        <v>173</v>
      </c>
      <c r="AF1168">
        <v>2.46</v>
      </c>
      <c r="AG1168" s="4"/>
      <c r="AH1168" s="4"/>
    </row>
    <row r="1169" spans="1:34" ht="15.6">
      <c r="A1169" t="s">
        <v>113</v>
      </c>
      <c r="B1169" t="s">
        <v>111</v>
      </c>
      <c r="C1169" s="4" t="s">
        <v>592</v>
      </c>
      <c r="D1169">
        <v>300</v>
      </c>
      <c r="E1169">
        <v>10</v>
      </c>
      <c r="F1169">
        <v>60</v>
      </c>
      <c r="G1169">
        <v>54</v>
      </c>
      <c r="H1169">
        <v>6.3</v>
      </c>
      <c r="I1169">
        <v>39.5</v>
      </c>
      <c r="J1169">
        <v>0.3</v>
      </c>
      <c r="K1169">
        <v>0</v>
      </c>
      <c r="L1169">
        <v>0</v>
      </c>
      <c r="M1169">
        <v>2.5299999999999998</v>
      </c>
      <c r="R1169">
        <v>9.1999999999999993</v>
      </c>
      <c r="U1169">
        <v>1440</v>
      </c>
      <c r="V1169">
        <v>400</v>
      </c>
      <c r="W1169">
        <v>7</v>
      </c>
      <c r="X1169">
        <v>200</v>
      </c>
      <c r="Y1169">
        <v>0.1</v>
      </c>
      <c r="Z1169">
        <v>0.2</v>
      </c>
      <c r="AB1169">
        <v>25</v>
      </c>
      <c r="AC1169">
        <v>0</v>
      </c>
      <c r="AD1169" s="8" t="s">
        <v>173</v>
      </c>
      <c r="AF1169">
        <v>6.52</v>
      </c>
      <c r="AG1169" s="4"/>
      <c r="AH1169" s="4"/>
    </row>
    <row r="1170" spans="1:34" ht="15.6">
      <c r="A1170" t="s">
        <v>114</v>
      </c>
      <c r="B1170" t="s">
        <v>111</v>
      </c>
      <c r="C1170" s="4" t="s">
        <v>592</v>
      </c>
      <c r="D1170">
        <v>500</v>
      </c>
      <c r="E1170">
        <v>10</v>
      </c>
      <c r="F1170">
        <v>20</v>
      </c>
      <c r="G1170">
        <v>82</v>
      </c>
      <c r="H1170">
        <v>3.7</v>
      </c>
      <c r="I1170">
        <v>13.7</v>
      </c>
      <c r="J1170">
        <v>0.6</v>
      </c>
      <c r="K1170">
        <v>0</v>
      </c>
      <c r="L1170">
        <v>0</v>
      </c>
      <c r="M1170">
        <v>9.5399999999999991</v>
      </c>
      <c r="R1170">
        <v>10.8</v>
      </c>
      <c r="U1170">
        <v>1440</v>
      </c>
      <c r="V1170">
        <v>400</v>
      </c>
      <c r="W1170">
        <v>7</v>
      </c>
      <c r="X1170">
        <v>200</v>
      </c>
      <c r="Y1170">
        <v>0.1</v>
      </c>
      <c r="Z1170">
        <v>0.2</v>
      </c>
      <c r="AB1170">
        <v>25</v>
      </c>
      <c r="AC1170">
        <v>0</v>
      </c>
      <c r="AD1170" s="8" t="s">
        <v>173</v>
      </c>
      <c r="AF1170">
        <v>7.51</v>
      </c>
      <c r="AG1170" s="4"/>
      <c r="AH1170" s="4"/>
    </row>
    <row r="1171" spans="1:34" ht="15.6">
      <c r="A1171" t="s">
        <v>115</v>
      </c>
      <c r="B1171" t="s">
        <v>111</v>
      </c>
      <c r="C1171" s="4" t="s">
        <v>592</v>
      </c>
      <c r="D1171">
        <v>500</v>
      </c>
      <c r="E1171">
        <v>10</v>
      </c>
      <c r="F1171">
        <v>60</v>
      </c>
      <c r="G1171">
        <v>83</v>
      </c>
      <c r="H1171">
        <v>3.4</v>
      </c>
      <c r="I1171">
        <v>13</v>
      </c>
      <c r="J1171">
        <v>0.6</v>
      </c>
      <c r="K1171">
        <v>0</v>
      </c>
      <c r="L1171">
        <v>0</v>
      </c>
      <c r="M1171">
        <v>9.41</v>
      </c>
      <c r="R1171">
        <v>60.5</v>
      </c>
      <c r="U1171">
        <v>1440</v>
      </c>
      <c r="V1171">
        <v>400</v>
      </c>
      <c r="W1171">
        <v>7</v>
      </c>
      <c r="X1171">
        <v>200</v>
      </c>
      <c r="Y1171">
        <v>0.1</v>
      </c>
      <c r="Z1171">
        <v>0.2</v>
      </c>
      <c r="AB1171">
        <v>25</v>
      </c>
      <c r="AC1171">
        <v>0</v>
      </c>
      <c r="AD1171" s="8" t="s">
        <v>173</v>
      </c>
      <c r="AF1171">
        <v>11.4</v>
      </c>
      <c r="AG1171" s="4"/>
      <c r="AH1171" s="4"/>
    </row>
    <row r="1172" spans="1:34" ht="15.6">
      <c r="A1172" t="s">
        <v>116</v>
      </c>
      <c r="B1172" t="s">
        <v>111</v>
      </c>
      <c r="C1172" s="4" t="s">
        <v>592</v>
      </c>
      <c r="D1172">
        <v>700</v>
      </c>
      <c r="E1172">
        <v>10</v>
      </c>
      <c r="F1172">
        <v>20</v>
      </c>
      <c r="G1172">
        <v>56.5</v>
      </c>
      <c r="H1172">
        <v>1.9</v>
      </c>
      <c r="I1172">
        <v>11.1</v>
      </c>
      <c r="J1172">
        <v>0.5</v>
      </c>
      <c r="K1172">
        <v>0</v>
      </c>
      <c r="L1172">
        <v>0</v>
      </c>
      <c r="M1172">
        <v>12.5</v>
      </c>
      <c r="R1172">
        <v>131</v>
      </c>
      <c r="U1172">
        <v>1440</v>
      </c>
      <c r="V1172">
        <v>400</v>
      </c>
      <c r="W1172">
        <v>7</v>
      </c>
      <c r="X1172">
        <v>200</v>
      </c>
      <c r="Y1172">
        <v>0.1</v>
      </c>
      <c r="Z1172">
        <v>0.2</v>
      </c>
      <c r="AB1172">
        <v>25</v>
      </c>
      <c r="AC1172">
        <v>0</v>
      </c>
      <c r="AD1172" s="8" t="s">
        <v>173</v>
      </c>
      <c r="AF1172">
        <v>11.5</v>
      </c>
      <c r="AG1172" s="4"/>
      <c r="AH1172" s="4"/>
    </row>
    <row r="1173" spans="1:34" ht="15.6">
      <c r="A1173" t="s">
        <v>117</v>
      </c>
      <c r="B1173" t="s">
        <v>118</v>
      </c>
      <c r="C1173" s="4" t="s">
        <v>592</v>
      </c>
      <c r="D1173">
        <v>300</v>
      </c>
      <c r="E1173">
        <v>10</v>
      </c>
      <c r="F1173">
        <v>20</v>
      </c>
      <c r="G1173">
        <v>63.1</v>
      </c>
      <c r="H1173">
        <v>6</v>
      </c>
      <c r="I1173">
        <v>30.5</v>
      </c>
      <c r="J1173">
        <v>0.4</v>
      </c>
      <c r="K1173">
        <v>0</v>
      </c>
      <c r="L1173">
        <v>0</v>
      </c>
      <c r="M1173">
        <v>6.54</v>
      </c>
      <c r="R1173">
        <v>6.17</v>
      </c>
      <c r="U1173">
        <v>1440</v>
      </c>
      <c r="V1173">
        <v>400</v>
      </c>
      <c r="W1173">
        <v>7</v>
      </c>
      <c r="X1173">
        <v>200</v>
      </c>
      <c r="Y1173">
        <v>0.1</v>
      </c>
      <c r="Z1173">
        <v>0.2</v>
      </c>
      <c r="AB1173">
        <v>25</v>
      </c>
      <c r="AC1173">
        <v>0</v>
      </c>
      <c r="AD1173" s="8" t="s">
        <v>173</v>
      </c>
      <c r="AF1173">
        <v>3.01</v>
      </c>
      <c r="AG1173" s="4"/>
      <c r="AH1173" s="4"/>
    </row>
    <row r="1174" spans="1:34" ht="15.6">
      <c r="A1174" t="s">
        <v>119</v>
      </c>
      <c r="B1174" t="s">
        <v>118</v>
      </c>
      <c r="C1174" s="4" t="s">
        <v>592</v>
      </c>
      <c r="D1174">
        <v>300</v>
      </c>
      <c r="E1174">
        <v>10</v>
      </c>
      <c r="F1174">
        <v>60</v>
      </c>
      <c r="G1174">
        <v>63.6</v>
      </c>
      <c r="H1174">
        <v>5.6</v>
      </c>
      <c r="I1174">
        <v>30.3</v>
      </c>
      <c r="J1174">
        <v>0.4</v>
      </c>
      <c r="K1174">
        <v>0</v>
      </c>
      <c r="L1174">
        <v>0</v>
      </c>
      <c r="M1174">
        <v>7.12</v>
      </c>
      <c r="R1174">
        <v>6.39</v>
      </c>
      <c r="U1174">
        <v>1440</v>
      </c>
      <c r="V1174">
        <v>400</v>
      </c>
      <c r="W1174">
        <v>7</v>
      </c>
      <c r="X1174">
        <v>200</v>
      </c>
      <c r="Y1174">
        <v>0.1</v>
      </c>
      <c r="Z1174">
        <v>0.2</v>
      </c>
      <c r="AB1174">
        <v>25</v>
      </c>
      <c r="AC1174">
        <v>0</v>
      </c>
      <c r="AD1174" s="8" t="s">
        <v>173</v>
      </c>
      <c r="AF1174">
        <v>7.75</v>
      </c>
      <c r="AG1174" s="4"/>
      <c r="AH1174" s="4"/>
    </row>
    <row r="1175" spans="1:34" ht="15.6">
      <c r="A1175" t="s">
        <v>120</v>
      </c>
      <c r="B1175" t="s">
        <v>118</v>
      </c>
      <c r="C1175" s="4" t="s">
        <v>592</v>
      </c>
      <c r="D1175">
        <v>500</v>
      </c>
      <c r="E1175">
        <v>10</v>
      </c>
      <c r="F1175">
        <v>20</v>
      </c>
      <c r="G1175">
        <v>83</v>
      </c>
      <c r="H1175">
        <v>3.6</v>
      </c>
      <c r="I1175">
        <v>12.9</v>
      </c>
      <c r="J1175">
        <v>0.5</v>
      </c>
      <c r="K1175">
        <v>0</v>
      </c>
      <c r="L1175">
        <v>0</v>
      </c>
      <c r="M1175">
        <v>10</v>
      </c>
      <c r="R1175">
        <v>21.8</v>
      </c>
      <c r="U1175">
        <v>1440</v>
      </c>
      <c r="V1175">
        <v>400</v>
      </c>
      <c r="W1175">
        <v>7</v>
      </c>
      <c r="X1175">
        <v>200</v>
      </c>
      <c r="Y1175">
        <v>0.1</v>
      </c>
      <c r="Z1175">
        <v>0.2</v>
      </c>
      <c r="AB1175">
        <v>25</v>
      </c>
      <c r="AC1175">
        <v>0</v>
      </c>
      <c r="AD1175" s="8" t="s">
        <v>173</v>
      </c>
      <c r="AF1175">
        <v>9</v>
      </c>
      <c r="AG1175" s="4"/>
      <c r="AH1175" s="4"/>
    </row>
    <row r="1176" spans="1:34" ht="15.6">
      <c r="A1176" t="s">
        <v>121</v>
      </c>
      <c r="B1176" t="s">
        <v>118</v>
      </c>
      <c r="C1176" s="4" t="s">
        <v>592</v>
      </c>
      <c r="D1176">
        <v>500</v>
      </c>
      <c r="E1176">
        <v>10</v>
      </c>
      <c r="F1176">
        <v>60</v>
      </c>
      <c r="G1176">
        <v>86.3</v>
      </c>
      <c r="H1176">
        <v>3.2</v>
      </c>
      <c r="I1176">
        <v>9.92</v>
      </c>
      <c r="J1176">
        <v>0.6</v>
      </c>
      <c r="K1176">
        <v>0</v>
      </c>
      <c r="L1176">
        <v>0</v>
      </c>
      <c r="M1176">
        <v>11.3</v>
      </c>
      <c r="R1176">
        <v>81</v>
      </c>
      <c r="U1176">
        <v>1440</v>
      </c>
      <c r="V1176">
        <v>400</v>
      </c>
      <c r="W1176">
        <v>7</v>
      </c>
      <c r="X1176">
        <v>200</v>
      </c>
      <c r="Y1176">
        <v>0.1</v>
      </c>
      <c r="Z1176">
        <v>0.2</v>
      </c>
      <c r="AB1176">
        <v>25</v>
      </c>
      <c r="AC1176">
        <v>0</v>
      </c>
      <c r="AD1176" s="8" t="s">
        <v>173</v>
      </c>
      <c r="AF1176">
        <v>13.6</v>
      </c>
      <c r="AG1176" s="4"/>
      <c r="AH1176" s="4"/>
    </row>
    <row r="1177" spans="1:34" ht="15.6">
      <c r="A1177" t="s">
        <v>122</v>
      </c>
      <c r="B1177" t="s">
        <v>118</v>
      </c>
      <c r="C1177" s="4" t="s">
        <v>592</v>
      </c>
      <c r="D1177">
        <v>700</v>
      </c>
      <c r="E1177">
        <v>10</v>
      </c>
      <c r="F1177">
        <v>20</v>
      </c>
      <c r="G1177">
        <v>89.2</v>
      </c>
      <c r="H1177">
        <v>1.9</v>
      </c>
      <c r="I1177">
        <v>8.4499999999999993</v>
      </c>
      <c r="J1177">
        <v>0.5</v>
      </c>
      <c r="K1177">
        <v>0</v>
      </c>
      <c r="L1177">
        <v>0</v>
      </c>
      <c r="M1177">
        <v>13.3</v>
      </c>
      <c r="R1177">
        <v>228</v>
      </c>
      <c r="U1177">
        <v>1440</v>
      </c>
      <c r="V1177">
        <v>400</v>
      </c>
      <c r="W1177">
        <v>7</v>
      </c>
      <c r="X1177">
        <v>200</v>
      </c>
      <c r="Y1177">
        <v>0.1</v>
      </c>
      <c r="Z1177">
        <v>0.2</v>
      </c>
      <c r="AB1177">
        <v>25</v>
      </c>
      <c r="AC1177">
        <v>0</v>
      </c>
      <c r="AD1177" s="8" t="s">
        <v>173</v>
      </c>
      <c r="AF1177">
        <v>13.7</v>
      </c>
      <c r="AG1177" s="4"/>
      <c r="AH1177" s="4"/>
    </row>
    <row r="1178" spans="1:34" ht="15.6">
      <c r="A1178" t="s">
        <v>123</v>
      </c>
      <c r="B1178" t="s">
        <v>118</v>
      </c>
      <c r="C1178" s="4" t="s">
        <v>592</v>
      </c>
      <c r="D1178">
        <v>700</v>
      </c>
      <c r="E1178">
        <v>10</v>
      </c>
      <c r="F1178">
        <v>60</v>
      </c>
      <c r="G1178">
        <v>90.4</v>
      </c>
      <c r="H1178">
        <v>1.7</v>
      </c>
      <c r="I1178">
        <v>7.76</v>
      </c>
      <c r="J1178">
        <v>0.5</v>
      </c>
      <c r="K1178">
        <v>0</v>
      </c>
      <c r="L1178">
        <v>0</v>
      </c>
      <c r="M1178">
        <v>14.9</v>
      </c>
      <c r="R1178">
        <v>244</v>
      </c>
      <c r="U1178">
        <v>1440</v>
      </c>
      <c r="V1178">
        <v>400</v>
      </c>
      <c r="W1178">
        <v>7</v>
      </c>
      <c r="X1178">
        <v>200</v>
      </c>
      <c r="Y1178">
        <v>0.1</v>
      </c>
      <c r="Z1178">
        <v>0.2</v>
      </c>
      <c r="AB1178">
        <v>25</v>
      </c>
      <c r="AC1178">
        <v>0</v>
      </c>
      <c r="AD1178" s="8" t="s">
        <v>173</v>
      </c>
      <c r="AF1178">
        <v>15.5</v>
      </c>
      <c r="AG1178" s="4"/>
      <c r="AH1178" s="4"/>
    </row>
    <row r="1179" spans="1:34" ht="15.6">
      <c r="A1179" t="s">
        <v>114</v>
      </c>
      <c r="B1179" t="s">
        <v>111</v>
      </c>
      <c r="C1179" s="4" t="s">
        <v>592</v>
      </c>
      <c r="D1179">
        <v>500</v>
      </c>
      <c r="E1179">
        <v>10</v>
      </c>
      <c r="F1179">
        <v>20</v>
      </c>
      <c r="G1179">
        <v>82</v>
      </c>
      <c r="H1179">
        <v>3.7</v>
      </c>
      <c r="I1179">
        <v>13.7</v>
      </c>
      <c r="J1179">
        <v>0.6</v>
      </c>
      <c r="K1179">
        <v>0</v>
      </c>
      <c r="L1179">
        <v>0</v>
      </c>
      <c r="M1179">
        <v>9.5399999999999991</v>
      </c>
      <c r="R1179">
        <v>10.8</v>
      </c>
      <c r="U1179">
        <v>20</v>
      </c>
      <c r="V1179">
        <v>50</v>
      </c>
      <c r="W1179">
        <v>7</v>
      </c>
      <c r="X1179">
        <v>200</v>
      </c>
      <c r="Y1179">
        <v>0.1</v>
      </c>
      <c r="Z1179">
        <v>0.2</v>
      </c>
      <c r="AB1179">
        <v>25</v>
      </c>
      <c r="AC1179">
        <v>0</v>
      </c>
      <c r="AD1179" s="8" t="s">
        <v>173</v>
      </c>
      <c r="AF1179">
        <v>5.9688311688311604</v>
      </c>
      <c r="AG1179" s="4"/>
      <c r="AH1179" s="4"/>
    </row>
    <row r="1180" spans="1:34" ht="15.6">
      <c r="A1180" t="s">
        <v>114</v>
      </c>
      <c r="B1180" t="s">
        <v>111</v>
      </c>
      <c r="C1180" s="4" t="s">
        <v>592</v>
      </c>
      <c r="D1180">
        <v>500</v>
      </c>
      <c r="E1180">
        <v>10</v>
      </c>
      <c r="F1180">
        <v>20</v>
      </c>
      <c r="G1180">
        <v>82</v>
      </c>
      <c r="H1180">
        <v>3.7</v>
      </c>
      <c r="I1180">
        <v>13.7</v>
      </c>
      <c r="J1180">
        <v>0.6</v>
      </c>
      <c r="K1180">
        <v>0</v>
      </c>
      <c r="L1180">
        <v>0</v>
      </c>
      <c r="M1180">
        <v>9.5399999999999991</v>
      </c>
      <c r="R1180">
        <v>10.8</v>
      </c>
      <c r="U1180">
        <v>35</v>
      </c>
      <c r="V1180">
        <v>50</v>
      </c>
      <c r="W1180">
        <v>7</v>
      </c>
      <c r="X1180">
        <v>200</v>
      </c>
      <c r="Y1180">
        <v>0.1</v>
      </c>
      <c r="Z1180">
        <v>0.2</v>
      </c>
      <c r="AB1180">
        <v>25</v>
      </c>
      <c r="AC1180">
        <v>0</v>
      </c>
      <c r="AD1180" s="8" t="s">
        <v>173</v>
      </c>
      <c r="AF1180">
        <v>7.4025974025974</v>
      </c>
      <c r="AG1180" s="4"/>
      <c r="AH1180" s="4"/>
    </row>
    <row r="1181" spans="1:34" ht="15.6">
      <c r="A1181" t="s">
        <v>114</v>
      </c>
      <c r="B1181" t="s">
        <v>111</v>
      </c>
      <c r="C1181" s="4" t="s">
        <v>592</v>
      </c>
      <c r="D1181">
        <v>500</v>
      </c>
      <c r="E1181">
        <v>10</v>
      </c>
      <c r="F1181">
        <v>20</v>
      </c>
      <c r="G1181">
        <v>82</v>
      </c>
      <c r="H1181">
        <v>3.7</v>
      </c>
      <c r="I1181">
        <v>13.7</v>
      </c>
      <c r="J1181">
        <v>0.6</v>
      </c>
      <c r="K1181">
        <v>0</v>
      </c>
      <c r="L1181">
        <v>0</v>
      </c>
      <c r="M1181">
        <v>9.5399999999999991</v>
      </c>
      <c r="R1181">
        <v>10.8</v>
      </c>
      <c r="U1181">
        <v>50</v>
      </c>
      <c r="V1181">
        <v>50</v>
      </c>
      <c r="W1181">
        <v>7</v>
      </c>
      <c r="X1181">
        <v>200</v>
      </c>
      <c r="Y1181">
        <v>0.1</v>
      </c>
      <c r="Z1181">
        <v>0.2</v>
      </c>
      <c r="AB1181">
        <v>25</v>
      </c>
      <c r="AC1181">
        <v>0</v>
      </c>
      <c r="AD1181" s="8" t="s">
        <v>173</v>
      </c>
      <c r="AF1181">
        <v>8.2909090909090892</v>
      </c>
      <c r="AG1181" s="4"/>
      <c r="AH1181" s="4"/>
    </row>
    <row r="1182" spans="1:34" ht="15.6">
      <c r="A1182" t="s">
        <v>114</v>
      </c>
      <c r="B1182" t="s">
        <v>111</v>
      </c>
      <c r="C1182" s="4" t="s">
        <v>592</v>
      </c>
      <c r="D1182">
        <v>500</v>
      </c>
      <c r="E1182">
        <v>10</v>
      </c>
      <c r="F1182">
        <v>20</v>
      </c>
      <c r="G1182">
        <v>82</v>
      </c>
      <c r="H1182">
        <v>3.7</v>
      </c>
      <c r="I1182">
        <v>13.7</v>
      </c>
      <c r="J1182">
        <v>0.6</v>
      </c>
      <c r="K1182">
        <v>0</v>
      </c>
      <c r="L1182">
        <v>0</v>
      </c>
      <c r="M1182">
        <v>9.5399999999999991</v>
      </c>
      <c r="R1182">
        <v>10.8</v>
      </c>
      <c r="U1182">
        <v>20</v>
      </c>
      <c r="V1182">
        <v>100</v>
      </c>
      <c r="W1182">
        <v>7</v>
      </c>
      <c r="X1182">
        <v>200</v>
      </c>
      <c r="Y1182">
        <v>0.1</v>
      </c>
      <c r="Z1182">
        <v>0.2</v>
      </c>
      <c r="AB1182">
        <v>25</v>
      </c>
      <c r="AC1182">
        <v>0</v>
      </c>
      <c r="AD1182" s="8" t="s">
        <v>173</v>
      </c>
      <c r="AF1182">
        <v>6.6701298701298697</v>
      </c>
      <c r="AG1182" s="4"/>
      <c r="AH1182" s="4"/>
    </row>
    <row r="1183" spans="1:34" ht="15.6">
      <c r="A1183" t="s">
        <v>114</v>
      </c>
      <c r="B1183" t="s">
        <v>111</v>
      </c>
      <c r="C1183" s="4" t="s">
        <v>592</v>
      </c>
      <c r="D1183">
        <v>500</v>
      </c>
      <c r="E1183">
        <v>10</v>
      </c>
      <c r="F1183">
        <v>20</v>
      </c>
      <c r="G1183">
        <v>82</v>
      </c>
      <c r="H1183">
        <v>3.7</v>
      </c>
      <c r="I1183">
        <v>13.7</v>
      </c>
      <c r="J1183">
        <v>0.6</v>
      </c>
      <c r="K1183">
        <v>0</v>
      </c>
      <c r="L1183">
        <v>0</v>
      </c>
      <c r="M1183">
        <v>9.5399999999999991</v>
      </c>
      <c r="R1183">
        <v>10.8</v>
      </c>
      <c r="U1183">
        <v>35</v>
      </c>
      <c r="V1183">
        <v>100</v>
      </c>
      <c r="W1183">
        <v>7</v>
      </c>
      <c r="X1183">
        <v>200</v>
      </c>
      <c r="Y1183">
        <v>0.1</v>
      </c>
      <c r="Z1183">
        <v>0.2</v>
      </c>
      <c r="AB1183">
        <v>25</v>
      </c>
      <c r="AC1183">
        <v>0</v>
      </c>
      <c r="AD1183" s="8" t="s">
        <v>173</v>
      </c>
      <c r="AF1183">
        <v>7.6987012987012902</v>
      </c>
      <c r="AG1183" s="4"/>
      <c r="AH1183" s="4"/>
    </row>
    <row r="1184" spans="1:34" ht="15.6">
      <c r="A1184" t="s">
        <v>114</v>
      </c>
      <c r="B1184" t="s">
        <v>111</v>
      </c>
      <c r="C1184" s="4" t="s">
        <v>592</v>
      </c>
      <c r="D1184">
        <v>500</v>
      </c>
      <c r="E1184">
        <v>10</v>
      </c>
      <c r="F1184">
        <v>20</v>
      </c>
      <c r="G1184">
        <v>82</v>
      </c>
      <c r="H1184">
        <v>3.7</v>
      </c>
      <c r="I1184">
        <v>13.7</v>
      </c>
      <c r="J1184">
        <v>0.6</v>
      </c>
      <c r="K1184">
        <v>0</v>
      </c>
      <c r="L1184">
        <v>0</v>
      </c>
      <c r="M1184">
        <v>9.5399999999999991</v>
      </c>
      <c r="R1184">
        <v>10.8</v>
      </c>
      <c r="U1184">
        <v>50</v>
      </c>
      <c r="V1184">
        <v>100</v>
      </c>
      <c r="W1184">
        <v>7</v>
      </c>
      <c r="X1184">
        <v>200</v>
      </c>
      <c r="Y1184">
        <v>0.1</v>
      </c>
      <c r="Z1184">
        <v>0.2</v>
      </c>
      <c r="AB1184">
        <v>25</v>
      </c>
      <c r="AC1184">
        <v>0</v>
      </c>
      <c r="AD1184" s="8" t="s">
        <v>173</v>
      </c>
      <c r="AF1184">
        <v>8.9766233766233707</v>
      </c>
      <c r="AG1184" s="4"/>
      <c r="AH1184" s="4"/>
    </row>
    <row r="1185" spans="1:36" ht="15.6">
      <c r="A1185" t="s">
        <v>114</v>
      </c>
      <c r="B1185" t="s">
        <v>111</v>
      </c>
      <c r="C1185" s="4" t="s">
        <v>592</v>
      </c>
      <c r="D1185">
        <v>500</v>
      </c>
      <c r="E1185">
        <v>10</v>
      </c>
      <c r="F1185">
        <v>20</v>
      </c>
      <c r="G1185">
        <v>82</v>
      </c>
      <c r="H1185">
        <v>3.7</v>
      </c>
      <c r="I1185">
        <v>13.7</v>
      </c>
      <c r="J1185">
        <v>0.6</v>
      </c>
      <c r="K1185">
        <v>0</v>
      </c>
      <c r="L1185">
        <v>0</v>
      </c>
      <c r="M1185">
        <v>9.5399999999999991</v>
      </c>
      <c r="R1185">
        <v>10.8</v>
      </c>
      <c r="U1185">
        <v>20</v>
      </c>
      <c r="V1185">
        <v>200</v>
      </c>
      <c r="W1185">
        <v>7</v>
      </c>
      <c r="X1185">
        <v>200</v>
      </c>
      <c r="Y1185">
        <v>0.1</v>
      </c>
      <c r="Z1185">
        <v>0.2</v>
      </c>
      <c r="AB1185">
        <v>25</v>
      </c>
      <c r="AC1185">
        <v>0</v>
      </c>
      <c r="AD1185" s="8" t="s">
        <v>173</v>
      </c>
      <c r="AF1185">
        <v>7.2935064935064897</v>
      </c>
      <c r="AG1185" s="4"/>
      <c r="AH1185" s="4"/>
    </row>
    <row r="1186" spans="1:36" ht="15.6">
      <c r="A1186" t="s">
        <v>114</v>
      </c>
      <c r="B1186" t="s">
        <v>111</v>
      </c>
      <c r="C1186" s="4" t="s">
        <v>592</v>
      </c>
      <c r="D1186">
        <v>500</v>
      </c>
      <c r="E1186">
        <v>10</v>
      </c>
      <c r="F1186">
        <v>20</v>
      </c>
      <c r="G1186">
        <v>82</v>
      </c>
      <c r="H1186">
        <v>3.7</v>
      </c>
      <c r="I1186">
        <v>13.7</v>
      </c>
      <c r="J1186">
        <v>0.6</v>
      </c>
      <c r="K1186">
        <v>0</v>
      </c>
      <c r="L1186">
        <v>0</v>
      </c>
      <c r="M1186">
        <v>9.5399999999999991</v>
      </c>
      <c r="R1186">
        <v>10.8</v>
      </c>
      <c r="U1186">
        <v>35</v>
      </c>
      <c r="V1186">
        <v>200</v>
      </c>
      <c r="W1186">
        <v>7</v>
      </c>
      <c r="X1186">
        <v>200</v>
      </c>
      <c r="Y1186">
        <v>0.1</v>
      </c>
      <c r="Z1186">
        <v>0.2</v>
      </c>
      <c r="AB1186">
        <v>25</v>
      </c>
      <c r="AC1186">
        <v>0</v>
      </c>
      <c r="AD1186" s="8" t="s">
        <v>173</v>
      </c>
      <c r="AF1186">
        <v>9.2415584415584409</v>
      </c>
      <c r="AG1186" s="4"/>
      <c r="AH1186" s="4"/>
    </row>
    <row r="1187" spans="1:36" ht="15.6">
      <c r="A1187" t="s">
        <v>114</v>
      </c>
      <c r="B1187" t="s">
        <v>111</v>
      </c>
      <c r="C1187" s="4" t="s">
        <v>592</v>
      </c>
      <c r="D1187">
        <v>500</v>
      </c>
      <c r="E1187">
        <v>10</v>
      </c>
      <c r="F1187">
        <v>20</v>
      </c>
      <c r="G1187">
        <v>82</v>
      </c>
      <c r="H1187">
        <v>3.7</v>
      </c>
      <c r="I1187">
        <v>13.7</v>
      </c>
      <c r="J1187">
        <v>0.6</v>
      </c>
      <c r="K1187">
        <v>0</v>
      </c>
      <c r="L1187">
        <v>0</v>
      </c>
      <c r="M1187">
        <v>9.5399999999999991</v>
      </c>
      <c r="R1187">
        <v>10.8</v>
      </c>
      <c r="U1187">
        <v>50</v>
      </c>
      <c r="V1187">
        <v>200</v>
      </c>
      <c r="W1187">
        <v>7</v>
      </c>
      <c r="X1187">
        <v>200</v>
      </c>
      <c r="Y1187">
        <v>0.1</v>
      </c>
      <c r="Z1187">
        <v>0.2</v>
      </c>
      <c r="AB1187">
        <v>25</v>
      </c>
      <c r="AC1187">
        <v>0</v>
      </c>
      <c r="AD1187" s="8" t="s">
        <v>173</v>
      </c>
      <c r="AF1187">
        <v>9.5844155844155807</v>
      </c>
      <c r="AG1187" s="4"/>
      <c r="AH1187" s="4"/>
    </row>
    <row r="1188" spans="1:36" ht="15.6">
      <c r="A1188" t="s">
        <v>120</v>
      </c>
      <c r="B1188" t="s">
        <v>118</v>
      </c>
      <c r="C1188" s="4" t="s">
        <v>592</v>
      </c>
      <c r="D1188">
        <v>500</v>
      </c>
      <c r="E1188">
        <v>10</v>
      </c>
      <c r="F1188">
        <v>20</v>
      </c>
      <c r="G1188">
        <v>83</v>
      </c>
      <c r="H1188">
        <v>3.6</v>
      </c>
      <c r="I1188">
        <v>12.9</v>
      </c>
      <c r="J1188">
        <v>0.5</v>
      </c>
      <c r="K1188">
        <v>0</v>
      </c>
      <c r="L1188">
        <v>0</v>
      </c>
      <c r="M1188">
        <v>10</v>
      </c>
      <c r="R1188">
        <v>21.8</v>
      </c>
      <c r="U1188">
        <v>20</v>
      </c>
      <c r="V1188">
        <v>50</v>
      </c>
      <c r="W1188">
        <v>7</v>
      </c>
      <c r="X1188">
        <v>200</v>
      </c>
      <c r="Y1188">
        <v>0.1</v>
      </c>
      <c r="Z1188">
        <v>0.2</v>
      </c>
      <c r="AB1188">
        <v>25</v>
      </c>
      <c r="AC1188">
        <v>0</v>
      </c>
      <c r="AD1188" s="8" t="s">
        <v>173</v>
      </c>
      <c r="AF1188">
        <v>6.5454545454545396</v>
      </c>
      <c r="AG1188" s="4"/>
      <c r="AH1188" s="4"/>
    </row>
    <row r="1189" spans="1:36" ht="15.6">
      <c r="A1189" t="s">
        <v>120</v>
      </c>
      <c r="B1189" t="s">
        <v>118</v>
      </c>
      <c r="C1189" s="4" t="s">
        <v>592</v>
      </c>
      <c r="D1189">
        <v>500</v>
      </c>
      <c r="E1189">
        <v>10</v>
      </c>
      <c r="F1189">
        <v>20</v>
      </c>
      <c r="G1189">
        <v>83</v>
      </c>
      <c r="H1189">
        <v>3.6</v>
      </c>
      <c r="I1189">
        <v>12.9</v>
      </c>
      <c r="J1189">
        <v>0.5</v>
      </c>
      <c r="K1189">
        <v>0</v>
      </c>
      <c r="L1189">
        <v>0</v>
      </c>
      <c r="M1189">
        <v>10</v>
      </c>
      <c r="R1189">
        <v>21.8</v>
      </c>
      <c r="U1189">
        <v>35</v>
      </c>
      <c r="V1189">
        <v>50</v>
      </c>
      <c r="W1189">
        <v>7</v>
      </c>
      <c r="X1189">
        <v>200</v>
      </c>
      <c r="Y1189">
        <v>0.1</v>
      </c>
      <c r="Z1189">
        <v>0.2</v>
      </c>
      <c r="AB1189">
        <v>25</v>
      </c>
      <c r="AC1189">
        <v>0</v>
      </c>
      <c r="AD1189" s="8" t="s">
        <v>173</v>
      </c>
      <c r="AF1189">
        <v>7.6051948051947997</v>
      </c>
      <c r="AG1189" s="4"/>
      <c r="AH1189" s="4"/>
    </row>
    <row r="1190" spans="1:36" ht="15.6">
      <c r="A1190" t="s">
        <v>120</v>
      </c>
      <c r="B1190" t="s">
        <v>118</v>
      </c>
      <c r="C1190" s="4" t="s">
        <v>592</v>
      </c>
      <c r="D1190">
        <v>500</v>
      </c>
      <c r="E1190">
        <v>10</v>
      </c>
      <c r="F1190">
        <v>20</v>
      </c>
      <c r="G1190">
        <v>83</v>
      </c>
      <c r="H1190">
        <v>3.6</v>
      </c>
      <c r="I1190">
        <v>12.9</v>
      </c>
      <c r="J1190">
        <v>0.5</v>
      </c>
      <c r="K1190">
        <v>0</v>
      </c>
      <c r="L1190">
        <v>0</v>
      </c>
      <c r="M1190">
        <v>10</v>
      </c>
      <c r="R1190">
        <v>21.8</v>
      </c>
      <c r="U1190">
        <v>50</v>
      </c>
      <c r="V1190">
        <v>50</v>
      </c>
      <c r="W1190">
        <v>7</v>
      </c>
      <c r="X1190">
        <v>200</v>
      </c>
      <c r="Y1190">
        <v>0.1</v>
      </c>
      <c r="Z1190">
        <v>0.2</v>
      </c>
      <c r="AB1190">
        <v>25</v>
      </c>
      <c r="AC1190">
        <v>0</v>
      </c>
      <c r="AD1190" s="8" t="s">
        <v>173</v>
      </c>
      <c r="AF1190">
        <v>8.6649350649350598</v>
      </c>
      <c r="AG1190" s="4"/>
      <c r="AH1190" s="4"/>
    </row>
    <row r="1191" spans="1:36" ht="15.6">
      <c r="A1191" t="s">
        <v>120</v>
      </c>
      <c r="B1191" t="s">
        <v>118</v>
      </c>
      <c r="C1191" s="4" t="s">
        <v>592</v>
      </c>
      <c r="D1191">
        <v>500</v>
      </c>
      <c r="E1191">
        <v>10</v>
      </c>
      <c r="F1191">
        <v>20</v>
      </c>
      <c r="G1191">
        <v>83</v>
      </c>
      <c r="H1191">
        <v>3.6</v>
      </c>
      <c r="I1191">
        <v>12.9</v>
      </c>
      <c r="J1191">
        <v>0.5</v>
      </c>
      <c r="K1191">
        <v>0</v>
      </c>
      <c r="L1191">
        <v>0</v>
      </c>
      <c r="M1191">
        <v>10</v>
      </c>
      <c r="R1191">
        <v>21.8</v>
      </c>
      <c r="U1191">
        <v>20</v>
      </c>
      <c r="V1191">
        <v>100</v>
      </c>
      <c r="W1191">
        <v>7</v>
      </c>
      <c r="X1191">
        <v>200</v>
      </c>
      <c r="Y1191">
        <v>0.1</v>
      </c>
      <c r="Z1191">
        <v>0.2</v>
      </c>
      <c r="AB1191">
        <v>25</v>
      </c>
      <c r="AC1191">
        <v>0</v>
      </c>
      <c r="AD1191" s="8" t="s">
        <v>173</v>
      </c>
      <c r="AF1191">
        <v>7.5896103896103897</v>
      </c>
      <c r="AG1191" s="4"/>
      <c r="AH1191" s="4"/>
    </row>
    <row r="1192" spans="1:36" ht="15.6">
      <c r="A1192" t="s">
        <v>120</v>
      </c>
      <c r="B1192" t="s">
        <v>118</v>
      </c>
      <c r="C1192" s="4" t="s">
        <v>592</v>
      </c>
      <c r="D1192">
        <v>500</v>
      </c>
      <c r="E1192">
        <v>10</v>
      </c>
      <c r="F1192">
        <v>20</v>
      </c>
      <c r="G1192">
        <v>83</v>
      </c>
      <c r="H1192">
        <v>3.6</v>
      </c>
      <c r="I1192">
        <v>12.9</v>
      </c>
      <c r="J1192">
        <v>0.5</v>
      </c>
      <c r="K1192">
        <v>0</v>
      </c>
      <c r="L1192">
        <v>0</v>
      </c>
      <c r="M1192">
        <v>10</v>
      </c>
      <c r="R1192">
        <v>21.8</v>
      </c>
      <c r="U1192">
        <v>35</v>
      </c>
      <c r="V1192">
        <v>100</v>
      </c>
      <c r="W1192">
        <v>7</v>
      </c>
      <c r="X1192">
        <v>200</v>
      </c>
      <c r="Y1192">
        <v>0.1</v>
      </c>
      <c r="Z1192">
        <v>0.2</v>
      </c>
      <c r="AB1192">
        <v>25</v>
      </c>
      <c r="AC1192">
        <v>0</v>
      </c>
      <c r="AD1192" s="8" t="s">
        <v>173</v>
      </c>
      <c r="AF1192">
        <v>9.2259740259740202</v>
      </c>
      <c r="AG1192" s="4"/>
      <c r="AH1192" s="4"/>
    </row>
    <row r="1193" spans="1:36" ht="15.6">
      <c r="A1193" t="s">
        <v>120</v>
      </c>
      <c r="B1193" t="s">
        <v>118</v>
      </c>
      <c r="C1193" s="4" t="s">
        <v>592</v>
      </c>
      <c r="D1193">
        <v>500</v>
      </c>
      <c r="E1193">
        <v>10</v>
      </c>
      <c r="F1193">
        <v>20</v>
      </c>
      <c r="G1193">
        <v>83</v>
      </c>
      <c r="H1193">
        <v>3.6</v>
      </c>
      <c r="I1193">
        <v>12.9</v>
      </c>
      <c r="J1193">
        <v>0.5</v>
      </c>
      <c r="K1193">
        <v>0</v>
      </c>
      <c r="L1193">
        <v>0</v>
      </c>
      <c r="M1193">
        <v>10</v>
      </c>
      <c r="R1193">
        <v>21.8</v>
      </c>
      <c r="U1193">
        <v>50</v>
      </c>
      <c r="V1193">
        <v>100</v>
      </c>
      <c r="W1193">
        <v>7</v>
      </c>
      <c r="X1193">
        <v>200</v>
      </c>
      <c r="Y1193">
        <v>0.1</v>
      </c>
      <c r="Z1193">
        <v>0.2</v>
      </c>
      <c r="AB1193">
        <v>25</v>
      </c>
      <c r="AC1193">
        <v>0</v>
      </c>
      <c r="AD1193" s="8" t="s">
        <v>173</v>
      </c>
      <c r="AF1193">
        <v>10.207792207792201</v>
      </c>
      <c r="AG1193" s="4"/>
      <c r="AH1193" s="4"/>
    </row>
    <row r="1194" spans="1:36" ht="15.6">
      <c r="A1194" t="s">
        <v>120</v>
      </c>
      <c r="B1194" t="s">
        <v>118</v>
      </c>
      <c r="C1194" s="4" t="s">
        <v>592</v>
      </c>
      <c r="D1194">
        <v>500</v>
      </c>
      <c r="E1194">
        <v>10</v>
      </c>
      <c r="F1194">
        <v>20</v>
      </c>
      <c r="G1194">
        <v>83</v>
      </c>
      <c r="H1194">
        <v>3.6</v>
      </c>
      <c r="I1194">
        <v>12.9</v>
      </c>
      <c r="J1194">
        <v>0.5</v>
      </c>
      <c r="K1194">
        <v>0</v>
      </c>
      <c r="L1194">
        <v>0</v>
      </c>
      <c r="M1194">
        <v>10</v>
      </c>
      <c r="R1194">
        <v>21.8</v>
      </c>
      <c r="U1194">
        <v>20</v>
      </c>
      <c r="V1194">
        <v>200</v>
      </c>
      <c r="W1194">
        <v>7</v>
      </c>
      <c r="X1194">
        <v>200</v>
      </c>
      <c r="Y1194">
        <v>0.1</v>
      </c>
      <c r="Z1194">
        <v>0.2</v>
      </c>
      <c r="AB1194">
        <v>25</v>
      </c>
      <c r="AC1194">
        <v>0</v>
      </c>
      <c r="AD1194" s="8" t="s">
        <v>173</v>
      </c>
      <c r="AF1194">
        <v>8.46233766233766</v>
      </c>
      <c r="AG1194" s="4"/>
      <c r="AH1194" s="4"/>
    </row>
    <row r="1195" spans="1:36" ht="15.6">
      <c r="A1195" t="s">
        <v>120</v>
      </c>
      <c r="B1195" t="s">
        <v>118</v>
      </c>
      <c r="C1195" s="4" t="s">
        <v>592</v>
      </c>
      <c r="D1195">
        <v>500</v>
      </c>
      <c r="E1195">
        <v>10</v>
      </c>
      <c r="F1195">
        <v>20</v>
      </c>
      <c r="G1195">
        <v>83</v>
      </c>
      <c r="H1195">
        <v>3.6</v>
      </c>
      <c r="I1195">
        <v>12.9</v>
      </c>
      <c r="J1195">
        <v>0.5</v>
      </c>
      <c r="K1195">
        <v>0</v>
      </c>
      <c r="L1195">
        <v>0</v>
      </c>
      <c r="M1195">
        <v>10</v>
      </c>
      <c r="R1195">
        <v>21.8</v>
      </c>
      <c r="U1195">
        <v>35</v>
      </c>
      <c r="V1195">
        <v>200</v>
      </c>
      <c r="W1195">
        <v>7</v>
      </c>
      <c r="X1195">
        <v>200</v>
      </c>
      <c r="Y1195">
        <v>0.1</v>
      </c>
      <c r="Z1195">
        <v>0.2</v>
      </c>
      <c r="AB1195">
        <v>25</v>
      </c>
      <c r="AC1195">
        <v>0</v>
      </c>
      <c r="AD1195" s="8" t="s">
        <v>173</v>
      </c>
      <c r="AF1195">
        <v>9.2415584415584409</v>
      </c>
      <c r="AG1195" s="4"/>
      <c r="AH1195" s="4"/>
    </row>
    <row r="1196" spans="1:36" ht="15.6">
      <c r="A1196" t="s">
        <v>120</v>
      </c>
      <c r="B1196" t="s">
        <v>118</v>
      </c>
      <c r="C1196" s="4" t="s">
        <v>592</v>
      </c>
      <c r="D1196">
        <v>500</v>
      </c>
      <c r="E1196">
        <v>10</v>
      </c>
      <c r="F1196">
        <v>20</v>
      </c>
      <c r="G1196">
        <v>83</v>
      </c>
      <c r="H1196">
        <v>3.6</v>
      </c>
      <c r="I1196">
        <v>12.9</v>
      </c>
      <c r="J1196">
        <v>0.5</v>
      </c>
      <c r="K1196">
        <v>0</v>
      </c>
      <c r="L1196">
        <v>0</v>
      </c>
      <c r="M1196">
        <v>10</v>
      </c>
      <c r="R1196">
        <v>21.8</v>
      </c>
      <c r="U1196">
        <v>50</v>
      </c>
      <c r="V1196">
        <v>200</v>
      </c>
      <c r="W1196">
        <v>7</v>
      </c>
      <c r="X1196">
        <v>200</v>
      </c>
      <c r="Y1196">
        <v>0.1</v>
      </c>
      <c r="Z1196">
        <v>0.2</v>
      </c>
      <c r="AB1196">
        <v>25</v>
      </c>
      <c r="AC1196">
        <v>0</v>
      </c>
      <c r="AD1196" s="8" t="s">
        <v>173</v>
      </c>
      <c r="AF1196">
        <v>11.0961038961038</v>
      </c>
      <c r="AG1196" s="4"/>
      <c r="AH1196" s="4"/>
    </row>
    <row r="1197" spans="1:36" ht="15.6">
      <c r="A1197" t="s">
        <v>124</v>
      </c>
      <c r="B1197" t="s">
        <v>125</v>
      </c>
      <c r="C1197" s="4" t="s">
        <v>591</v>
      </c>
      <c r="D1197">
        <v>600</v>
      </c>
      <c r="E1197">
        <v>5</v>
      </c>
      <c r="F1197">
        <v>600</v>
      </c>
      <c r="G1197">
        <v>91</v>
      </c>
      <c r="H1197">
        <v>0.5</v>
      </c>
      <c r="I1197">
        <v>8</v>
      </c>
      <c r="J1197">
        <v>0.5</v>
      </c>
      <c r="K1197">
        <v>0.1</v>
      </c>
      <c r="L1197">
        <v>0</v>
      </c>
      <c r="M1197">
        <v>8.5</v>
      </c>
      <c r="R1197">
        <v>147</v>
      </c>
      <c r="S1197">
        <v>0.18</v>
      </c>
      <c r="U1197">
        <v>4.4692874583544082</v>
      </c>
      <c r="V1197">
        <v>100</v>
      </c>
      <c r="W1197">
        <v>7</v>
      </c>
      <c r="X1197">
        <v>150</v>
      </c>
      <c r="Y1197">
        <v>0.04</v>
      </c>
      <c r="Z1197">
        <v>0.5</v>
      </c>
      <c r="AB1197">
        <v>25</v>
      </c>
      <c r="AC1197">
        <v>0</v>
      </c>
      <c r="AD1197" s="8" t="s">
        <v>173</v>
      </c>
      <c r="AF1197">
        <v>4.3716376261088499E-2</v>
      </c>
      <c r="AI1197" s="13" t="s">
        <v>126</v>
      </c>
      <c r="AJ1197" t="s">
        <v>500</v>
      </c>
    </row>
    <row r="1198" spans="1:36" ht="15.6">
      <c r="A1198" t="s">
        <v>124</v>
      </c>
      <c r="B1198" t="s">
        <v>125</v>
      </c>
      <c r="C1198" s="4" t="s">
        <v>591</v>
      </c>
      <c r="D1198">
        <v>600</v>
      </c>
      <c r="E1198">
        <v>5</v>
      </c>
      <c r="F1198">
        <v>600</v>
      </c>
      <c r="G1198">
        <v>91</v>
      </c>
      <c r="H1198">
        <v>0.5</v>
      </c>
      <c r="I1198">
        <v>8</v>
      </c>
      <c r="J1198">
        <v>0.5</v>
      </c>
      <c r="K1198">
        <v>0.1</v>
      </c>
      <c r="L1198">
        <v>0</v>
      </c>
      <c r="M1198">
        <v>8.5</v>
      </c>
      <c r="R1198">
        <v>147</v>
      </c>
      <c r="S1198">
        <v>0.18</v>
      </c>
      <c r="U1198">
        <v>116.2011670365342</v>
      </c>
      <c r="V1198">
        <v>100</v>
      </c>
      <c r="W1198">
        <v>7</v>
      </c>
      <c r="X1198">
        <v>150</v>
      </c>
      <c r="Y1198">
        <v>0.04</v>
      </c>
      <c r="Z1198">
        <v>0.5</v>
      </c>
      <c r="AB1198">
        <v>25</v>
      </c>
      <c r="AC1198">
        <v>0</v>
      </c>
      <c r="AD1198" s="8" t="s">
        <v>173</v>
      </c>
      <c r="AF1198">
        <v>2.9289619892095802</v>
      </c>
      <c r="AG1198" s="4"/>
      <c r="AH1198" s="4"/>
    </row>
    <row r="1199" spans="1:36" ht="15.6">
      <c r="A1199" t="s">
        <v>124</v>
      </c>
      <c r="B1199" t="s">
        <v>125</v>
      </c>
      <c r="C1199" s="4" t="s">
        <v>591</v>
      </c>
      <c r="D1199">
        <v>600</v>
      </c>
      <c r="E1199">
        <v>5</v>
      </c>
      <c r="F1199">
        <v>600</v>
      </c>
      <c r="G1199">
        <v>91</v>
      </c>
      <c r="H1199">
        <v>0.5</v>
      </c>
      <c r="I1199">
        <v>8</v>
      </c>
      <c r="J1199">
        <v>0.5</v>
      </c>
      <c r="K1199">
        <v>0.1</v>
      </c>
      <c r="L1199">
        <v>0</v>
      </c>
      <c r="M1199">
        <v>8.5</v>
      </c>
      <c r="R1199">
        <v>147</v>
      </c>
      <c r="S1199">
        <v>0.18</v>
      </c>
      <c r="U1199">
        <v>241.34084761364218</v>
      </c>
      <c r="V1199">
        <v>100</v>
      </c>
      <c r="W1199">
        <v>7</v>
      </c>
      <c r="X1199">
        <v>150</v>
      </c>
      <c r="Y1199">
        <v>0.04</v>
      </c>
      <c r="Z1199">
        <v>0.5</v>
      </c>
      <c r="AB1199">
        <v>25</v>
      </c>
      <c r="AC1199">
        <v>0</v>
      </c>
      <c r="AD1199" s="8" t="s">
        <v>173</v>
      </c>
      <c r="AF1199">
        <v>3.62841560454665</v>
      </c>
      <c r="AG1199" s="4"/>
      <c r="AH1199" s="4"/>
    </row>
    <row r="1200" spans="1:36" ht="15.6">
      <c r="A1200" t="s">
        <v>124</v>
      </c>
      <c r="B1200" t="s">
        <v>125</v>
      </c>
      <c r="C1200" s="4" t="s">
        <v>591</v>
      </c>
      <c r="D1200">
        <v>600</v>
      </c>
      <c r="E1200">
        <v>5</v>
      </c>
      <c r="F1200">
        <v>600</v>
      </c>
      <c r="G1200">
        <v>91</v>
      </c>
      <c r="H1200">
        <v>0.5</v>
      </c>
      <c r="I1200">
        <v>8</v>
      </c>
      <c r="J1200">
        <v>0.5</v>
      </c>
      <c r="K1200">
        <v>0.1</v>
      </c>
      <c r="L1200">
        <v>0</v>
      </c>
      <c r="M1200">
        <v>8.5</v>
      </c>
      <c r="R1200">
        <v>147</v>
      </c>
      <c r="S1200">
        <v>0.18</v>
      </c>
      <c r="U1200">
        <v>362.01124073239504</v>
      </c>
      <c r="V1200">
        <v>100</v>
      </c>
      <c r="W1200">
        <v>7</v>
      </c>
      <c r="X1200">
        <v>150</v>
      </c>
      <c r="Y1200">
        <v>0.04</v>
      </c>
      <c r="Z1200">
        <v>0.5</v>
      </c>
      <c r="AB1200">
        <v>25</v>
      </c>
      <c r="AC1200">
        <v>0</v>
      </c>
      <c r="AD1200" s="8" t="s">
        <v>173</v>
      </c>
      <c r="AF1200">
        <v>4.4881603315349299</v>
      </c>
      <c r="AG1200" s="4"/>
      <c r="AH1200" s="4"/>
    </row>
    <row r="1201" spans="1:34" ht="15.6">
      <c r="A1201" t="s">
        <v>124</v>
      </c>
      <c r="B1201" t="s">
        <v>125</v>
      </c>
      <c r="C1201" s="4" t="s">
        <v>591</v>
      </c>
      <c r="D1201">
        <v>600</v>
      </c>
      <c r="E1201">
        <v>5</v>
      </c>
      <c r="F1201">
        <v>600</v>
      </c>
      <c r="G1201">
        <v>91</v>
      </c>
      <c r="H1201">
        <v>0.5</v>
      </c>
      <c r="I1201">
        <v>8</v>
      </c>
      <c r="J1201">
        <v>0.5</v>
      </c>
      <c r="K1201">
        <v>0.1</v>
      </c>
      <c r="L1201">
        <v>0</v>
      </c>
      <c r="M1201">
        <v>8.5</v>
      </c>
      <c r="R1201">
        <v>147</v>
      </c>
      <c r="S1201">
        <v>0.18</v>
      </c>
      <c r="U1201">
        <v>478.21234639279385</v>
      </c>
      <c r="V1201">
        <v>100</v>
      </c>
      <c r="W1201">
        <v>7</v>
      </c>
      <c r="X1201">
        <v>150</v>
      </c>
      <c r="Y1201">
        <v>0.04</v>
      </c>
      <c r="Z1201">
        <v>0.5</v>
      </c>
      <c r="AB1201">
        <v>25</v>
      </c>
      <c r="AC1201">
        <v>0</v>
      </c>
      <c r="AD1201" s="8" t="s">
        <v>173</v>
      </c>
      <c r="AF1201">
        <v>5.6102005144762801</v>
      </c>
      <c r="AG1201" s="4"/>
      <c r="AH1201" s="4"/>
    </row>
    <row r="1202" spans="1:34" ht="15.6">
      <c r="A1202" t="s">
        <v>124</v>
      </c>
      <c r="B1202" t="s">
        <v>125</v>
      </c>
      <c r="C1202" s="4" t="s">
        <v>591</v>
      </c>
      <c r="D1202">
        <v>600</v>
      </c>
      <c r="E1202">
        <v>5</v>
      </c>
      <c r="F1202">
        <v>600</v>
      </c>
      <c r="G1202">
        <v>91</v>
      </c>
      <c r="H1202">
        <v>0.5</v>
      </c>
      <c r="I1202">
        <v>8</v>
      </c>
      <c r="J1202">
        <v>0.5</v>
      </c>
      <c r="K1202">
        <v>0.1</v>
      </c>
      <c r="L1202">
        <v>0</v>
      </c>
      <c r="M1202">
        <v>8.5</v>
      </c>
      <c r="R1202">
        <v>147</v>
      </c>
      <c r="S1202">
        <v>0.18</v>
      </c>
      <c r="U1202">
        <v>601.11732186458403</v>
      </c>
      <c r="V1202">
        <v>100</v>
      </c>
      <c r="W1202">
        <v>7</v>
      </c>
      <c r="X1202">
        <v>150</v>
      </c>
      <c r="Y1202">
        <v>0.04</v>
      </c>
      <c r="Z1202">
        <v>0.5</v>
      </c>
      <c r="AB1202">
        <v>25</v>
      </c>
      <c r="AC1202">
        <v>0</v>
      </c>
      <c r="AD1202" s="8" t="s">
        <v>173</v>
      </c>
      <c r="AF1202">
        <v>6.3242257215930602</v>
      </c>
      <c r="AG1202" s="4"/>
      <c r="AH1202" s="4"/>
    </row>
    <row r="1203" spans="1:34" ht="15.6">
      <c r="A1203" t="s">
        <v>124</v>
      </c>
      <c r="B1203" t="s">
        <v>125</v>
      </c>
      <c r="C1203" s="4" t="s">
        <v>591</v>
      </c>
      <c r="D1203">
        <v>600</v>
      </c>
      <c r="E1203">
        <v>5</v>
      </c>
      <c r="F1203">
        <v>600</v>
      </c>
      <c r="G1203">
        <v>91</v>
      </c>
      <c r="H1203">
        <v>0.5</v>
      </c>
      <c r="I1203">
        <v>8</v>
      </c>
      <c r="J1203">
        <v>0.5</v>
      </c>
      <c r="K1203">
        <v>0.1</v>
      </c>
      <c r="L1203">
        <v>0</v>
      </c>
      <c r="M1203">
        <v>8.5</v>
      </c>
      <c r="R1203">
        <v>147</v>
      </c>
      <c r="S1203">
        <v>0.18</v>
      </c>
      <c r="U1203">
        <v>958.65933651476405</v>
      </c>
      <c r="V1203">
        <v>100</v>
      </c>
      <c r="W1203">
        <v>7</v>
      </c>
      <c r="X1203">
        <v>150</v>
      </c>
      <c r="Y1203">
        <v>0.04</v>
      </c>
      <c r="Z1203">
        <v>0.5</v>
      </c>
      <c r="AB1203">
        <v>25</v>
      </c>
      <c r="AC1203">
        <v>0</v>
      </c>
      <c r="AD1203" s="8" t="s">
        <v>173</v>
      </c>
      <c r="AF1203">
        <v>6.3242257215930602</v>
      </c>
      <c r="AG1203" s="4"/>
      <c r="AH1203" s="4"/>
    </row>
    <row r="1204" spans="1:34" ht="15.6">
      <c r="A1204" t="s">
        <v>124</v>
      </c>
      <c r="B1204" t="s">
        <v>125</v>
      </c>
      <c r="C1204" s="4" t="s">
        <v>591</v>
      </c>
      <c r="D1204">
        <v>600</v>
      </c>
      <c r="E1204">
        <v>5</v>
      </c>
      <c r="F1204">
        <v>600</v>
      </c>
      <c r="G1204">
        <v>91</v>
      </c>
      <c r="H1204">
        <v>0.5</v>
      </c>
      <c r="I1204">
        <v>8</v>
      </c>
      <c r="J1204">
        <v>0.5</v>
      </c>
      <c r="K1204">
        <v>0.1</v>
      </c>
      <c r="L1204">
        <v>0</v>
      </c>
      <c r="M1204">
        <v>8.5</v>
      </c>
      <c r="R1204">
        <v>147</v>
      </c>
      <c r="S1204">
        <v>0.18</v>
      </c>
      <c r="U1204">
        <v>1197.7654176469559</v>
      </c>
      <c r="V1204">
        <v>100</v>
      </c>
      <c r="W1204">
        <v>7</v>
      </c>
      <c r="X1204">
        <v>150</v>
      </c>
      <c r="Y1204">
        <v>0.04</v>
      </c>
      <c r="Z1204">
        <v>0.5</v>
      </c>
      <c r="AB1204">
        <v>25</v>
      </c>
      <c r="AC1204">
        <v>0</v>
      </c>
      <c r="AD1204" s="8" t="s">
        <v>173</v>
      </c>
      <c r="AF1204">
        <v>6.3533697056134599</v>
      </c>
      <c r="AG1204" s="4"/>
      <c r="AH1204" s="4"/>
    </row>
    <row r="1205" spans="1:34" ht="15.6">
      <c r="A1205" t="s">
        <v>127</v>
      </c>
      <c r="B1205" t="s">
        <v>128</v>
      </c>
      <c r="C1205" s="4" t="s">
        <v>591</v>
      </c>
      <c r="D1205">
        <v>600</v>
      </c>
      <c r="E1205">
        <v>5</v>
      </c>
      <c r="F1205">
        <v>600</v>
      </c>
      <c r="G1205">
        <v>80</v>
      </c>
      <c r="H1205">
        <v>1.4</v>
      </c>
      <c r="I1205">
        <v>17</v>
      </c>
      <c r="J1205">
        <v>1.1000000000000001</v>
      </c>
      <c r="K1205">
        <v>0.2</v>
      </c>
      <c r="L1205">
        <v>0</v>
      </c>
      <c r="M1205">
        <v>13.7</v>
      </c>
      <c r="R1205">
        <v>123</v>
      </c>
      <c r="S1205">
        <v>0.1</v>
      </c>
      <c r="U1205">
        <v>2.2346437291772041</v>
      </c>
      <c r="V1205">
        <v>100</v>
      </c>
      <c r="W1205">
        <v>7</v>
      </c>
      <c r="X1205">
        <v>150</v>
      </c>
      <c r="Y1205">
        <v>0.04</v>
      </c>
      <c r="Z1205">
        <v>0.5</v>
      </c>
      <c r="AB1205">
        <v>25</v>
      </c>
      <c r="AC1205">
        <v>0</v>
      </c>
      <c r="AD1205" s="8" t="s">
        <v>173</v>
      </c>
      <c r="AF1205">
        <v>4.3716376261088499E-2</v>
      </c>
      <c r="AG1205" s="4"/>
      <c r="AH1205" s="4"/>
    </row>
    <row r="1206" spans="1:34" ht="15.6">
      <c r="A1206" t="s">
        <v>127</v>
      </c>
      <c r="B1206" t="s">
        <v>128</v>
      </c>
      <c r="C1206" s="4" t="s">
        <v>591</v>
      </c>
      <c r="D1206">
        <v>600</v>
      </c>
      <c r="E1206">
        <v>5</v>
      </c>
      <c r="F1206">
        <v>600</v>
      </c>
      <c r="G1206">
        <v>80</v>
      </c>
      <c r="H1206">
        <v>1.4</v>
      </c>
      <c r="I1206">
        <v>17</v>
      </c>
      <c r="J1206">
        <v>1.1000000000000001</v>
      </c>
      <c r="K1206">
        <v>0.2</v>
      </c>
      <c r="L1206">
        <v>0</v>
      </c>
      <c r="M1206">
        <v>13.7</v>
      </c>
      <c r="R1206">
        <v>123</v>
      </c>
      <c r="S1206">
        <v>0.1</v>
      </c>
      <c r="U1206">
        <v>122.90503684792981</v>
      </c>
      <c r="V1206">
        <v>100</v>
      </c>
      <c r="W1206">
        <v>7</v>
      </c>
      <c r="X1206">
        <v>150</v>
      </c>
      <c r="Y1206">
        <v>0.04</v>
      </c>
      <c r="Z1206">
        <v>0.5</v>
      </c>
      <c r="AB1206">
        <v>25</v>
      </c>
      <c r="AC1206">
        <v>0</v>
      </c>
      <c r="AD1206" s="8" t="s">
        <v>173</v>
      </c>
      <c r="AF1206">
        <v>2.5355194056257</v>
      </c>
      <c r="AG1206" s="4"/>
      <c r="AH1206" s="4"/>
    </row>
    <row r="1207" spans="1:34" ht="15.6">
      <c r="A1207" t="s">
        <v>127</v>
      </c>
      <c r="B1207" t="s">
        <v>128</v>
      </c>
      <c r="C1207" s="4" t="s">
        <v>591</v>
      </c>
      <c r="D1207">
        <v>600</v>
      </c>
      <c r="E1207">
        <v>5</v>
      </c>
      <c r="F1207">
        <v>600</v>
      </c>
      <c r="G1207">
        <v>80</v>
      </c>
      <c r="H1207">
        <v>1.4</v>
      </c>
      <c r="I1207">
        <v>17</v>
      </c>
      <c r="J1207">
        <v>1.1000000000000001</v>
      </c>
      <c r="K1207">
        <v>0.2</v>
      </c>
      <c r="L1207">
        <v>0</v>
      </c>
      <c r="M1207">
        <v>13.7</v>
      </c>
      <c r="R1207">
        <v>123</v>
      </c>
      <c r="S1207">
        <v>0.1</v>
      </c>
      <c r="U1207">
        <v>239.10614250832862</v>
      </c>
      <c r="V1207">
        <v>100</v>
      </c>
      <c r="W1207">
        <v>7</v>
      </c>
      <c r="X1207">
        <v>150</v>
      </c>
      <c r="Y1207">
        <v>0.04</v>
      </c>
      <c r="Z1207">
        <v>0.5</v>
      </c>
      <c r="AB1207">
        <v>25</v>
      </c>
      <c r="AC1207">
        <v>0</v>
      </c>
      <c r="AD1207" s="8" t="s">
        <v>173</v>
      </c>
      <c r="AF1207">
        <v>3.0163939412707701</v>
      </c>
      <c r="AG1207" s="4"/>
      <c r="AH1207" s="4"/>
    </row>
    <row r="1208" spans="1:34" ht="15.6">
      <c r="A1208" t="s">
        <v>127</v>
      </c>
      <c r="B1208" t="s">
        <v>128</v>
      </c>
      <c r="C1208" s="4" t="s">
        <v>591</v>
      </c>
      <c r="D1208">
        <v>600</v>
      </c>
      <c r="E1208">
        <v>5</v>
      </c>
      <c r="F1208">
        <v>600</v>
      </c>
      <c r="G1208">
        <v>80</v>
      </c>
      <c r="H1208">
        <v>1.4</v>
      </c>
      <c r="I1208">
        <v>17</v>
      </c>
      <c r="J1208">
        <v>1.1000000000000001</v>
      </c>
      <c r="K1208">
        <v>0.2</v>
      </c>
      <c r="L1208">
        <v>0</v>
      </c>
      <c r="M1208">
        <v>13.7</v>
      </c>
      <c r="R1208">
        <v>123</v>
      </c>
      <c r="S1208">
        <v>0.1</v>
      </c>
      <c r="U1208">
        <v>359.77653562708201</v>
      </c>
      <c r="V1208">
        <v>100</v>
      </c>
      <c r="W1208">
        <v>7</v>
      </c>
      <c r="X1208">
        <v>150</v>
      </c>
      <c r="Y1208">
        <v>0.04</v>
      </c>
      <c r="Z1208">
        <v>0.5</v>
      </c>
      <c r="AB1208">
        <v>25</v>
      </c>
      <c r="AC1208">
        <v>0</v>
      </c>
      <c r="AD1208" s="8" t="s">
        <v>173</v>
      </c>
      <c r="AF1208">
        <v>3.6429871963263598</v>
      </c>
      <c r="AG1208" s="4"/>
      <c r="AH1208" s="4"/>
    </row>
    <row r="1209" spans="1:34" ht="15.6">
      <c r="A1209" t="s">
        <v>127</v>
      </c>
      <c r="B1209" t="s">
        <v>128</v>
      </c>
      <c r="C1209" s="4" t="s">
        <v>591</v>
      </c>
      <c r="D1209">
        <v>600</v>
      </c>
      <c r="E1209">
        <v>5</v>
      </c>
      <c r="F1209">
        <v>600</v>
      </c>
      <c r="G1209">
        <v>80</v>
      </c>
      <c r="H1209">
        <v>1.4</v>
      </c>
      <c r="I1209">
        <v>17</v>
      </c>
      <c r="J1209">
        <v>1.1000000000000001</v>
      </c>
      <c r="K1209">
        <v>0.2</v>
      </c>
      <c r="L1209">
        <v>0</v>
      </c>
      <c r="M1209">
        <v>13.7</v>
      </c>
      <c r="R1209">
        <v>123</v>
      </c>
      <c r="S1209">
        <v>0.1</v>
      </c>
      <c r="U1209">
        <v>475.97776403975223</v>
      </c>
      <c r="V1209">
        <v>100</v>
      </c>
      <c r="W1209">
        <v>7</v>
      </c>
      <c r="X1209">
        <v>150</v>
      </c>
      <c r="Y1209">
        <v>0.04</v>
      </c>
      <c r="Z1209">
        <v>0.5</v>
      </c>
      <c r="AB1209">
        <v>25</v>
      </c>
      <c r="AC1209">
        <v>0</v>
      </c>
      <c r="AD1209" s="8" t="s">
        <v>173</v>
      </c>
      <c r="AF1209">
        <v>5.3041894827230998</v>
      </c>
      <c r="AG1209" s="4"/>
      <c r="AH1209" s="4"/>
    </row>
    <row r="1210" spans="1:34" ht="15.6">
      <c r="A1210" t="s">
        <v>127</v>
      </c>
      <c r="B1210" t="s">
        <v>128</v>
      </c>
      <c r="C1210" s="4" t="s">
        <v>591</v>
      </c>
      <c r="D1210">
        <v>600</v>
      </c>
      <c r="E1210">
        <v>5</v>
      </c>
      <c r="F1210">
        <v>600</v>
      </c>
      <c r="G1210">
        <v>80</v>
      </c>
      <c r="H1210">
        <v>1.4</v>
      </c>
      <c r="I1210">
        <v>17</v>
      </c>
      <c r="J1210">
        <v>1.1000000000000001</v>
      </c>
      <c r="K1210">
        <v>0.2</v>
      </c>
      <c r="L1210">
        <v>0</v>
      </c>
      <c r="M1210">
        <v>13.7</v>
      </c>
      <c r="R1210">
        <v>123</v>
      </c>
      <c r="S1210">
        <v>0.1</v>
      </c>
      <c r="U1210">
        <v>598.88273951154724</v>
      </c>
      <c r="V1210">
        <v>100</v>
      </c>
      <c r="W1210">
        <v>7</v>
      </c>
      <c r="X1210">
        <v>150</v>
      </c>
      <c r="Y1210">
        <v>0.04</v>
      </c>
      <c r="Z1210">
        <v>0.5</v>
      </c>
      <c r="AB1210">
        <v>25</v>
      </c>
      <c r="AC1210">
        <v>0</v>
      </c>
      <c r="AD1210" s="8" t="s">
        <v>173</v>
      </c>
      <c r="AF1210">
        <v>5.8724955701988701</v>
      </c>
      <c r="AG1210" s="4"/>
      <c r="AH1210" s="4"/>
    </row>
    <row r="1211" spans="1:34" ht="15.6">
      <c r="A1211" t="s">
        <v>127</v>
      </c>
      <c r="B1211" t="s">
        <v>128</v>
      </c>
      <c r="C1211" s="4" t="s">
        <v>591</v>
      </c>
      <c r="D1211">
        <v>600</v>
      </c>
      <c r="E1211">
        <v>5</v>
      </c>
      <c r="F1211">
        <v>600</v>
      </c>
      <c r="G1211">
        <v>80</v>
      </c>
      <c r="H1211">
        <v>1.4</v>
      </c>
      <c r="I1211">
        <v>17</v>
      </c>
      <c r="J1211">
        <v>1.1000000000000001</v>
      </c>
      <c r="K1211">
        <v>0.2</v>
      </c>
      <c r="L1211">
        <v>0</v>
      </c>
      <c r="M1211">
        <v>13.7</v>
      </c>
      <c r="R1211">
        <v>123</v>
      </c>
      <c r="S1211">
        <v>0.1</v>
      </c>
      <c r="U1211">
        <v>956.4246314094479</v>
      </c>
      <c r="V1211">
        <v>100</v>
      </c>
      <c r="W1211">
        <v>7</v>
      </c>
      <c r="X1211">
        <v>150</v>
      </c>
      <c r="Y1211">
        <v>0.04</v>
      </c>
      <c r="Z1211">
        <v>0.5</v>
      </c>
      <c r="AB1211">
        <v>25</v>
      </c>
      <c r="AC1211">
        <v>0</v>
      </c>
      <c r="AD1211" s="8" t="s">
        <v>173</v>
      </c>
      <c r="AF1211">
        <v>5.9016395542192699</v>
      </c>
      <c r="AG1211" s="4"/>
      <c r="AH1211" s="4"/>
    </row>
    <row r="1212" spans="1:34" ht="15.6">
      <c r="A1212" t="s">
        <v>127</v>
      </c>
      <c r="B1212" t="s">
        <v>128</v>
      </c>
      <c r="C1212" s="4" t="s">
        <v>591</v>
      </c>
      <c r="D1212">
        <v>600</v>
      </c>
      <c r="E1212">
        <v>5</v>
      </c>
      <c r="F1212">
        <v>600</v>
      </c>
      <c r="G1212">
        <v>80</v>
      </c>
      <c r="H1212">
        <v>1.4</v>
      </c>
      <c r="I1212">
        <v>17</v>
      </c>
      <c r="J1212">
        <v>1.1000000000000001</v>
      </c>
      <c r="K1212">
        <v>0.2</v>
      </c>
      <c r="L1212">
        <v>0</v>
      </c>
      <c r="M1212">
        <v>13.7</v>
      </c>
      <c r="R1212">
        <v>123</v>
      </c>
      <c r="S1212">
        <v>0.1</v>
      </c>
      <c r="U1212">
        <v>1200</v>
      </c>
      <c r="V1212">
        <v>100</v>
      </c>
      <c r="W1212">
        <v>7</v>
      </c>
      <c r="X1212">
        <v>150</v>
      </c>
      <c r="Y1212">
        <v>0.04</v>
      </c>
      <c r="Z1212">
        <v>0.5</v>
      </c>
      <c r="AB1212">
        <v>25</v>
      </c>
      <c r="AC1212">
        <v>0</v>
      </c>
      <c r="AD1212" s="8" t="s">
        <v>173</v>
      </c>
      <c r="AF1212">
        <v>5.8579235781886796</v>
      </c>
      <c r="AG1212" s="4"/>
      <c r="AH1212" s="4"/>
    </row>
    <row r="1213" spans="1:34" ht="15.6">
      <c r="A1213" t="s">
        <v>129</v>
      </c>
      <c r="B1213" t="s">
        <v>130</v>
      </c>
      <c r="C1213" s="4" t="s">
        <v>591</v>
      </c>
      <c r="D1213">
        <v>600</v>
      </c>
      <c r="E1213">
        <v>5</v>
      </c>
      <c r="F1213">
        <v>600</v>
      </c>
      <c r="G1213">
        <v>38</v>
      </c>
      <c r="H1213">
        <v>2.1</v>
      </c>
      <c r="I1213">
        <v>59</v>
      </c>
      <c r="J1213">
        <v>0.9</v>
      </c>
      <c r="K1213">
        <v>2.1</v>
      </c>
      <c r="L1213">
        <v>0</v>
      </c>
      <c r="M1213">
        <v>42</v>
      </c>
      <c r="R1213">
        <v>11</v>
      </c>
      <c r="S1213">
        <v>0.04</v>
      </c>
      <c r="U1213">
        <v>4.4692874583544082</v>
      </c>
      <c r="V1213">
        <v>100</v>
      </c>
      <c r="W1213">
        <v>7</v>
      </c>
      <c r="X1213">
        <v>150</v>
      </c>
      <c r="Y1213">
        <v>0.04</v>
      </c>
      <c r="Z1213">
        <v>0.5</v>
      </c>
      <c r="AB1213">
        <v>25</v>
      </c>
      <c r="AC1213">
        <v>0</v>
      </c>
      <c r="AD1213" s="8" t="s">
        <v>173</v>
      </c>
      <c r="AF1213">
        <v>4.3716376261088499E-2</v>
      </c>
      <c r="AG1213" s="4"/>
      <c r="AH1213" s="4"/>
    </row>
    <row r="1214" spans="1:34" ht="15.6">
      <c r="A1214" t="s">
        <v>129</v>
      </c>
      <c r="B1214" t="s">
        <v>130</v>
      </c>
      <c r="C1214" s="4" t="s">
        <v>591</v>
      </c>
      <c r="D1214">
        <v>600</v>
      </c>
      <c r="E1214">
        <v>5</v>
      </c>
      <c r="F1214">
        <v>600</v>
      </c>
      <c r="G1214">
        <v>38</v>
      </c>
      <c r="H1214">
        <v>2.1</v>
      </c>
      <c r="I1214">
        <v>59</v>
      </c>
      <c r="J1214">
        <v>0.9</v>
      </c>
      <c r="K1214">
        <v>2.1</v>
      </c>
      <c r="L1214">
        <v>0</v>
      </c>
      <c r="M1214">
        <v>42</v>
      </c>
      <c r="R1214">
        <v>11</v>
      </c>
      <c r="S1214">
        <v>0.04</v>
      </c>
      <c r="U1214">
        <v>113.96652330735721</v>
      </c>
      <c r="V1214">
        <v>100</v>
      </c>
      <c r="W1214">
        <v>7</v>
      </c>
      <c r="X1214">
        <v>150</v>
      </c>
      <c r="Y1214">
        <v>0.04</v>
      </c>
      <c r="Z1214">
        <v>0.5</v>
      </c>
      <c r="AB1214">
        <v>25</v>
      </c>
      <c r="AC1214">
        <v>0</v>
      </c>
      <c r="AD1214" s="8" t="s">
        <v>173</v>
      </c>
      <c r="AF1214">
        <v>2.7103825092870899</v>
      </c>
      <c r="AG1214" s="4"/>
      <c r="AH1214" s="4"/>
    </row>
    <row r="1215" spans="1:34" ht="15.6">
      <c r="A1215" t="s">
        <v>129</v>
      </c>
      <c r="B1215" t="s">
        <v>130</v>
      </c>
      <c r="C1215" s="4" t="s">
        <v>591</v>
      </c>
      <c r="D1215">
        <v>600</v>
      </c>
      <c r="E1215">
        <v>5</v>
      </c>
      <c r="F1215">
        <v>600</v>
      </c>
      <c r="G1215">
        <v>38</v>
      </c>
      <c r="H1215">
        <v>2.1</v>
      </c>
      <c r="I1215">
        <v>59</v>
      </c>
      <c r="J1215">
        <v>0.9</v>
      </c>
      <c r="K1215">
        <v>2.1</v>
      </c>
      <c r="L1215">
        <v>0</v>
      </c>
      <c r="M1215">
        <v>42</v>
      </c>
      <c r="R1215">
        <v>11</v>
      </c>
      <c r="S1215">
        <v>0.04</v>
      </c>
      <c r="U1215">
        <v>236.87156015528763</v>
      </c>
      <c r="V1215">
        <v>100</v>
      </c>
      <c r="W1215">
        <v>7</v>
      </c>
      <c r="X1215">
        <v>150</v>
      </c>
      <c r="Y1215">
        <v>0.04</v>
      </c>
      <c r="Z1215">
        <v>0.5</v>
      </c>
      <c r="AB1215">
        <v>25</v>
      </c>
      <c r="AC1215">
        <v>0</v>
      </c>
      <c r="AD1215" s="8" t="s">
        <v>173</v>
      </c>
      <c r="AF1215">
        <v>3.5118396684650599</v>
      </c>
      <c r="AG1215" s="4"/>
      <c r="AH1215" s="4"/>
    </row>
    <row r="1216" spans="1:34" ht="15.6">
      <c r="A1216" t="s">
        <v>129</v>
      </c>
      <c r="B1216" t="s">
        <v>130</v>
      </c>
      <c r="C1216" s="4" t="s">
        <v>591</v>
      </c>
      <c r="D1216">
        <v>600</v>
      </c>
      <c r="E1216">
        <v>5</v>
      </c>
      <c r="F1216">
        <v>600</v>
      </c>
      <c r="G1216">
        <v>38</v>
      </c>
      <c r="H1216">
        <v>2.1</v>
      </c>
      <c r="I1216">
        <v>59</v>
      </c>
      <c r="J1216">
        <v>0.9</v>
      </c>
      <c r="K1216">
        <v>2.1</v>
      </c>
      <c r="L1216">
        <v>0</v>
      </c>
      <c r="M1216">
        <v>42</v>
      </c>
      <c r="R1216">
        <v>11</v>
      </c>
      <c r="S1216">
        <v>0.04</v>
      </c>
      <c r="U1216">
        <v>359.77653562708201</v>
      </c>
      <c r="V1216">
        <v>100</v>
      </c>
      <c r="W1216">
        <v>7</v>
      </c>
      <c r="X1216">
        <v>150</v>
      </c>
      <c r="Y1216">
        <v>0.04</v>
      </c>
      <c r="Z1216">
        <v>0.5</v>
      </c>
      <c r="AB1216">
        <v>25</v>
      </c>
      <c r="AC1216">
        <v>0</v>
      </c>
      <c r="AD1216" s="8" t="s">
        <v>173</v>
      </c>
      <c r="AF1216">
        <v>4.40072877970423</v>
      </c>
      <c r="AG1216" s="4"/>
      <c r="AH1216" s="4"/>
    </row>
    <row r="1217" spans="1:34" ht="15.6">
      <c r="A1217" t="s">
        <v>129</v>
      </c>
      <c r="B1217" t="s">
        <v>130</v>
      </c>
      <c r="C1217" s="4" t="s">
        <v>591</v>
      </c>
      <c r="D1217">
        <v>600</v>
      </c>
      <c r="E1217">
        <v>5</v>
      </c>
      <c r="F1217">
        <v>600</v>
      </c>
      <c r="G1217">
        <v>38</v>
      </c>
      <c r="H1217">
        <v>2.1</v>
      </c>
      <c r="I1217">
        <v>59</v>
      </c>
      <c r="J1217">
        <v>0.9</v>
      </c>
      <c r="K1217">
        <v>2.1</v>
      </c>
      <c r="L1217">
        <v>0</v>
      </c>
      <c r="M1217">
        <v>42</v>
      </c>
      <c r="R1217">
        <v>11</v>
      </c>
      <c r="S1217">
        <v>0.04</v>
      </c>
      <c r="U1217">
        <v>478.21234639279385</v>
      </c>
      <c r="V1217">
        <v>100</v>
      </c>
      <c r="W1217">
        <v>7</v>
      </c>
      <c r="X1217">
        <v>150</v>
      </c>
      <c r="Y1217">
        <v>0.04</v>
      </c>
      <c r="Z1217">
        <v>0.5</v>
      </c>
      <c r="AB1217">
        <v>25</v>
      </c>
      <c r="AC1217">
        <v>0</v>
      </c>
      <c r="AD1217" s="8" t="s">
        <v>173</v>
      </c>
      <c r="AF1217">
        <v>5.0418944270005097</v>
      </c>
      <c r="AG1217" s="4"/>
      <c r="AH1217" s="4"/>
    </row>
    <row r="1218" spans="1:34" ht="15.6">
      <c r="A1218" t="s">
        <v>129</v>
      </c>
      <c r="B1218" t="s">
        <v>130</v>
      </c>
      <c r="C1218" s="4" t="s">
        <v>591</v>
      </c>
      <c r="D1218">
        <v>600</v>
      </c>
      <c r="E1218">
        <v>5</v>
      </c>
      <c r="F1218">
        <v>600</v>
      </c>
      <c r="G1218">
        <v>38</v>
      </c>
      <c r="H1218">
        <v>2.1</v>
      </c>
      <c r="I1218">
        <v>59</v>
      </c>
      <c r="J1218">
        <v>0.9</v>
      </c>
      <c r="K1218">
        <v>2.1</v>
      </c>
      <c r="L1218">
        <v>0</v>
      </c>
      <c r="M1218">
        <v>42</v>
      </c>
      <c r="R1218">
        <v>11</v>
      </c>
      <c r="S1218">
        <v>0.04</v>
      </c>
      <c r="U1218">
        <v>596.64815715850557</v>
      </c>
      <c r="V1218">
        <v>100</v>
      </c>
      <c r="W1218">
        <v>7</v>
      </c>
      <c r="X1218">
        <v>150</v>
      </c>
      <c r="Y1218">
        <v>0.04</v>
      </c>
      <c r="Z1218">
        <v>0.5</v>
      </c>
      <c r="AB1218">
        <v>25</v>
      </c>
      <c r="AC1218">
        <v>0</v>
      </c>
      <c r="AD1218" s="8" t="s">
        <v>173</v>
      </c>
      <c r="AF1218">
        <v>5.5519125464354904</v>
      </c>
      <c r="AG1218" s="4"/>
      <c r="AH1218" s="4"/>
    </row>
    <row r="1219" spans="1:34" ht="15.6">
      <c r="A1219" t="s">
        <v>129</v>
      </c>
      <c r="B1219" t="s">
        <v>130</v>
      </c>
      <c r="C1219" s="4" t="s">
        <v>591</v>
      </c>
      <c r="D1219">
        <v>600</v>
      </c>
      <c r="E1219">
        <v>5</v>
      </c>
      <c r="F1219">
        <v>600</v>
      </c>
      <c r="G1219">
        <v>38</v>
      </c>
      <c r="H1219">
        <v>2.1</v>
      </c>
      <c r="I1219">
        <v>59</v>
      </c>
      <c r="J1219">
        <v>0.9</v>
      </c>
      <c r="K1219">
        <v>2.1</v>
      </c>
      <c r="L1219">
        <v>0</v>
      </c>
      <c r="M1219">
        <v>42</v>
      </c>
      <c r="R1219">
        <v>11</v>
      </c>
      <c r="S1219">
        <v>0.04</v>
      </c>
      <c r="U1219">
        <v>956.4246314094479</v>
      </c>
      <c r="V1219">
        <v>100</v>
      </c>
      <c r="W1219">
        <v>7</v>
      </c>
      <c r="X1219">
        <v>150</v>
      </c>
      <c r="Y1219">
        <v>0.04</v>
      </c>
      <c r="Z1219">
        <v>0.5</v>
      </c>
      <c r="AB1219">
        <v>25</v>
      </c>
      <c r="AC1219">
        <v>0</v>
      </c>
      <c r="AD1219" s="8" t="s">
        <v>173</v>
      </c>
      <c r="AF1219">
        <v>5.6102005144762801</v>
      </c>
      <c r="AG1219" s="4"/>
      <c r="AH1219" s="4"/>
    </row>
    <row r="1220" spans="1:34" ht="15.6">
      <c r="A1220" t="s">
        <v>129</v>
      </c>
      <c r="B1220" t="s">
        <v>130</v>
      </c>
      <c r="C1220" s="4" t="s">
        <v>591</v>
      </c>
      <c r="D1220">
        <v>600</v>
      </c>
      <c r="E1220">
        <v>5</v>
      </c>
      <c r="F1220">
        <v>600</v>
      </c>
      <c r="G1220">
        <v>38</v>
      </c>
      <c r="H1220">
        <v>2.1</v>
      </c>
      <c r="I1220">
        <v>59</v>
      </c>
      <c r="J1220">
        <v>0.9</v>
      </c>
      <c r="K1220">
        <v>2.1</v>
      </c>
      <c r="L1220">
        <v>0</v>
      </c>
      <c r="M1220">
        <v>42</v>
      </c>
      <c r="R1220">
        <v>11</v>
      </c>
      <c r="S1220">
        <v>0.04</v>
      </c>
      <c r="U1220">
        <v>1197.7654176469559</v>
      </c>
      <c r="V1220">
        <v>100</v>
      </c>
      <c r="W1220">
        <v>7</v>
      </c>
      <c r="X1220">
        <v>150</v>
      </c>
      <c r="Y1220">
        <v>0.04</v>
      </c>
      <c r="Z1220">
        <v>0.5</v>
      </c>
      <c r="AB1220">
        <v>25</v>
      </c>
      <c r="AC1220">
        <v>0</v>
      </c>
      <c r="AD1220" s="8" t="s">
        <v>173</v>
      </c>
      <c r="AF1220">
        <v>5.6247725064864804</v>
      </c>
      <c r="AG1220" s="4"/>
      <c r="AH1220" s="4"/>
    </row>
    <row r="1221" spans="1:34" ht="15.6">
      <c r="A1221" t="s">
        <v>131</v>
      </c>
      <c r="B1221" t="s">
        <v>132</v>
      </c>
      <c r="C1221" s="4" t="s">
        <v>591</v>
      </c>
      <c r="D1221">
        <v>600</v>
      </c>
      <c r="E1221">
        <v>5</v>
      </c>
      <c r="F1221">
        <v>600</v>
      </c>
      <c r="G1221">
        <v>82</v>
      </c>
      <c r="H1221">
        <v>1.7</v>
      </c>
      <c r="I1221">
        <v>13</v>
      </c>
      <c r="J1221">
        <v>0.6</v>
      </c>
      <c r="K1221">
        <v>0.3</v>
      </c>
      <c r="L1221">
        <v>0</v>
      </c>
      <c r="M1221">
        <v>15</v>
      </c>
      <c r="R1221">
        <v>7</v>
      </c>
      <c r="S1221">
        <v>0.05</v>
      </c>
      <c r="U1221">
        <v>6.7039311875315999</v>
      </c>
      <c r="V1221">
        <v>100</v>
      </c>
      <c r="W1221">
        <v>7</v>
      </c>
      <c r="X1221">
        <v>150</v>
      </c>
      <c r="Y1221">
        <v>0.04</v>
      </c>
      <c r="Z1221">
        <v>0.5</v>
      </c>
      <c r="AB1221">
        <v>25</v>
      </c>
      <c r="AC1221">
        <v>0</v>
      </c>
      <c r="AD1221" s="8" t="s">
        <v>173</v>
      </c>
      <c r="AF1221">
        <v>5.8287968040794898E-2</v>
      </c>
      <c r="AG1221" s="4"/>
      <c r="AH1221" s="4"/>
    </row>
    <row r="1222" spans="1:34" ht="15.6">
      <c r="A1222" t="s">
        <v>131</v>
      </c>
      <c r="B1222" t="s">
        <v>132</v>
      </c>
      <c r="C1222" s="4" t="s">
        <v>591</v>
      </c>
      <c r="D1222">
        <v>600</v>
      </c>
      <c r="E1222">
        <v>5</v>
      </c>
      <c r="F1222">
        <v>600</v>
      </c>
      <c r="G1222">
        <v>82</v>
      </c>
      <c r="H1222">
        <v>1.7</v>
      </c>
      <c r="I1222">
        <v>13</v>
      </c>
      <c r="J1222">
        <v>0.6</v>
      </c>
      <c r="K1222">
        <v>0.3</v>
      </c>
      <c r="L1222">
        <v>0</v>
      </c>
      <c r="M1222">
        <v>15</v>
      </c>
      <c r="R1222">
        <v>7</v>
      </c>
      <c r="S1222">
        <v>0.05</v>
      </c>
      <c r="U1222">
        <v>120.6703931187528</v>
      </c>
      <c r="V1222">
        <v>100</v>
      </c>
      <c r="W1222">
        <v>7</v>
      </c>
      <c r="X1222">
        <v>150</v>
      </c>
      <c r="Y1222">
        <v>0.04</v>
      </c>
      <c r="Z1222">
        <v>0.5</v>
      </c>
      <c r="AB1222">
        <v>25</v>
      </c>
      <c r="AC1222">
        <v>0</v>
      </c>
      <c r="AD1222" s="8" t="s">
        <v>173</v>
      </c>
      <c r="AF1222">
        <v>2.5792349814258002</v>
      </c>
      <c r="AG1222" s="4"/>
      <c r="AH1222" s="4"/>
    </row>
    <row r="1223" spans="1:34" ht="15.6">
      <c r="A1223" t="s">
        <v>131</v>
      </c>
      <c r="B1223" t="s">
        <v>132</v>
      </c>
      <c r="C1223" s="4" t="s">
        <v>591</v>
      </c>
      <c r="D1223">
        <v>600</v>
      </c>
      <c r="E1223">
        <v>5</v>
      </c>
      <c r="F1223">
        <v>600</v>
      </c>
      <c r="G1223">
        <v>82</v>
      </c>
      <c r="H1223">
        <v>1.7</v>
      </c>
      <c r="I1223">
        <v>13</v>
      </c>
      <c r="J1223">
        <v>0.6</v>
      </c>
      <c r="K1223">
        <v>0.3</v>
      </c>
      <c r="L1223">
        <v>0</v>
      </c>
      <c r="M1223">
        <v>15</v>
      </c>
      <c r="R1223">
        <v>7</v>
      </c>
      <c r="S1223">
        <v>0.05</v>
      </c>
      <c r="U1223">
        <v>239.10614250832862</v>
      </c>
      <c r="V1223">
        <v>100</v>
      </c>
      <c r="W1223">
        <v>7</v>
      </c>
      <c r="X1223">
        <v>150</v>
      </c>
      <c r="Y1223">
        <v>0.04</v>
      </c>
      <c r="Z1223">
        <v>0.5</v>
      </c>
      <c r="AB1223">
        <v>25</v>
      </c>
      <c r="AC1223">
        <v>0</v>
      </c>
      <c r="AD1223" s="8" t="s">
        <v>173</v>
      </c>
      <c r="AF1223">
        <v>3.2495446127424699</v>
      </c>
      <c r="AG1223" s="4"/>
      <c r="AH1223" s="4"/>
    </row>
    <row r="1224" spans="1:34" ht="15.6">
      <c r="A1224" t="s">
        <v>131</v>
      </c>
      <c r="B1224" t="s">
        <v>132</v>
      </c>
      <c r="C1224" s="4" t="s">
        <v>591</v>
      </c>
      <c r="D1224">
        <v>600</v>
      </c>
      <c r="E1224">
        <v>5</v>
      </c>
      <c r="F1224">
        <v>600</v>
      </c>
      <c r="G1224">
        <v>82</v>
      </c>
      <c r="H1224">
        <v>1.7</v>
      </c>
      <c r="I1224">
        <v>13</v>
      </c>
      <c r="J1224">
        <v>0.6</v>
      </c>
      <c r="K1224">
        <v>0.3</v>
      </c>
      <c r="L1224">
        <v>0</v>
      </c>
      <c r="M1224">
        <v>15</v>
      </c>
      <c r="R1224">
        <v>7</v>
      </c>
      <c r="S1224">
        <v>0.05</v>
      </c>
      <c r="U1224">
        <v>359.77653562708201</v>
      </c>
      <c r="V1224">
        <v>100</v>
      </c>
      <c r="W1224">
        <v>7</v>
      </c>
      <c r="X1224">
        <v>150</v>
      </c>
      <c r="Y1224">
        <v>0.04</v>
      </c>
      <c r="Z1224">
        <v>0.5</v>
      </c>
      <c r="AB1224">
        <v>25</v>
      </c>
      <c r="AC1224">
        <v>0</v>
      </c>
      <c r="AD1224" s="8" t="s">
        <v>173</v>
      </c>
      <c r="AF1224">
        <v>4.1530057159918403</v>
      </c>
      <c r="AG1224" s="4"/>
      <c r="AH1224" s="4"/>
    </row>
    <row r="1225" spans="1:34" ht="15.6">
      <c r="A1225" t="s">
        <v>131</v>
      </c>
      <c r="B1225" t="s">
        <v>132</v>
      </c>
      <c r="C1225" s="4" t="s">
        <v>591</v>
      </c>
      <c r="D1225">
        <v>600</v>
      </c>
      <c r="E1225">
        <v>5</v>
      </c>
      <c r="F1225">
        <v>600</v>
      </c>
      <c r="G1225">
        <v>82</v>
      </c>
      <c r="H1225">
        <v>1.7</v>
      </c>
      <c r="I1225">
        <v>13</v>
      </c>
      <c r="J1225">
        <v>0.6</v>
      </c>
      <c r="K1225">
        <v>0.3</v>
      </c>
      <c r="L1225">
        <v>0</v>
      </c>
      <c r="M1225">
        <v>15</v>
      </c>
      <c r="R1225">
        <v>7</v>
      </c>
      <c r="S1225">
        <v>0.05</v>
      </c>
      <c r="U1225">
        <v>482.68163385114843</v>
      </c>
      <c r="V1225">
        <v>100</v>
      </c>
      <c r="W1225">
        <v>7</v>
      </c>
      <c r="X1225">
        <v>150</v>
      </c>
      <c r="Y1225">
        <v>0.04</v>
      </c>
      <c r="Z1225">
        <v>0.5</v>
      </c>
      <c r="AB1225">
        <v>25</v>
      </c>
      <c r="AC1225">
        <v>0</v>
      </c>
      <c r="AD1225" s="8" t="s">
        <v>173</v>
      </c>
      <c r="AF1225">
        <v>4.5173043155553199</v>
      </c>
      <c r="AG1225" s="4"/>
      <c r="AH1225" s="4"/>
    </row>
    <row r="1226" spans="1:34" ht="15.6">
      <c r="A1226" t="s">
        <v>131</v>
      </c>
      <c r="B1226" t="s">
        <v>132</v>
      </c>
      <c r="C1226" s="4" t="s">
        <v>591</v>
      </c>
      <c r="D1226">
        <v>600</v>
      </c>
      <c r="E1226">
        <v>5</v>
      </c>
      <c r="F1226">
        <v>600</v>
      </c>
      <c r="G1226">
        <v>82</v>
      </c>
      <c r="H1226">
        <v>1.7</v>
      </c>
      <c r="I1226">
        <v>13</v>
      </c>
      <c r="J1226">
        <v>0.6</v>
      </c>
      <c r="K1226">
        <v>0.3</v>
      </c>
      <c r="L1226">
        <v>0</v>
      </c>
      <c r="M1226">
        <v>15</v>
      </c>
      <c r="R1226">
        <v>7</v>
      </c>
      <c r="S1226">
        <v>0.05</v>
      </c>
      <c r="U1226">
        <v>601.11732186458403</v>
      </c>
      <c r="V1226">
        <v>100</v>
      </c>
      <c r="W1226">
        <v>7</v>
      </c>
      <c r="X1226">
        <v>150</v>
      </c>
      <c r="Y1226">
        <v>0.04</v>
      </c>
      <c r="Z1226">
        <v>0.5</v>
      </c>
      <c r="AB1226">
        <v>25</v>
      </c>
      <c r="AC1226">
        <v>0</v>
      </c>
      <c r="AD1226" s="8" t="s">
        <v>173</v>
      </c>
      <c r="AF1226">
        <v>5.3479054587536901</v>
      </c>
      <c r="AG1226" s="4"/>
      <c r="AH1226" s="4"/>
    </row>
    <row r="1227" spans="1:34" ht="15.6">
      <c r="A1227" t="s">
        <v>131</v>
      </c>
      <c r="B1227" t="s">
        <v>132</v>
      </c>
      <c r="C1227" s="4" t="s">
        <v>591</v>
      </c>
      <c r="D1227">
        <v>600</v>
      </c>
      <c r="E1227">
        <v>5</v>
      </c>
      <c r="F1227">
        <v>600</v>
      </c>
      <c r="G1227">
        <v>82</v>
      </c>
      <c r="H1227">
        <v>1.7</v>
      </c>
      <c r="I1227">
        <v>13</v>
      </c>
      <c r="J1227">
        <v>0.6</v>
      </c>
      <c r="K1227">
        <v>0.3</v>
      </c>
      <c r="L1227">
        <v>0</v>
      </c>
      <c r="M1227">
        <v>15</v>
      </c>
      <c r="R1227">
        <v>7</v>
      </c>
      <c r="S1227">
        <v>0.05</v>
      </c>
      <c r="U1227">
        <v>954.19004905640998</v>
      </c>
      <c r="V1227">
        <v>100</v>
      </c>
      <c r="W1227">
        <v>7</v>
      </c>
      <c r="X1227">
        <v>150</v>
      </c>
      <c r="Y1227">
        <v>0.04</v>
      </c>
      <c r="Z1227">
        <v>0.5</v>
      </c>
      <c r="AB1227">
        <v>25</v>
      </c>
      <c r="AC1227">
        <v>0</v>
      </c>
      <c r="AD1227" s="8" t="s">
        <v>173</v>
      </c>
      <c r="AF1227">
        <v>5.3187614747333001</v>
      </c>
      <c r="AG1227" s="4"/>
      <c r="AH1227" s="4"/>
    </row>
    <row r="1228" spans="1:34" ht="15.6">
      <c r="A1228" t="s">
        <v>131</v>
      </c>
      <c r="B1228" t="s">
        <v>132</v>
      </c>
      <c r="C1228" s="4" t="s">
        <v>591</v>
      </c>
      <c r="D1228">
        <v>600</v>
      </c>
      <c r="E1228">
        <v>5</v>
      </c>
      <c r="F1228">
        <v>600</v>
      </c>
      <c r="G1228">
        <v>82</v>
      </c>
      <c r="H1228">
        <v>1.7</v>
      </c>
      <c r="I1228">
        <v>13</v>
      </c>
      <c r="J1228">
        <v>0.6</v>
      </c>
      <c r="K1228">
        <v>0.3</v>
      </c>
      <c r="L1228">
        <v>0</v>
      </c>
      <c r="M1228">
        <v>15</v>
      </c>
      <c r="R1228">
        <v>7</v>
      </c>
      <c r="S1228">
        <v>0.05</v>
      </c>
      <c r="U1228">
        <v>1202.2348278575819</v>
      </c>
      <c r="V1228">
        <v>100</v>
      </c>
      <c r="W1228">
        <v>7</v>
      </c>
      <c r="X1228">
        <v>150</v>
      </c>
      <c r="Y1228">
        <v>0.04</v>
      </c>
      <c r="Z1228">
        <v>0.5</v>
      </c>
      <c r="AB1228">
        <v>25</v>
      </c>
      <c r="AC1228">
        <v>0</v>
      </c>
      <c r="AD1228" s="8" t="s">
        <v>173</v>
      </c>
      <c r="AF1228">
        <v>5.3333334667434897</v>
      </c>
      <c r="AG1228" s="4"/>
      <c r="AH1228" s="4"/>
    </row>
    <row r="1229" spans="1:34" ht="15.6">
      <c r="A1229" t="s">
        <v>124</v>
      </c>
      <c r="B1229" t="s">
        <v>125</v>
      </c>
      <c r="C1229" s="4" t="s">
        <v>591</v>
      </c>
      <c r="D1229">
        <v>600</v>
      </c>
      <c r="E1229">
        <v>5</v>
      </c>
      <c r="F1229">
        <v>600</v>
      </c>
      <c r="G1229">
        <v>91</v>
      </c>
      <c r="H1229">
        <v>0.5</v>
      </c>
      <c r="I1229">
        <v>8</v>
      </c>
      <c r="J1229">
        <v>0.5</v>
      </c>
      <c r="K1229">
        <v>0.1</v>
      </c>
      <c r="L1229">
        <v>0</v>
      </c>
      <c r="M1229">
        <v>8.5</v>
      </c>
      <c r="R1229">
        <v>147</v>
      </c>
      <c r="S1229">
        <v>0.18</v>
      </c>
      <c r="U1229">
        <v>1200</v>
      </c>
      <c r="V1229">
        <v>25</v>
      </c>
      <c r="W1229">
        <v>7</v>
      </c>
      <c r="X1229">
        <v>150</v>
      </c>
      <c r="Y1229">
        <v>0.04</v>
      </c>
      <c r="Z1229">
        <v>0.5</v>
      </c>
      <c r="AB1229">
        <v>25</v>
      </c>
      <c r="AC1229">
        <v>0</v>
      </c>
      <c r="AD1229" s="8" t="s">
        <v>173</v>
      </c>
      <c r="AF1229">
        <v>2.0499999999999998</v>
      </c>
      <c r="AG1229" s="4"/>
      <c r="AH1229" s="4"/>
    </row>
    <row r="1230" spans="1:34" ht="15.6">
      <c r="A1230" t="s">
        <v>127</v>
      </c>
      <c r="B1230" t="s">
        <v>128</v>
      </c>
      <c r="C1230" s="4" t="s">
        <v>591</v>
      </c>
      <c r="D1230">
        <v>600</v>
      </c>
      <c r="E1230">
        <v>5</v>
      </c>
      <c r="F1230">
        <v>600</v>
      </c>
      <c r="G1230">
        <v>80</v>
      </c>
      <c r="H1230">
        <v>1.4</v>
      </c>
      <c r="I1230">
        <v>17</v>
      </c>
      <c r="J1230">
        <v>1.1000000000000001</v>
      </c>
      <c r="K1230">
        <v>0.2</v>
      </c>
      <c r="L1230">
        <v>0</v>
      </c>
      <c r="M1230">
        <v>13.7</v>
      </c>
      <c r="R1230">
        <v>123</v>
      </c>
      <c r="S1230">
        <v>0.1</v>
      </c>
      <c r="U1230">
        <v>1200</v>
      </c>
      <c r="V1230">
        <v>25</v>
      </c>
      <c r="W1230">
        <v>7</v>
      </c>
      <c r="X1230">
        <v>150</v>
      </c>
      <c r="Y1230">
        <v>0.04</v>
      </c>
      <c r="Z1230">
        <v>0.5</v>
      </c>
      <c r="AB1230">
        <v>25</v>
      </c>
      <c r="AC1230">
        <v>0</v>
      </c>
      <c r="AD1230" s="8" t="s">
        <v>173</v>
      </c>
      <c r="AF1230">
        <v>1.91</v>
      </c>
      <c r="AG1230" s="4"/>
      <c r="AH1230" s="4"/>
    </row>
    <row r="1231" spans="1:34" ht="15.6">
      <c r="A1231" t="s">
        <v>129</v>
      </c>
      <c r="B1231" t="s">
        <v>130</v>
      </c>
      <c r="C1231" s="4" t="s">
        <v>591</v>
      </c>
      <c r="D1231">
        <v>600</v>
      </c>
      <c r="E1231">
        <v>5</v>
      </c>
      <c r="F1231">
        <v>600</v>
      </c>
      <c r="G1231">
        <v>38</v>
      </c>
      <c r="H1231">
        <v>2.1</v>
      </c>
      <c r="I1231">
        <v>59</v>
      </c>
      <c r="J1231">
        <v>0.9</v>
      </c>
      <c r="K1231">
        <v>2.1</v>
      </c>
      <c r="L1231">
        <v>0</v>
      </c>
      <c r="M1231">
        <v>42</v>
      </c>
      <c r="R1231">
        <v>11</v>
      </c>
      <c r="S1231">
        <v>0.04</v>
      </c>
      <c r="U1231">
        <v>1200</v>
      </c>
      <c r="V1231">
        <v>25</v>
      </c>
      <c r="W1231">
        <v>7</v>
      </c>
      <c r="X1231">
        <v>150</v>
      </c>
      <c r="Y1231">
        <v>0.04</v>
      </c>
      <c r="Z1231">
        <v>0.5</v>
      </c>
      <c r="AB1231">
        <v>25</v>
      </c>
      <c r="AC1231">
        <v>0</v>
      </c>
      <c r="AD1231" s="8" t="s">
        <v>173</v>
      </c>
      <c r="AF1231">
        <v>1.78</v>
      </c>
      <c r="AG1231" s="4"/>
      <c r="AH1231" s="4"/>
    </row>
    <row r="1232" spans="1:34" ht="15.6">
      <c r="A1232" t="s">
        <v>131</v>
      </c>
      <c r="B1232" t="s">
        <v>132</v>
      </c>
      <c r="C1232" s="4" t="s">
        <v>591</v>
      </c>
      <c r="D1232">
        <v>600</v>
      </c>
      <c r="E1232">
        <v>5</v>
      </c>
      <c r="F1232">
        <v>600</v>
      </c>
      <c r="G1232">
        <v>82</v>
      </c>
      <c r="H1232">
        <v>1.7</v>
      </c>
      <c r="I1232">
        <v>13</v>
      </c>
      <c r="J1232">
        <v>0.6</v>
      </c>
      <c r="K1232">
        <v>0.3</v>
      </c>
      <c r="L1232">
        <v>0</v>
      </c>
      <c r="M1232">
        <v>15</v>
      </c>
      <c r="R1232">
        <v>7</v>
      </c>
      <c r="S1232">
        <v>0.05</v>
      </c>
      <c r="U1232">
        <v>1200</v>
      </c>
      <c r="V1232">
        <v>25</v>
      </c>
      <c r="W1232">
        <v>7</v>
      </c>
      <c r="X1232">
        <v>150</v>
      </c>
      <c r="Y1232">
        <v>0.04</v>
      </c>
      <c r="Z1232">
        <v>0.5</v>
      </c>
      <c r="AB1232">
        <v>25</v>
      </c>
      <c r="AC1232">
        <v>0</v>
      </c>
      <c r="AD1232" s="8" t="s">
        <v>173</v>
      </c>
      <c r="AF1232">
        <v>1.7</v>
      </c>
      <c r="AG1232" s="4"/>
      <c r="AH1232" s="4"/>
    </row>
    <row r="1233" spans="1:37" ht="15.6">
      <c r="A1233" t="s">
        <v>124</v>
      </c>
      <c r="B1233" t="s">
        <v>125</v>
      </c>
      <c r="C1233" s="4" t="s">
        <v>591</v>
      </c>
      <c r="D1233">
        <v>600</v>
      </c>
      <c r="E1233">
        <v>5</v>
      </c>
      <c r="F1233">
        <v>600</v>
      </c>
      <c r="G1233">
        <v>91</v>
      </c>
      <c r="H1233">
        <v>0.5</v>
      </c>
      <c r="I1233">
        <v>8</v>
      </c>
      <c r="J1233">
        <v>0.5</v>
      </c>
      <c r="K1233">
        <v>0.1</v>
      </c>
      <c r="L1233">
        <v>0</v>
      </c>
      <c r="M1233">
        <v>8.5</v>
      </c>
      <c r="R1233">
        <v>147</v>
      </c>
      <c r="S1233">
        <v>0.18</v>
      </c>
      <c r="U1233">
        <v>1200</v>
      </c>
      <c r="V1233">
        <v>50</v>
      </c>
      <c r="W1233">
        <v>7</v>
      </c>
      <c r="X1233">
        <v>150</v>
      </c>
      <c r="Y1233">
        <v>0.04</v>
      </c>
      <c r="Z1233">
        <v>0.5</v>
      </c>
      <c r="AB1233">
        <v>25</v>
      </c>
      <c r="AC1233">
        <v>0</v>
      </c>
      <c r="AD1233" s="8" t="s">
        <v>173</v>
      </c>
      <c r="AF1233">
        <v>3.74</v>
      </c>
      <c r="AG1233" s="4"/>
      <c r="AH1233" s="4"/>
    </row>
    <row r="1234" spans="1:37" ht="15.6">
      <c r="A1234" t="s">
        <v>127</v>
      </c>
      <c r="B1234" t="s">
        <v>128</v>
      </c>
      <c r="C1234" s="4" t="s">
        <v>591</v>
      </c>
      <c r="D1234">
        <v>600</v>
      </c>
      <c r="E1234">
        <v>5</v>
      </c>
      <c r="F1234">
        <v>600</v>
      </c>
      <c r="G1234">
        <v>80</v>
      </c>
      <c r="H1234">
        <v>1.4</v>
      </c>
      <c r="I1234">
        <v>17</v>
      </c>
      <c r="J1234">
        <v>1.1000000000000001</v>
      </c>
      <c r="K1234">
        <v>0.2</v>
      </c>
      <c r="L1234">
        <v>0</v>
      </c>
      <c r="M1234">
        <v>13.7</v>
      </c>
      <c r="R1234">
        <v>123</v>
      </c>
      <c r="S1234">
        <v>0.1</v>
      </c>
      <c r="U1234">
        <v>1200</v>
      </c>
      <c r="V1234">
        <v>50</v>
      </c>
      <c r="W1234">
        <v>7</v>
      </c>
      <c r="X1234">
        <v>150</v>
      </c>
      <c r="Y1234">
        <v>0.04</v>
      </c>
      <c r="Z1234">
        <v>0.5</v>
      </c>
      <c r="AB1234">
        <v>25</v>
      </c>
      <c r="AC1234">
        <v>0</v>
      </c>
      <c r="AD1234" s="8" t="s">
        <v>173</v>
      </c>
      <c r="AF1234">
        <v>3.47</v>
      </c>
      <c r="AG1234" s="4"/>
      <c r="AH1234" s="4"/>
    </row>
    <row r="1235" spans="1:37" ht="15.6">
      <c r="A1235" t="s">
        <v>129</v>
      </c>
      <c r="B1235" t="s">
        <v>130</v>
      </c>
      <c r="C1235" s="4" t="s">
        <v>591</v>
      </c>
      <c r="D1235">
        <v>600</v>
      </c>
      <c r="E1235">
        <v>5</v>
      </c>
      <c r="F1235">
        <v>600</v>
      </c>
      <c r="G1235">
        <v>38</v>
      </c>
      <c r="H1235">
        <v>2.1</v>
      </c>
      <c r="I1235">
        <v>59</v>
      </c>
      <c r="J1235">
        <v>0.9</v>
      </c>
      <c r="K1235">
        <v>2.1</v>
      </c>
      <c r="L1235">
        <v>0</v>
      </c>
      <c r="M1235">
        <v>42</v>
      </c>
      <c r="R1235">
        <v>11</v>
      </c>
      <c r="S1235">
        <v>0.04</v>
      </c>
      <c r="U1235">
        <v>1200</v>
      </c>
      <c r="V1235">
        <v>50</v>
      </c>
      <c r="W1235">
        <v>7</v>
      </c>
      <c r="X1235">
        <v>150</v>
      </c>
      <c r="Y1235">
        <v>0.04</v>
      </c>
      <c r="Z1235">
        <v>0.5</v>
      </c>
      <c r="AB1235">
        <v>25</v>
      </c>
      <c r="AC1235">
        <v>0</v>
      </c>
      <c r="AD1235" s="8" t="s">
        <v>173</v>
      </c>
      <c r="AF1235">
        <v>3.29</v>
      </c>
      <c r="AG1235" s="4"/>
      <c r="AH1235" s="4"/>
    </row>
    <row r="1236" spans="1:37" ht="15.6">
      <c r="A1236" t="s">
        <v>131</v>
      </c>
      <c r="B1236" t="s">
        <v>132</v>
      </c>
      <c r="C1236" s="4" t="s">
        <v>591</v>
      </c>
      <c r="D1236">
        <v>600</v>
      </c>
      <c r="E1236">
        <v>5</v>
      </c>
      <c r="F1236">
        <v>600</v>
      </c>
      <c r="G1236">
        <v>82</v>
      </c>
      <c r="H1236">
        <v>1.7</v>
      </c>
      <c r="I1236">
        <v>13</v>
      </c>
      <c r="J1236">
        <v>0.6</v>
      </c>
      <c r="K1236">
        <v>0.3</v>
      </c>
      <c r="L1236">
        <v>0</v>
      </c>
      <c r="M1236">
        <v>15</v>
      </c>
      <c r="R1236">
        <v>7</v>
      </c>
      <c r="S1236">
        <v>0.05</v>
      </c>
      <c r="U1236">
        <v>1200</v>
      </c>
      <c r="V1236">
        <v>50</v>
      </c>
      <c r="W1236">
        <v>7</v>
      </c>
      <c r="X1236">
        <v>150</v>
      </c>
      <c r="Y1236">
        <v>0.04</v>
      </c>
      <c r="Z1236">
        <v>0.5</v>
      </c>
      <c r="AB1236">
        <v>25</v>
      </c>
      <c r="AC1236">
        <v>0</v>
      </c>
      <c r="AD1236" s="8" t="s">
        <v>173</v>
      </c>
      <c r="AF1236">
        <v>3.49</v>
      </c>
      <c r="AG1236" s="4"/>
      <c r="AH1236" s="4"/>
    </row>
    <row r="1237" spans="1:37" ht="15.6">
      <c r="A1237" t="s">
        <v>124</v>
      </c>
      <c r="B1237" t="s">
        <v>125</v>
      </c>
      <c r="C1237" s="4" t="s">
        <v>591</v>
      </c>
      <c r="D1237">
        <v>600</v>
      </c>
      <c r="E1237">
        <v>5</v>
      </c>
      <c r="F1237">
        <v>600</v>
      </c>
      <c r="G1237">
        <v>91</v>
      </c>
      <c r="H1237">
        <v>0.5</v>
      </c>
      <c r="I1237">
        <v>8</v>
      </c>
      <c r="J1237">
        <v>0.5</v>
      </c>
      <c r="K1237">
        <v>0.1</v>
      </c>
      <c r="L1237">
        <v>0</v>
      </c>
      <c r="M1237">
        <v>8.5</v>
      </c>
      <c r="R1237">
        <v>147</v>
      </c>
      <c r="S1237">
        <v>0.18</v>
      </c>
      <c r="U1237">
        <v>1200</v>
      </c>
      <c r="V1237">
        <v>75</v>
      </c>
      <c r="W1237">
        <v>7</v>
      </c>
      <c r="X1237">
        <v>150</v>
      </c>
      <c r="Y1237">
        <v>0.04</v>
      </c>
      <c r="Z1237">
        <v>0.5</v>
      </c>
      <c r="AB1237">
        <v>25</v>
      </c>
      <c r="AC1237">
        <v>0</v>
      </c>
      <c r="AD1237" s="8" t="s">
        <v>173</v>
      </c>
      <c r="AF1237">
        <v>5.33</v>
      </c>
      <c r="AG1237" s="4"/>
      <c r="AH1237" s="4"/>
    </row>
    <row r="1238" spans="1:37" ht="15.6">
      <c r="A1238" t="s">
        <v>127</v>
      </c>
      <c r="B1238" t="s">
        <v>128</v>
      </c>
      <c r="C1238" s="4" t="s">
        <v>591</v>
      </c>
      <c r="D1238">
        <v>600</v>
      </c>
      <c r="E1238">
        <v>5</v>
      </c>
      <c r="F1238">
        <v>600</v>
      </c>
      <c r="G1238">
        <v>80</v>
      </c>
      <c r="H1238">
        <v>1.4</v>
      </c>
      <c r="I1238">
        <v>17</v>
      </c>
      <c r="J1238">
        <v>1.1000000000000001</v>
      </c>
      <c r="K1238">
        <v>0.2</v>
      </c>
      <c r="L1238">
        <v>0</v>
      </c>
      <c r="M1238">
        <v>13.7</v>
      </c>
      <c r="R1238">
        <v>123</v>
      </c>
      <c r="S1238">
        <v>0.1</v>
      </c>
      <c r="U1238">
        <v>1200</v>
      </c>
      <c r="V1238">
        <v>75</v>
      </c>
      <c r="W1238">
        <v>7</v>
      </c>
      <c r="X1238">
        <v>150</v>
      </c>
      <c r="Y1238">
        <v>0.04</v>
      </c>
      <c r="Z1238">
        <v>0.5</v>
      </c>
      <c r="AB1238">
        <v>25</v>
      </c>
      <c r="AC1238">
        <v>0</v>
      </c>
      <c r="AD1238" s="8" t="s">
        <v>173</v>
      </c>
      <c r="AF1238">
        <v>4.53</v>
      </c>
      <c r="AG1238" s="4"/>
      <c r="AH1238" s="4"/>
    </row>
    <row r="1239" spans="1:37" ht="15.6">
      <c r="A1239" t="s">
        <v>129</v>
      </c>
      <c r="B1239" t="s">
        <v>130</v>
      </c>
      <c r="C1239" s="4" t="s">
        <v>591</v>
      </c>
      <c r="D1239">
        <v>600</v>
      </c>
      <c r="E1239">
        <v>5</v>
      </c>
      <c r="F1239">
        <v>600</v>
      </c>
      <c r="G1239">
        <v>38</v>
      </c>
      <c r="H1239">
        <v>2.1</v>
      </c>
      <c r="I1239">
        <v>59</v>
      </c>
      <c r="J1239">
        <v>0.9</v>
      </c>
      <c r="K1239">
        <v>2.1</v>
      </c>
      <c r="L1239">
        <v>0</v>
      </c>
      <c r="M1239">
        <v>42</v>
      </c>
      <c r="R1239">
        <v>11</v>
      </c>
      <c r="S1239">
        <v>0.04</v>
      </c>
      <c r="U1239">
        <v>1200</v>
      </c>
      <c r="V1239">
        <v>75</v>
      </c>
      <c r="W1239">
        <v>7</v>
      </c>
      <c r="X1239">
        <v>150</v>
      </c>
      <c r="Y1239">
        <v>0.04</v>
      </c>
      <c r="Z1239">
        <v>0.5</v>
      </c>
      <c r="AB1239">
        <v>25</v>
      </c>
      <c r="AC1239">
        <v>0</v>
      </c>
      <c r="AD1239" s="8" t="s">
        <v>173</v>
      </c>
      <c r="AF1239">
        <v>4.2300000000000004</v>
      </c>
      <c r="AG1239" s="4"/>
      <c r="AH1239" s="4"/>
    </row>
    <row r="1240" spans="1:37" ht="15.6">
      <c r="A1240" t="s">
        <v>131</v>
      </c>
      <c r="B1240" t="s">
        <v>132</v>
      </c>
      <c r="C1240" s="4" t="s">
        <v>591</v>
      </c>
      <c r="D1240">
        <v>600</v>
      </c>
      <c r="E1240">
        <v>5</v>
      </c>
      <c r="F1240">
        <v>600</v>
      </c>
      <c r="G1240">
        <v>82</v>
      </c>
      <c r="H1240">
        <v>1.7</v>
      </c>
      <c r="I1240">
        <v>13</v>
      </c>
      <c r="J1240">
        <v>0.6</v>
      </c>
      <c r="K1240">
        <v>0.3</v>
      </c>
      <c r="L1240">
        <v>0</v>
      </c>
      <c r="M1240">
        <v>15</v>
      </c>
      <c r="R1240">
        <v>7</v>
      </c>
      <c r="S1240">
        <v>0.05</v>
      </c>
      <c r="U1240">
        <v>1200</v>
      </c>
      <c r="V1240">
        <v>75</v>
      </c>
      <c r="W1240">
        <v>7</v>
      </c>
      <c r="X1240">
        <v>150</v>
      </c>
      <c r="Y1240">
        <v>0.04</v>
      </c>
      <c r="Z1240">
        <v>0.5</v>
      </c>
      <c r="AB1240">
        <v>25</v>
      </c>
      <c r="AC1240">
        <v>0</v>
      </c>
      <c r="AD1240" s="8" t="s">
        <v>173</v>
      </c>
      <c r="AF1240">
        <v>4.92</v>
      </c>
      <c r="AG1240" s="4"/>
      <c r="AH1240" s="4"/>
    </row>
    <row r="1241" spans="1:37" ht="15.6">
      <c r="A1241" t="s">
        <v>124</v>
      </c>
      <c r="B1241" t="s">
        <v>125</v>
      </c>
      <c r="C1241" s="4" t="s">
        <v>591</v>
      </c>
      <c r="D1241">
        <v>600</v>
      </c>
      <c r="E1241">
        <v>5</v>
      </c>
      <c r="F1241">
        <v>600</v>
      </c>
      <c r="G1241">
        <v>91</v>
      </c>
      <c r="H1241">
        <v>0.5</v>
      </c>
      <c r="I1241">
        <v>8</v>
      </c>
      <c r="J1241">
        <v>0.5</v>
      </c>
      <c r="K1241">
        <v>0.1</v>
      </c>
      <c r="L1241">
        <v>0</v>
      </c>
      <c r="M1241">
        <v>8.5</v>
      </c>
      <c r="R1241">
        <v>147</v>
      </c>
      <c r="S1241">
        <v>0.18</v>
      </c>
      <c r="U1241">
        <v>1200</v>
      </c>
      <c r="V1241">
        <v>150</v>
      </c>
      <c r="W1241">
        <v>7</v>
      </c>
      <c r="X1241">
        <v>150</v>
      </c>
      <c r="Y1241">
        <v>0.04</v>
      </c>
      <c r="Z1241">
        <v>0.5</v>
      </c>
      <c r="AB1241">
        <v>25</v>
      </c>
      <c r="AC1241">
        <v>0</v>
      </c>
      <c r="AD1241" s="8" t="s">
        <v>173</v>
      </c>
      <c r="AF1241">
        <v>7.67</v>
      </c>
      <c r="AG1241" s="4"/>
      <c r="AH1241" s="4"/>
    </row>
    <row r="1242" spans="1:37" ht="15.6">
      <c r="A1242" t="s">
        <v>127</v>
      </c>
      <c r="B1242" t="s">
        <v>128</v>
      </c>
      <c r="C1242" s="4" t="s">
        <v>591</v>
      </c>
      <c r="D1242">
        <v>600</v>
      </c>
      <c r="E1242">
        <v>5</v>
      </c>
      <c r="F1242">
        <v>600</v>
      </c>
      <c r="G1242">
        <v>80</v>
      </c>
      <c r="H1242">
        <v>1.4</v>
      </c>
      <c r="I1242">
        <v>17</v>
      </c>
      <c r="J1242">
        <v>1.1000000000000001</v>
      </c>
      <c r="K1242">
        <v>0.2</v>
      </c>
      <c r="L1242">
        <v>0</v>
      </c>
      <c r="M1242">
        <v>13.7</v>
      </c>
      <c r="R1242">
        <v>123</v>
      </c>
      <c r="S1242">
        <v>0.1</v>
      </c>
      <c r="U1242">
        <v>1200</v>
      </c>
      <c r="V1242">
        <v>150</v>
      </c>
      <c r="W1242">
        <v>7</v>
      </c>
      <c r="X1242">
        <v>150</v>
      </c>
      <c r="Y1242">
        <v>0.04</v>
      </c>
      <c r="Z1242">
        <v>0.5</v>
      </c>
      <c r="AB1242">
        <v>25</v>
      </c>
      <c r="AC1242">
        <v>0</v>
      </c>
      <c r="AD1242" s="8" t="s">
        <v>173</v>
      </c>
      <c r="AF1242">
        <v>6.43</v>
      </c>
      <c r="AG1242" s="4"/>
      <c r="AH1242" s="4"/>
    </row>
    <row r="1243" spans="1:37" ht="15.6">
      <c r="A1243" t="s">
        <v>129</v>
      </c>
      <c r="B1243" t="s">
        <v>130</v>
      </c>
      <c r="C1243" s="4" t="s">
        <v>591</v>
      </c>
      <c r="D1243">
        <v>600</v>
      </c>
      <c r="E1243">
        <v>5</v>
      </c>
      <c r="F1243">
        <v>600</v>
      </c>
      <c r="G1243">
        <v>38</v>
      </c>
      <c r="H1243">
        <v>2.1</v>
      </c>
      <c r="I1243">
        <v>59</v>
      </c>
      <c r="J1243">
        <v>0.9</v>
      </c>
      <c r="K1243">
        <v>2.1</v>
      </c>
      <c r="L1243">
        <v>0</v>
      </c>
      <c r="M1243">
        <v>42</v>
      </c>
      <c r="R1243">
        <v>11</v>
      </c>
      <c r="S1243">
        <v>0.04</v>
      </c>
      <c r="U1243">
        <v>1200</v>
      </c>
      <c r="V1243">
        <v>150</v>
      </c>
      <c r="W1243">
        <v>7</v>
      </c>
      <c r="X1243">
        <v>150</v>
      </c>
      <c r="Y1243">
        <v>0.04</v>
      </c>
      <c r="Z1243">
        <v>0.5</v>
      </c>
      <c r="AB1243">
        <v>25</v>
      </c>
      <c r="AC1243">
        <v>0</v>
      </c>
      <c r="AD1243" s="8" t="s">
        <v>173</v>
      </c>
      <c r="AF1243">
        <v>5.73</v>
      </c>
      <c r="AG1243" s="4"/>
      <c r="AH1243" s="4"/>
    </row>
    <row r="1244" spans="1:37" ht="15.6">
      <c r="A1244" t="s">
        <v>131</v>
      </c>
      <c r="B1244" t="s">
        <v>132</v>
      </c>
      <c r="C1244" s="4" t="s">
        <v>591</v>
      </c>
      <c r="D1244">
        <v>600</v>
      </c>
      <c r="E1244">
        <v>5</v>
      </c>
      <c r="F1244">
        <v>600</v>
      </c>
      <c r="G1244">
        <v>82</v>
      </c>
      <c r="H1244">
        <v>1.7</v>
      </c>
      <c r="I1244">
        <v>13</v>
      </c>
      <c r="J1244">
        <v>0.6</v>
      </c>
      <c r="K1244">
        <v>0.3</v>
      </c>
      <c r="L1244">
        <v>0</v>
      </c>
      <c r="M1244">
        <v>15</v>
      </c>
      <c r="R1244">
        <v>7</v>
      </c>
      <c r="S1244">
        <v>0.05</v>
      </c>
      <c r="U1244">
        <v>1200</v>
      </c>
      <c r="V1244">
        <v>150</v>
      </c>
      <c r="W1244">
        <v>7</v>
      </c>
      <c r="X1244">
        <v>150</v>
      </c>
      <c r="Y1244">
        <v>0.04</v>
      </c>
      <c r="Z1244">
        <v>0.5</v>
      </c>
      <c r="AB1244">
        <v>25</v>
      </c>
      <c r="AC1244">
        <v>0</v>
      </c>
      <c r="AD1244" s="8" t="s">
        <v>173</v>
      </c>
      <c r="AF1244">
        <v>5.41</v>
      </c>
      <c r="AG1244" s="4"/>
      <c r="AH1244" s="4"/>
    </row>
    <row r="1245" spans="1:37" ht="15.6">
      <c r="A1245" t="s">
        <v>133</v>
      </c>
      <c r="B1245" t="s">
        <v>134</v>
      </c>
      <c r="C1245" s="4" t="s">
        <v>591</v>
      </c>
      <c r="D1245">
        <v>250</v>
      </c>
      <c r="E1245">
        <v>5</v>
      </c>
      <c r="F1245">
        <v>360</v>
      </c>
      <c r="G1245">
        <v>56.5</v>
      </c>
      <c r="H1245">
        <v>5.1100000000000003</v>
      </c>
      <c r="J1245">
        <v>1.69</v>
      </c>
      <c r="M1245">
        <v>3.17</v>
      </c>
      <c r="N1245">
        <v>1.0900000000000001</v>
      </c>
      <c r="R1245">
        <v>51.6</v>
      </c>
      <c r="S1245">
        <v>5.9200000000000003E-2</v>
      </c>
      <c r="T1245">
        <v>2.2999999999999998</v>
      </c>
      <c r="U1245">
        <v>1440</v>
      </c>
      <c r="V1245">
        <v>0</v>
      </c>
      <c r="W1245">
        <v>10</v>
      </c>
      <c r="X1245">
        <v>120</v>
      </c>
      <c r="Y1245">
        <v>1</v>
      </c>
      <c r="Z1245">
        <v>6.25</v>
      </c>
      <c r="AB1245">
        <v>25</v>
      </c>
      <c r="AC1245">
        <v>0</v>
      </c>
      <c r="AD1245" s="8" t="s">
        <v>173</v>
      </c>
      <c r="AF1245">
        <v>0</v>
      </c>
      <c r="AI1245" s="13" t="s">
        <v>135</v>
      </c>
      <c r="AJ1245" t="s">
        <v>499</v>
      </c>
      <c r="AK1245" t="s">
        <v>357</v>
      </c>
    </row>
    <row r="1246" spans="1:37" ht="15.6">
      <c r="A1246" t="s">
        <v>133</v>
      </c>
      <c r="B1246" t="s">
        <v>134</v>
      </c>
      <c r="C1246" s="4" t="s">
        <v>591</v>
      </c>
      <c r="D1246">
        <v>250</v>
      </c>
      <c r="E1246">
        <v>5</v>
      </c>
      <c r="F1246">
        <v>360</v>
      </c>
      <c r="G1246">
        <v>56.5</v>
      </c>
      <c r="H1246">
        <v>5.1100000000000003</v>
      </c>
      <c r="J1246">
        <v>1.69</v>
      </c>
      <c r="M1246">
        <v>3.17</v>
      </c>
      <c r="N1246">
        <v>1.0900000000000001</v>
      </c>
      <c r="R1246">
        <v>51.6</v>
      </c>
      <c r="S1246">
        <v>5.9200000000000003E-2</v>
      </c>
      <c r="T1246">
        <v>2.2999999999999998</v>
      </c>
      <c r="U1246">
        <v>1440</v>
      </c>
      <c r="V1246">
        <v>0.28212518207097398</v>
      </c>
      <c r="W1246">
        <v>10</v>
      </c>
      <c r="X1246">
        <v>120</v>
      </c>
      <c r="Y1246">
        <v>1</v>
      </c>
      <c r="Z1246">
        <v>6.25</v>
      </c>
      <c r="AB1246">
        <v>25</v>
      </c>
      <c r="AC1246">
        <v>0</v>
      </c>
      <c r="AD1246" s="8" t="s">
        <v>173</v>
      </c>
      <c r="AF1246">
        <v>5.0000000000000001E-4</v>
      </c>
      <c r="AG1246" s="4"/>
      <c r="AH1246" s="4"/>
    </row>
    <row r="1247" spans="1:37" ht="15.6">
      <c r="A1247" t="s">
        <v>133</v>
      </c>
      <c r="B1247" t="s">
        <v>134</v>
      </c>
      <c r="C1247" s="4" t="s">
        <v>591</v>
      </c>
      <c r="D1247">
        <v>250</v>
      </c>
      <c r="E1247">
        <v>5</v>
      </c>
      <c r="F1247">
        <v>360</v>
      </c>
      <c r="G1247">
        <v>56.5</v>
      </c>
      <c r="H1247">
        <v>5.1100000000000003</v>
      </c>
      <c r="J1247">
        <v>1.69</v>
      </c>
      <c r="M1247">
        <v>3.17</v>
      </c>
      <c r="N1247">
        <v>1.0900000000000001</v>
      </c>
      <c r="R1247">
        <v>51.6</v>
      </c>
      <c r="S1247">
        <v>5.9200000000000003E-2</v>
      </c>
      <c r="T1247">
        <v>2.2999999999999998</v>
      </c>
      <c r="U1247">
        <v>1440</v>
      </c>
      <c r="V1247">
        <v>0.57042836334745695</v>
      </c>
      <c r="W1247">
        <v>10</v>
      </c>
      <c r="X1247">
        <v>120</v>
      </c>
      <c r="Y1247">
        <v>1</v>
      </c>
      <c r="Z1247">
        <v>6.25</v>
      </c>
      <c r="AB1247">
        <v>25</v>
      </c>
      <c r="AC1247">
        <v>0</v>
      </c>
      <c r="AD1247" s="8" t="s">
        <v>173</v>
      </c>
      <c r="AF1247">
        <v>1E-3</v>
      </c>
      <c r="AG1247" s="4"/>
      <c r="AH1247" s="4"/>
    </row>
    <row r="1248" spans="1:37" ht="15.6">
      <c r="A1248" t="s">
        <v>133</v>
      </c>
      <c r="B1248" t="s">
        <v>134</v>
      </c>
      <c r="C1248" s="4" t="s">
        <v>591</v>
      </c>
      <c r="D1248">
        <v>250</v>
      </c>
      <c r="E1248">
        <v>5</v>
      </c>
      <c r="F1248">
        <v>360</v>
      </c>
      <c r="G1248">
        <v>56.5</v>
      </c>
      <c r="H1248">
        <v>5.1100000000000003</v>
      </c>
      <c r="J1248">
        <v>1.69</v>
      </c>
      <c r="M1248">
        <v>3.17</v>
      </c>
      <c r="N1248">
        <v>1.0900000000000001</v>
      </c>
      <c r="R1248">
        <v>51.6</v>
      </c>
      <c r="S1248">
        <v>5.9200000000000003E-2</v>
      </c>
      <c r="T1248">
        <v>2.2999999999999998</v>
      </c>
      <c r="U1248">
        <v>1440</v>
      </c>
      <c r="V1248">
        <v>1.28542521848516</v>
      </c>
      <c r="W1248">
        <v>10</v>
      </c>
      <c r="X1248">
        <v>120</v>
      </c>
      <c r="Y1248">
        <v>1</v>
      </c>
      <c r="Z1248">
        <v>6.25</v>
      </c>
      <c r="AB1248">
        <v>25</v>
      </c>
      <c r="AC1248">
        <v>0</v>
      </c>
      <c r="AD1248" s="8" t="s">
        <v>173</v>
      </c>
      <c r="AF1248">
        <v>4.3640136718754597E-3</v>
      </c>
      <c r="AG1248" s="4"/>
      <c r="AH1248" s="4"/>
    </row>
    <row r="1249" spans="1:34" ht="15.6">
      <c r="A1249" t="s">
        <v>133</v>
      </c>
      <c r="B1249" t="s">
        <v>134</v>
      </c>
      <c r="C1249" s="4" t="s">
        <v>591</v>
      </c>
      <c r="D1249">
        <v>250</v>
      </c>
      <c r="E1249">
        <v>5</v>
      </c>
      <c r="F1249">
        <v>360</v>
      </c>
      <c r="G1249">
        <v>56.5</v>
      </c>
      <c r="H1249">
        <v>5.1100000000000003</v>
      </c>
      <c r="J1249">
        <v>1.69</v>
      </c>
      <c r="M1249">
        <v>3.17</v>
      </c>
      <c r="N1249">
        <v>1.0900000000000001</v>
      </c>
      <c r="R1249">
        <v>51.6</v>
      </c>
      <c r="S1249">
        <v>5.9200000000000003E-2</v>
      </c>
      <c r="T1249">
        <v>2.2999999999999998</v>
      </c>
      <c r="U1249">
        <v>1440</v>
      </c>
      <c r="V1249">
        <v>1.7467144465042299</v>
      </c>
      <c r="W1249">
        <v>10</v>
      </c>
      <c r="X1249">
        <v>120</v>
      </c>
      <c r="Y1249">
        <v>1</v>
      </c>
      <c r="Z1249">
        <v>6.25</v>
      </c>
      <c r="AB1249">
        <v>25</v>
      </c>
      <c r="AC1249">
        <v>0</v>
      </c>
      <c r="AD1249" s="8" t="s">
        <v>173</v>
      </c>
      <c r="AF1249">
        <v>4.3640136718754597E-3</v>
      </c>
      <c r="AG1249" s="4"/>
      <c r="AH1249" s="4"/>
    </row>
    <row r="1250" spans="1:34" ht="15.6">
      <c r="A1250" t="s">
        <v>133</v>
      </c>
      <c r="B1250" t="s">
        <v>134</v>
      </c>
      <c r="C1250" s="4" t="s">
        <v>591</v>
      </c>
      <c r="D1250">
        <v>250</v>
      </c>
      <c r="E1250">
        <v>5</v>
      </c>
      <c r="F1250">
        <v>360</v>
      </c>
      <c r="G1250">
        <v>56.5</v>
      </c>
      <c r="H1250">
        <v>5.1100000000000003</v>
      </c>
      <c r="J1250">
        <v>1.69</v>
      </c>
      <c r="M1250">
        <v>3.17</v>
      </c>
      <c r="N1250">
        <v>1.0900000000000001</v>
      </c>
      <c r="R1250">
        <v>51.6</v>
      </c>
      <c r="S1250">
        <v>5.9200000000000003E-2</v>
      </c>
      <c r="T1250">
        <v>2.2999999999999998</v>
      </c>
      <c r="U1250">
        <v>1440</v>
      </c>
      <c r="V1250">
        <v>2.1272779561705399</v>
      </c>
      <c r="W1250">
        <v>10</v>
      </c>
      <c r="X1250">
        <v>120</v>
      </c>
      <c r="Y1250">
        <v>1</v>
      </c>
      <c r="Z1250">
        <v>6.25</v>
      </c>
      <c r="AB1250">
        <v>25</v>
      </c>
      <c r="AC1250">
        <v>0</v>
      </c>
      <c r="AD1250" s="8" t="s">
        <v>173</v>
      </c>
      <c r="AF1250">
        <v>1.02862189797897E-3</v>
      </c>
      <c r="AG1250" s="4"/>
      <c r="AH1250" s="4"/>
    </row>
    <row r="1251" spans="1:34" ht="15.6">
      <c r="A1251" t="s">
        <v>133</v>
      </c>
      <c r="B1251" t="s">
        <v>134</v>
      </c>
      <c r="C1251" s="4" t="s">
        <v>591</v>
      </c>
      <c r="D1251">
        <v>250</v>
      </c>
      <c r="E1251">
        <v>5</v>
      </c>
      <c r="F1251">
        <v>360</v>
      </c>
      <c r="G1251">
        <v>56.5</v>
      </c>
      <c r="H1251">
        <v>5.1100000000000003</v>
      </c>
      <c r="J1251">
        <v>1.69</v>
      </c>
      <c r="M1251">
        <v>3.17</v>
      </c>
      <c r="N1251">
        <v>1.0900000000000001</v>
      </c>
      <c r="R1251">
        <v>51.6</v>
      </c>
      <c r="S1251">
        <v>5.9200000000000003E-2</v>
      </c>
      <c r="T1251">
        <v>2.2999999999999998</v>
      </c>
      <c r="U1251">
        <v>1440</v>
      </c>
      <c r="V1251">
        <v>2.7154189287605899</v>
      </c>
      <c r="W1251">
        <v>10</v>
      </c>
      <c r="X1251">
        <v>120</v>
      </c>
      <c r="Y1251">
        <v>1</v>
      </c>
      <c r="Z1251">
        <v>6.25</v>
      </c>
      <c r="AB1251">
        <v>25</v>
      </c>
      <c r="AC1251">
        <v>0</v>
      </c>
      <c r="AD1251" s="8" t="s">
        <v>173</v>
      </c>
      <c r="AF1251">
        <v>1.02862189797897E-3</v>
      </c>
      <c r="AG1251" s="4"/>
      <c r="AH1251" s="4"/>
    </row>
    <row r="1252" spans="1:34" ht="15.6">
      <c r="A1252" t="s">
        <v>136</v>
      </c>
      <c r="B1252" t="s">
        <v>134</v>
      </c>
      <c r="C1252" s="4" t="s">
        <v>591</v>
      </c>
      <c r="D1252">
        <v>400</v>
      </c>
      <c r="E1252">
        <v>5</v>
      </c>
      <c r="F1252">
        <v>360</v>
      </c>
      <c r="G1252">
        <v>65.7</v>
      </c>
      <c r="H1252">
        <v>3.46</v>
      </c>
      <c r="J1252">
        <v>1.8</v>
      </c>
      <c r="M1252">
        <v>6.93</v>
      </c>
      <c r="N1252">
        <v>0.63200000000000001</v>
      </c>
      <c r="R1252">
        <v>28.1</v>
      </c>
      <c r="S1252">
        <v>4.0899999999999999E-2</v>
      </c>
      <c r="T1252">
        <v>2.9</v>
      </c>
      <c r="U1252">
        <v>1440</v>
      </c>
      <c r="V1252">
        <v>0</v>
      </c>
      <c r="W1252">
        <v>10</v>
      </c>
      <c r="X1252">
        <v>120</v>
      </c>
      <c r="Y1252">
        <v>1</v>
      </c>
      <c r="Z1252">
        <v>6.25</v>
      </c>
      <c r="AB1252">
        <v>25</v>
      </c>
      <c r="AC1252">
        <v>0</v>
      </c>
      <c r="AD1252" s="8" t="s">
        <v>173</v>
      </c>
      <c r="AF1252">
        <v>0</v>
      </c>
      <c r="AG1252" s="4"/>
      <c r="AH1252" s="4"/>
    </row>
    <row r="1253" spans="1:34" ht="15.6">
      <c r="A1253" t="s">
        <v>136</v>
      </c>
      <c r="B1253" t="s">
        <v>134</v>
      </c>
      <c r="C1253" s="4" t="s">
        <v>591</v>
      </c>
      <c r="D1253">
        <v>400</v>
      </c>
      <c r="E1253">
        <v>5</v>
      </c>
      <c r="F1253">
        <v>360</v>
      </c>
      <c r="G1253">
        <v>65.7</v>
      </c>
      <c r="H1253">
        <v>3.46</v>
      </c>
      <c r="J1253">
        <v>1.8</v>
      </c>
      <c r="M1253">
        <v>6.93</v>
      </c>
      <c r="N1253">
        <v>0.63200000000000001</v>
      </c>
      <c r="R1253">
        <v>28.1</v>
      </c>
      <c r="S1253">
        <v>4.0899999999999999E-2</v>
      </c>
      <c r="T1253">
        <v>2.9</v>
      </c>
      <c r="U1253">
        <v>1440</v>
      </c>
      <c r="V1253">
        <v>0.593493445444914</v>
      </c>
      <c r="W1253">
        <v>10</v>
      </c>
      <c r="X1253">
        <v>120</v>
      </c>
      <c r="Y1253">
        <v>1</v>
      </c>
      <c r="Z1253">
        <v>6.25</v>
      </c>
      <c r="AB1253">
        <v>25</v>
      </c>
      <c r="AC1253">
        <v>0</v>
      </c>
      <c r="AD1253" s="8" t="s">
        <v>173</v>
      </c>
      <c r="AF1253">
        <v>2.0000000000000001E-4</v>
      </c>
      <c r="AG1253" s="4"/>
      <c r="AH1253" s="4"/>
    </row>
    <row r="1254" spans="1:34" ht="15.6">
      <c r="A1254" t="s">
        <v>136</v>
      </c>
      <c r="B1254" t="s">
        <v>134</v>
      </c>
      <c r="C1254" s="4" t="s">
        <v>591</v>
      </c>
      <c r="D1254">
        <v>400</v>
      </c>
      <c r="E1254">
        <v>5</v>
      </c>
      <c r="F1254">
        <v>360</v>
      </c>
      <c r="G1254">
        <v>65.7</v>
      </c>
      <c r="H1254">
        <v>3.46</v>
      </c>
      <c r="J1254">
        <v>1.8</v>
      </c>
      <c r="M1254">
        <v>6.93</v>
      </c>
      <c r="N1254">
        <v>0.63200000000000001</v>
      </c>
      <c r="R1254">
        <v>28.1</v>
      </c>
      <c r="S1254">
        <v>4.0899999999999999E-2</v>
      </c>
      <c r="T1254">
        <v>2.9</v>
      </c>
      <c r="U1254">
        <v>1440</v>
      </c>
      <c r="V1254">
        <v>0.99711996822033699</v>
      </c>
      <c r="W1254">
        <v>10</v>
      </c>
      <c r="X1254">
        <v>120</v>
      </c>
      <c r="Y1254">
        <v>1</v>
      </c>
      <c r="Z1254">
        <v>6.25</v>
      </c>
      <c r="AB1254">
        <v>25</v>
      </c>
      <c r="AC1254">
        <v>0</v>
      </c>
      <c r="AD1254" s="8" t="s">
        <v>173</v>
      </c>
      <c r="AF1254">
        <v>4.3640136718754597E-3</v>
      </c>
      <c r="AG1254" s="4"/>
      <c r="AH1254" s="4"/>
    </row>
    <row r="1255" spans="1:34" ht="15.6">
      <c r="A1255" t="s">
        <v>136</v>
      </c>
      <c r="B1255" t="s">
        <v>134</v>
      </c>
      <c r="C1255" s="4" t="s">
        <v>591</v>
      </c>
      <c r="D1255">
        <v>400</v>
      </c>
      <c r="E1255">
        <v>5</v>
      </c>
      <c r="F1255">
        <v>360</v>
      </c>
      <c r="G1255">
        <v>65.7</v>
      </c>
      <c r="H1255">
        <v>3.46</v>
      </c>
      <c r="J1255">
        <v>1.8</v>
      </c>
      <c r="M1255">
        <v>6.93</v>
      </c>
      <c r="N1255">
        <v>0.63200000000000001</v>
      </c>
      <c r="R1255">
        <v>28.1</v>
      </c>
      <c r="S1255">
        <v>4.0899999999999999E-2</v>
      </c>
      <c r="T1255">
        <v>2.9</v>
      </c>
      <c r="U1255">
        <v>1440</v>
      </c>
      <c r="V1255">
        <v>1.37768347788665</v>
      </c>
      <c r="W1255">
        <v>10</v>
      </c>
      <c r="X1255">
        <v>120</v>
      </c>
      <c r="Y1255">
        <v>1</v>
      </c>
      <c r="Z1255">
        <v>6.25</v>
      </c>
      <c r="AB1255">
        <v>25</v>
      </c>
      <c r="AC1255">
        <v>0</v>
      </c>
      <c r="AD1255" s="8" t="s">
        <v>173</v>
      </c>
      <c r="AF1255">
        <v>4.3640136718754597E-3</v>
      </c>
      <c r="AG1255" s="4"/>
      <c r="AH1255" s="4"/>
    </row>
    <row r="1256" spans="1:34" ht="15.6">
      <c r="A1256" t="s">
        <v>136</v>
      </c>
      <c r="B1256" t="s">
        <v>134</v>
      </c>
      <c r="C1256" s="4" t="s">
        <v>591</v>
      </c>
      <c r="D1256">
        <v>400</v>
      </c>
      <c r="E1256">
        <v>5</v>
      </c>
      <c r="F1256">
        <v>360</v>
      </c>
      <c r="G1256">
        <v>65.7</v>
      </c>
      <c r="H1256">
        <v>3.46</v>
      </c>
      <c r="J1256">
        <v>1.8</v>
      </c>
      <c r="M1256">
        <v>6.93</v>
      </c>
      <c r="N1256">
        <v>0.63200000000000001</v>
      </c>
      <c r="R1256">
        <v>28.1</v>
      </c>
      <c r="S1256">
        <v>4.0899999999999999E-2</v>
      </c>
      <c r="T1256">
        <v>2.9</v>
      </c>
      <c r="U1256">
        <v>1440</v>
      </c>
      <c r="V1256">
        <v>2.2887273238876999</v>
      </c>
      <c r="W1256">
        <v>10</v>
      </c>
      <c r="X1256">
        <v>120</v>
      </c>
      <c r="Y1256">
        <v>1</v>
      </c>
      <c r="Z1256">
        <v>6.25</v>
      </c>
      <c r="AB1256">
        <v>25</v>
      </c>
      <c r="AC1256">
        <v>0</v>
      </c>
      <c r="AD1256" s="8" t="s">
        <v>173</v>
      </c>
      <c r="AF1256">
        <v>1.10347972196695E-2</v>
      </c>
      <c r="AG1256" s="4"/>
      <c r="AH1256" s="4"/>
    </row>
    <row r="1257" spans="1:34" ht="15.6">
      <c r="A1257" t="s">
        <v>136</v>
      </c>
      <c r="B1257" t="s">
        <v>134</v>
      </c>
      <c r="C1257" s="4" t="s">
        <v>591</v>
      </c>
      <c r="D1257">
        <v>400</v>
      </c>
      <c r="E1257">
        <v>5</v>
      </c>
      <c r="F1257">
        <v>360</v>
      </c>
      <c r="G1257">
        <v>65.7</v>
      </c>
      <c r="H1257">
        <v>3.46</v>
      </c>
      <c r="J1257">
        <v>1.8</v>
      </c>
      <c r="M1257">
        <v>6.93</v>
      </c>
      <c r="N1257">
        <v>0.63200000000000001</v>
      </c>
      <c r="R1257">
        <v>28.1</v>
      </c>
      <c r="S1257">
        <v>4.0899999999999999E-2</v>
      </c>
      <c r="T1257">
        <v>2.9</v>
      </c>
      <c r="U1257">
        <v>1440</v>
      </c>
      <c r="V1257">
        <v>2.88840290651483</v>
      </c>
      <c r="W1257">
        <v>10</v>
      </c>
      <c r="X1257">
        <v>120</v>
      </c>
      <c r="Y1257">
        <v>1</v>
      </c>
      <c r="Z1257">
        <v>6.25</v>
      </c>
      <c r="AB1257">
        <v>25</v>
      </c>
      <c r="AC1257">
        <v>0</v>
      </c>
      <c r="AD1257" s="8" t="s">
        <v>173</v>
      </c>
      <c r="AF1257">
        <v>1.4370188993565999E-2</v>
      </c>
      <c r="AG1257" s="4"/>
      <c r="AH1257" s="4"/>
    </row>
    <row r="1258" spans="1:34" ht="15.6">
      <c r="A1258" t="s">
        <v>136</v>
      </c>
      <c r="B1258" t="s">
        <v>134</v>
      </c>
      <c r="C1258" s="4" t="s">
        <v>591</v>
      </c>
      <c r="D1258">
        <v>400</v>
      </c>
      <c r="E1258">
        <v>5</v>
      </c>
      <c r="F1258">
        <v>360</v>
      </c>
      <c r="G1258">
        <v>65.7</v>
      </c>
      <c r="H1258">
        <v>3.46</v>
      </c>
      <c r="J1258">
        <v>1.8</v>
      </c>
      <c r="M1258">
        <v>6.93</v>
      </c>
      <c r="N1258">
        <v>0.63200000000000001</v>
      </c>
      <c r="R1258">
        <v>28.1</v>
      </c>
      <c r="S1258">
        <v>4.0899999999999999E-2</v>
      </c>
      <c r="T1258">
        <v>2.9</v>
      </c>
      <c r="U1258">
        <v>1440</v>
      </c>
      <c r="V1258">
        <v>3.4534808659957599</v>
      </c>
      <c r="W1258">
        <v>10</v>
      </c>
      <c r="X1258">
        <v>120</v>
      </c>
      <c r="Y1258">
        <v>1</v>
      </c>
      <c r="Z1258">
        <v>6.25</v>
      </c>
      <c r="AB1258">
        <v>25</v>
      </c>
      <c r="AC1258">
        <v>0</v>
      </c>
      <c r="AD1258" s="8" t="s">
        <v>173</v>
      </c>
      <c r="AF1258">
        <v>1.7705580767463602E-2</v>
      </c>
      <c r="AG1258" s="4"/>
      <c r="AH1258" s="4"/>
    </row>
    <row r="1259" spans="1:34" ht="15.6">
      <c r="A1259" t="s">
        <v>137</v>
      </c>
      <c r="B1259" t="s">
        <v>134</v>
      </c>
      <c r="C1259" s="4" t="s">
        <v>591</v>
      </c>
      <c r="D1259">
        <v>700</v>
      </c>
      <c r="E1259">
        <v>5</v>
      </c>
      <c r="F1259">
        <v>360</v>
      </c>
      <c r="G1259">
        <v>67</v>
      </c>
      <c r="H1259">
        <v>1.47</v>
      </c>
      <c r="J1259">
        <v>2.0499999999999998</v>
      </c>
      <c r="M1259">
        <v>14.9</v>
      </c>
      <c r="N1259">
        <v>0.26300000000000001</v>
      </c>
      <c r="R1259">
        <v>501</v>
      </c>
      <c r="S1259">
        <v>0.39</v>
      </c>
      <c r="T1259">
        <v>1.6</v>
      </c>
      <c r="U1259">
        <v>1440</v>
      </c>
      <c r="V1259">
        <v>2.8415485963982998E-2</v>
      </c>
      <c r="W1259">
        <v>10</v>
      </c>
      <c r="X1259">
        <v>120</v>
      </c>
      <c r="Y1259">
        <v>1</v>
      </c>
      <c r="Z1259">
        <v>6.25</v>
      </c>
      <c r="AB1259">
        <v>25</v>
      </c>
      <c r="AC1259">
        <v>0</v>
      </c>
      <c r="AD1259" s="8" t="s">
        <v>173</v>
      </c>
      <c r="AF1259">
        <v>8.1076229319853699E-2</v>
      </c>
      <c r="AG1259" s="4"/>
      <c r="AH1259" s="4"/>
    </row>
    <row r="1260" spans="1:34" ht="15.6">
      <c r="A1260" t="s">
        <v>137</v>
      </c>
      <c r="B1260" t="s">
        <v>134</v>
      </c>
      <c r="C1260" s="4" t="s">
        <v>591</v>
      </c>
      <c r="D1260">
        <v>700</v>
      </c>
      <c r="E1260">
        <v>5</v>
      </c>
      <c r="F1260">
        <v>360</v>
      </c>
      <c r="G1260">
        <v>67</v>
      </c>
      <c r="H1260">
        <v>1.47</v>
      </c>
      <c r="J1260">
        <v>2.0499999999999998</v>
      </c>
      <c r="M1260">
        <v>14.9</v>
      </c>
      <c r="N1260">
        <v>0.26300000000000001</v>
      </c>
      <c r="R1260">
        <v>501</v>
      </c>
      <c r="S1260">
        <v>0.39</v>
      </c>
      <c r="T1260">
        <v>1.6</v>
      </c>
      <c r="U1260">
        <v>1440</v>
      </c>
      <c r="V1260">
        <v>0.14373675847457601</v>
      </c>
      <c r="W1260">
        <v>10</v>
      </c>
      <c r="X1260">
        <v>120</v>
      </c>
      <c r="Y1260">
        <v>1</v>
      </c>
      <c r="Z1260">
        <v>6.25</v>
      </c>
      <c r="AB1260">
        <v>25</v>
      </c>
      <c r="AC1260">
        <v>0</v>
      </c>
      <c r="AD1260" s="8" t="s">
        <v>173</v>
      </c>
      <c r="AF1260">
        <v>0.127769919002758</v>
      </c>
      <c r="AG1260" s="4"/>
      <c r="AH1260" s="4"/>
    </row>
    <row r="1261" spans="1:34" ht="15.6">
      <c r="A1261" t="s">
        <v>137</v>
      </c>
      <c r="B1261" t="s">
        <v>134</v>
      </c>
      <c r="C1261" s="4" t="s">
        <v>591</v>
      </c>
      <c r="D1261">
        <v>700</v>
      </c>
      <c r="E1261">
        <v>5</v>
      </c>
      <c r="F1261">
        <v>360</v>
      </c>
      <c r="G1261">
        <v>67</v>
      </c>
      <c r="H1261">
        <v>1.47</v>
      </c>
      <c r="J1261">
        <v>2.0499999999999998</v>
      </c>
      <c r="M1261">
        <v>14.9</v>
      </c>
      <c r="N1261">
        <v>0.26300000000000001</v>
      </c>
      <c r="R1261">
        <v>501</v>
      </c>
      <c r="S1261">
        <v>0.39</v>
      </c>
      <c r="T1261">
        <v>1.6</v>
      </c>
      <c r="U1261">
        <v>1440</v>
      </c>
      <c r="V1261">
        <v>0.39744645458156702</v>
      </c>
      <c r="W1261">
        <v>10</v>
      </c>
      <c r="X1261">
        <v>120</v>
      </c>
      <c r="Y1261">
        <v>1</v>
      </c>
      <c r="Z1261">
        <v>6.25</v>
      </c>
      <c r="AB1261">
        <v>25</v>
      </c>
      <c r="AC1261">
        <v>0</v>
      </c>
      <c r="AD1261" s="8" t="s">
        <v>173</v>
      </c>
      <c r="AF1261">
        <v>0.18780517578125</v>
      </c>
      <c r="AG1261" s="4"/>
      <c r="AH1261" s="4"/>
    </row>
    <row r="1262" spans="1:34" ht="15.6">
      <c r="A1262" t="s">
        <v>137</v>
      </c>
      <c r="B1262" t="s">
        <v>134</v>
      </c>
      <c r="C1262" s="4" t="s">
        <v>591</v>
      </c>
      <c r="D1262">
        <v>700</v>
      </c>
      <c r="E1262">
        <v>5</v>
      </c>
      <c r="F1262">
        <v>360</v>
      </c>
      <c r="G1262">
        <v>67</v>
      </c>
      <c r="H1262">
        <v>1.47</v>
      </c>
      <c r="J1262">
        <v>2.0499999999999998</v>
      </c>
      <c r="M1262">
        <v>14.9</v>
      </c>
      <c r="N1262">
        <v>0.26300000000000001</v>
      </c>
      <c r="R1262">
        <v>501</v>
      </c>
      <c r="S1262">
        <v>0.39</v>
      </c>
      <c r="T1262">
        <v>1.6</v>
      </c>
      <c r="U1262">
        <v>1440</v>
      </c>
      <c r="V1262">
        <v>0.674219163797668</v>
      </c>
      <c r="W1262">
        <v>10</v>
      </c>
      <c r="X1262">
        <v>120</v>
      </c>
      <c r="Y1262">
        <v>1</v>
      </c>
      <c r="Z1262">
        <v>6.25</v>
      </c>
      <c r="AB1262">
        <v>25</v>
      </c>
      <c r="AC1262">
        <v>0</v>
      </c>
      <c r="AD1262" s="8" t="s">
        <v>173</v>
      </c>
      <c r="AF1262">
        <v>0.227828680300245</v>
      </c>
      <c r="AG1262" s="4"/>
      <c r="AH1262" s="4"/>
    </row>
    <row r="1263" spans="1:34" ht="15.6">
      <c r="A1263" t="s">
        <v>137</v>
      </c>
      <c r="B1263" t="s">
        <v>134</v>
      </c>
      <c r="C1263" s="4" t="s">
        <v>591</v>
      </c>
      <c r="D1263">
        <v>700</v>
      </c>
      <c r="E1263">
        <v>5</v>
      </c>
      <c r="F1263">
        <v>360</v>
      </c>
      <c r="G1263">
        <v>67</v>
      </c>
      <c r="H1263">
        <v>1.47</v>
      </c>
      <c r="J1263">
        <v>2.0499999999999998</v>
      </c>
      <c r="M1263">
        <v>14.9</v>
      </c>
      <c r="N1263">
        <v>0.26300000000000001</v>
      </c>
      <c r="R1263">
        <v>501</v>
      </c>
      <c r="S1263">
        <v>0.39</v>
      </c>
      <c r="T1263">
        <v>1.6</v>
      </c>
      <c r="U1263">
        <v>1440</v>
      </c>
      <c r="V1263">
        <v>0.99711996822033699</v>
      </c>
      <c r="W1263">
        <v>10</v>
      </c>
      <c r="X1263">
        <v>120</v>
      </c>
      <c r="Y1263">
        <v>1</v>
      </c>
      <c r="Z1263">
        <v>6.25</v>
      </c>
      <c r="AB1263">
        <v>25</v>
      </c>
      <c r="AC1263">
        <v>0</v>
      </c>
      <c r="AD1263" s="8" t="s">
        <v>173</v>
      </c>
      <c r="AF1263">
        <v>0.27118757659313797</v>
      </c>
      <c r="AG1263" s="4"/>
      <c r="AH1263" s="4"/>
    </row>
    <row r="1264" spans="1:34" ht="15.6">
      <c r="A1264" t="s">
        <v>137</v>
      </c>
      <c r="B1264" t="s">
        <v>134</v>
      </c>
      <c r="C1264" s="4" t="s">
        <v>591</v>
      </c>
      <c r="D1264">
        <v>700</v>
      </c>
      <c r="E1264">
        <v>5</v>
      </c>
      <c r="F1264">
        <v>360</v>
      </c>
      <c r="G1264">
        <v>67</v>
      </c>
      <c r="H1264">
        <v>1.47</v>
      </c>
      <c r="J1264">
        <v>2.0499999999999998</v>
      </c>
      <c r="M1264">
        <v>14.9</v>
      </c>
      <c r="N1264">
        <v>0.26300000000000001</v>
      </c>
      <c r="R1264">
        <v>501</v>
      </c>
      <c r="S1264">
        <v>0.39</v>
      </c>
      <c r="T1264">
        <v>1.6</v>
      </c>
      <c r="U1264">
        <v>1440</v>
      </c>
      <c r="V1264">
        <v>1.2969577595338899</v>
      </c>
      <c r="W1264">
        <v>10</v>
      </c>
      <c r="X1264">
        <v>120</v>
      </c>
      <c r="Y1264">
        <v>1</v>
      </c>
      <c r="Z1264">
        <v>6.25</v>
      </c>
      <c r="AB1264">
        <v>25</v>
      </c>
      <c r="AC1264">
        <v>0</v>
      </c>
      <c r="AD1264" s="8" t="s">
        <v>173</v>
      </c>
      <c r="AF1264">
        <v>0.30454089594822303</v>
      </c>
      <c r="AG1264" s="4"/>
      <c r="AH1264" s="4"/>
    </row>
    <row r="1265" spans="1:34" ht="15.6">
      <c r="A1265" t="s">
        <v>137</v>
      </c>
      <c r="B1265" t="s">
        <v>134</v>
      </c>
      <c r="C1265" s="4" t="s">
        <v>591</v>
      </c>
      <c r="D1265">
        <v>700</v>
      </c>
      <c r="E1265">
        <v>5</v>
      </c>
      <c r="F1265">
        <v>360</v>
      </c>
      <c r="G1265">
        <v>67</v>
      </c>
      <c r="H1265">
        <v>1.47</v>
      </c>
      <c r="J1265">
        <v>2.0499999999999998</v>
      </c>
      <c r="M1265">
        <v>14.9</v>
      </c>
      <c r="N1265">
        <v>0.26300000000000001</v>
      </c>
      <c r="R1265">
        <v>501</v>
      </c>
      <c r="S1265">
        <v>0.39</v>
      </c>
      <c r="T1265">
        <v>1.6</v>
      </c>
      <c r="U1265">
        <v>1440</v>
      </c>
      <c r="V1265">
        <v>1.76977952860169</v>
      </c>
      <c r="W1265">
        <v>10</v>
      </c>
      <c r="X1265">
        <v>120</v>
      </c>
      <c r="Y1265">
        <v>1</v>
      </c>
      <c r="Z1265">
        <v>6.25</v>
      </c>
      <c r="AB1265">
        <v>25</v>
      </c>
      <c r="AC1265">
        <v>0</v>
      </c>
      <c r="AD1265" s="8" t="s">
        <v>173</v>
      </c>
      <c r="AF1265">
        <v>0.33455822514552697</v>
      </c>
      <c r="AG1265" s="4"/>
      <c r="AH1265" s="4"/>
    </row>
    <row r="1266" spans="1:34" ht="15.6">
      <c r="A1266" t="s">
        <v>137</v>
      </c>
      <c r="B1266" t="s">
        <v>134</v>
      </c>
      <c r="C1266" s="4" t="s">
        <v>591</v>
      </c>
      <c r="D1266">
        <v>700</v>
      </c>
      <c r="E1266">
        <v>5</v>
      </c>
      <c r="F1266">
        <v>360</v>
      </c>
      <c r="G1266">
        <v>67</v>
      </c>
      <c r="H1266">
        <v>1.47</v>
      </c>
      <c r="J1266">
        <v>2.0499999999999998</v>
      </c>
      <c r="M1266">
        <v>14.9</v>
      </c>
      <c r="N1266">
        <v>0.26300000000000001</v>
      </c>
      <c r="R1266">
        <v>501</v>
      </c>
      <c r="S1266">
        <v>0.39</v>
      </c>
      <c r="T1266">
        <v>1.6</v>
      </c>
      <c r="U1266">
        <v>1440</v>
      </c>
      <c r="V1266">
        <v>2.1618735103283901</v>
      </c>
      <c r="W1266">
        <v>10</v>
      </c>
      <c r="X1266">
        <v>120</v>
      </c>
      <c r="Y1266">
        <v>1</v>
      </c>
      <c r="Z1266">
        <v>6.25</v>
      </c>
      <c r="AB1266">
        <v>25</v>
      </c>
      <c r="AC1266">
        <v>0</v>
      </c>
      <c r="AD1266" s="8" t="s">
        <v>173</v>
      </c>
      <c r="AF1266">
        <v>0.394593481924019</v>
      </c>
      <c r="AG1266" s="4"/>
      <c r="AH1266" s="4"/>
    </row>
    <row r="1267" spans="1:34" ht="15.6">
      <c r="A1267" t="s">
        <v>138</v>
      </c>
      <c r="B1267" t="s">
        <v>134</v>
      </c>
      <c r="C1267" s="4" t="s">
        <v>591</v>
      </c>
      <c r="D1267">
        <v>250</v>
      </c>
      <c r="E1267">
        <v>5</v>
      </c>
      <c r="F1267">
        <v>360</v>
      </c>
      <c r="G1267">
        <v>35.1</v>
      </c>
      <c r="H1267">
        <v>3.59</v>
      </c>
      <c r="J1267">
        <v>1.1200000000000001</v>
      </c>
      <c r="M1267">
        <v>42.4</v>
      </c>
      <c r="N1267">
        <v>1.23</v>
      </c>
      <c r="R1267">
        <v>41.2</v>
      </c>
      <c r="S1267">
        <v>5.2200000000000003E-2</v>
      </c>
      <c r="T1267">
        <v>2.5</v>
      </c>
      <c r="U1267">
        <v>1440</v>
      </c>
      <c r="V1267">
        <v>2.8415485963982998E-2</v>
      </c>
      <c r="W1267">
        <v>10</v>
      </c>
      <c r="X1267">
        <v>120</v>
      </c>
      <c r="Y1267">
        <v>1</v>
      </c>
      <c r="Z1267">
        <v>6.25</v>
      </c>
      <c r="AB1267">
        <v>25</v>
      </c>
      <c r="AC1267">
        <v>0</v>
      </c>
      <c r="AD1267" s="8" t="s">
        <v>173</v>
      </c>
      <c r="AF1267">
        <v>2.1040374157475297E-2</v>
      </c>
      <c r="AG1267" s="4"/>
      <c r="AH1267" s="4"/>
    </row>
    <row r="1268" spans="1:34" ht="15.6">
      <c r="A1268" t="s">
        <v>138</v>
      </c>
      <c r="B1268" t="s">
        <v>134</v>
      </c>
      <c r="C1268" s="4" t="s">
        <v>591</v>
      </c>
      <c r="D1268">
        <v>250</v>
      </c>
      <c r="E1268">
        <v>5</v>
      </c>
      <c r="F1268">
        <v>360</v>
      </c>
      <c r="G1268">
        <v>35.1</v>
      </c>
      <c r="H1268">
        <v>3.59</v>
      </c>
      <c r="J1268">
        <v>1.1200000000000001</v>
      </c>
      <c r="M1268">
        <v>42.4</v>
      </c>
      <c r="N1268">
        <v>1.23</v>
      </c>
      <c r="R1268">
        <v>41.2</v>
      </c>
      <c r="S1268">
        <v>5.2200000000000003E-2</v>
      </c>
      <c r="T1268">
        <v>2.5</v>
      </c>
      <c r="U1268">
        <v>1440</v>
      </c>
      <c r="V1268">
        <v>5.14805680614406E-2</v>
      </c>
      <c r="W1268">
        <v>10</v>
      </c>
      <c r="X1268">
        <v>120</v>
      </c>
      <c r="Y1268">
        <v>1</v>
      </c>
      <c r="Z1268">
        <v>6.25</v>
      </c>
      <c r="AB1268">
        <v>25</v>
      </c>
      <c r="AC1268">
        <v>0</v>
      </c>
      <c r="AD1268" s="8" t="s">
        <v>173</v>
      </c>
      <c r="AF1268">
        <v>0.191140567555147</v>
      </c>
      <c r="AG1268" s="4"/>
      <c r="AH1268" s="4"/>
    </row>
    <row r="1269" spans="1:34" ht="15.6">
      <c r="A1269" t="s">
        <v>138</v>
      </c>
      <c r="B1269" t="s">
        <v>134</v>
      </c>
      <c r="C1269" s="4" t="s">
        <v>591</v>
      </c>
      <c r="D1269">
        <v>250</v>
      </c>
      <c r="E1269">
        <v>5</v>
      </c>
      <c r="F1269">
        <v>360</v>
      </c>
      <c r="G1269">
        <v>35.1</v>
      </c>
      <c r="H1269">
        <v>3.59</v>
      </c>
      <c r="J1269">
        <v>1.1200000000000001</v>
      </c>
      <c r="M1269">
        <v>42.4</v>
      </c>
      <c r="N1269">
        <v>1.23</v>
      </c>
      <c r="R1269">
        <v>41.2</v>
      </c>
      <c r="S1269">
        <v>5.2200000000000003E-2</v>
      </c>
      <c r="T1269">
        <v>2.5</v>
      </c>
      <c r="U1269">
        <v>1440</v>
      </c>
      <c r="V1269">
        <v>0.212929935778601</v>
      </c>
      <c r="W1269">
        <v>10</v>
      </c>
      <c r="X1269">
        <v>120</v>
      </c>
      <c r="Y1269">
        <v>1</v>
      </c>
      <c r="Z1269">
        <v>6.25</v>
      </c>
      <c r="AB1269">
        <v>25</v>
      </c>
      <c r="AC1269">
        <v>0</v>
      </c>
      <c r="AD1269" s="8" t="s">
        <v>173</v>
      </c>
      <c r="AF1269">
        <v>0.31121108111213303</v>
      </c>
      <c r="AG1269" s="4"/>
      <c r="AH1269" s="4"/>
    </row>
    <row r="1270" spans="1:34" ht="15.6">
      <c r="A1270" t="s">
        <v>138</v>
      </c>
      <c r="B1270" t="s">
        <v>134</v>
      </c>
      <c r="C1270" s="4" t="s">
        <v>591</v>
      </c>
      <c r="D1270">
        <v>250</v>
      </c>
      <c r="E1270">
        <v>5</v>
      </c>
      <c r="F1270">
        <v>360</v>
      </c>
      <c r="G1270">
        <v>35.1</v>
      </c>
      <c r="H1270">
        <v>3.59</v>
      </c>
      <c r="J1270">
        <v>1.1200000000000001</v>
      </c>
      <c r="M1270">
        <v>42.4</v>
      </c>
      <c r="N1270">
        <v>1.23</v>
      </c>
      <c r="R1270">
        <v>41.2</v>
      </c>
      <c r="S1270">
        <v>5.2200000000000003E-2</v>
      </c>
      <c r="T1270">
        <v>2.5</v>
      </c>
      <c r="U1270">
        <v>1440</v>
      </c>
      <c r="V1270">
        <v>0.58196090439618497</v>
      </c>
      <c r="W1270">
        <v>10</v>
      </c>
      <c r="X1270">
        <v>120</v>
      </c>
      <c r="Y1270">
        <v>1</v>
      </c>
      <c r="Z1270">
        <v>6.25</v>
      </c>
      <c r="AB1270">
        <v>25</v>
      </c>
      <c r="AC1270">
        <v>0</v>
      </c>
      <c r="AD1270" s="8" t="s">
        <v>173</v>
      </c>
      <c r="AF1270">
        <v>0.32455264820772101</v>
      </c>
      <c r="AG1270" s="4"/>
      <c r="AH1270" s="4"/>
    </row>
    <row r="1271" spans="1:34" ht="15.6">
      <c r="A1271" t="s">
        <v>138</v>
      </c>
      <c r="B1271" t="s">
        <v>134</v>
      </c>
      <c r="C1271" s="4" t="s">
        <v>591</v>
      </c>
      <c r="D1271">
        <v>250</v>
      </c>
      <c r="E1271">
        <v>5</v>
      </c>
      <c r="F1271">
        <v>360</v>
      </c>
      <c r="G1271">
        <v>35.1</v>
      </c>
      <c r="H1271">
        <v>3.59</v>
      </c>
      <c r="J1271">
        <v>1.1200000000000001</v>
      </c>
      <c r="M1271">
        <v>42.4</v>
      </c>
      <c r="N1271">
        <v>1.23</v>
      </c>
      <c r="R1271">
        <v>41.2</v>
      </c>
      <c r="S1271">
        <v>5.2200000000000003E-2</v>
      </c>
      <c r="T1271">
        <v>2.5</v>
      </c>
      <c r="U1271">
        <v>1440</v>
      </c>
      <c r="V1271">
        <v>0.90486377780720195</v>
      </c>
      <c r="W1271">
        <v>10</v>
      </c>
      <c r="X1271">
        <v>120</v>
      </c>
      <c r="Y1271">
        <v>1</v>
      </c>
      <c r="Z1271">
        <v>6.25</v>
      </c>
      <c r="AB1271">
        <v>25</v>
      </c>
      <c r="AC1271">
        <v>0</v>
      </c>
      <c r="AD1271" s="8" t="s">
        <v>173</v>
      </c>
      <c r="AF1271">
        <v>0.371246337890625</v>
      </c>
      <c r="AG1271" s="4"/>
      <c r="AH1271" s="4"/>
    </row>
    <row r="1272" spans="1:34" ht="15.6">
      <c r="A1272" t="s">
        <v>138</v>
      </c>
      <c r="B1272" t="s">
        <v>134</v>
      </c>
      <c r="C1272" s="4" t="s">
        <v>591</v>
      </c>
      <c r="D1272">
        <v>250</v>
      </c>
      <c r="E1272">
        <v>5</v>
      </c>
      <c r="F1272">
        <v>360</v>
      </c>
      <c r="G1272">
        <v>35.1</v>
      </c>
      <c r="H1272">
        <v>3.59</v>
      </c>
      <c r="J1272">
        <v>1.1200000000000001</v>
      </c>
      <c r="M1272">
        <v>42.4</v>
      </c>
      <c r="N1272">
        <v>1.23</v>
      </c>
      <c r="R1272">
        <v>41.2</v>
      </c>
      <c r="S1272">
        <v>5.2200000000000003E-2</v>
      </c>
      <c r="T1272">
        <v>2.5</v>
      </c>
      <c r="U1272">
        <v>1440</v>
      </c>
      <c r="V1272">
        <v>1.2047015691207601</v>
      </c>
      <c r="W1272">
        <v>10</v>
      </c>
      <c r="X1272">
        <v>120</v>
      </c>
      <c r="Y1272">
        <v>1</v>
      </c>
      <c r="Z1272">
        <v>6.25</v>
      </c>
      <c r="AB1272">
        <v>25</v>
      </c>
      <c r="AC1272">
        <v>0</v>
      </c>
      <c r="AD1272" s="8" t="s">
        <v>173</v>
      </c>
      <c r="AF1272">
        <v>0.434616986443014</v>
      </c>
      <c r="AG1272" s="4"/>
      <c r="AH1272" s="4"/>
    </row>
    <row r="1273" spans="1:34" ht="15.6">
      <c r="A1273" t="s">
        <v>138</v>
      </c>
      <c r="B1273" t="s">
        <v>134</v>
      </c>
      <c r="C1273" s="4" t="s">
        <v>591</v>
      </c>
      <c r="D1273">
        <v>250</v>
      </c>
      <c r="E1273">
        <v>5</v>
      </c>
      <c r="F1273">
        <v>360</v>
      </c>
      <c r="G1273">
        <v>35.1</v>
      </c>
      <c r="H1273">
        <v>3.59</v>
      </c>
      <c r="J1273">
        <v>1.1200000000000001</v>
      </c>
      <c r="M1273">
        <v>42.4</v>
      </c>
      <c r="N1273">
        <v>1.23</v>
      </c>
      <c r="R1273">
        <v>41.2</v>
      </c>
      <c r="S1273">
        <v>5.2200000000000003E-2</v>
      </c>
      <c r="T1273">
        <v>2.5</v>
      </c>
      <c r="U1273">
        <v>1440</v>
      </c>
      <c r="V1273">
        <v>1.63139317399364</v>
      </c>
      <c r="W1273">
        <v>10</v>
      </c>
      <c r="X1273">
        <v>120</v>
      </c>
      <c r="Y1273">
        <v>1</v>
      </c>
      <c r="Z1273">
        <v>6.25</v>
      </c>
      <c r="AB1273">
        <v>25</v>
      </c>
      <c r="AC1273">
        <v>0</v>
      </c>
      <c r="AD1273" s="8" t="s">
        <v>173</v>
      </c>
      <c r="AF1273">
        <v>0.48798205805759698</v>
      </c>
      <c r="AG1273" s="4"/>
      <c r="AH1273" s="4"/>
    </row>
    <row r="1274" spans="1:34" ht="15.6">
      <c r="A1274" t="s">
        <v>138</v>
      </c>
      <c r="B1274" t="s">
        <v>134</v>
      </c>
      <c r="C1274" s="4" t="s">
        <v>591</v>
      </c>
      <c r="D1274">
        <v>250</v>
      </c>
      <c r="E1274">
        <v>5</v>
      </c>
      <c r="F1274">
        <v>360</v>
      </c>
      <c r="G1274">
        <v>35.1</v>
      </c>
      <c r="H1274">
        <v>3.59</v>
      </c>
      <c r="J1274">
        <v>1.1200000000000001</v>
      </c>
      <c r="M1274">
        <v>42.4</v>
      </c>
      <c r="N1274">
        <v>1.23</v>
      </c>
      <c r="R1274">
        <v>41.2</v>
      </c>
      <c r="S1274">
        <v>5.2200000000000003E-2</v>
      </c>
      <c r="T1274">
        <v>2.5</v>
      </c>
      <c r="U1274">
        <v>1440</v>
      </c>
      <c r="V1274">
        <v>2.1388084282309299</v>
      </c>
      <c r="W1274">
        <v>10</v>
      </c>
      <c r="X1274">
        <v>120</v>
      </c>
      <c r="Y1274">
        <v>1</v>
      </c>
      <c r="Z1274">
        <v>6.25</v>
      </c>
      <c r="AB1274">
        <v>25</v>
      </c>
      <c r="AC1274">
        <v>0</v>
      </c>
      <c r="AD1274" s="8" t="s">
        <v>173</v>
      </c>
      <c r="AF1274">
        <v>0.52133477902879799</v>
      </c>
      <c r="AG1274" s="4"/>
      <c r="AH1274" s="4"/>
    </row>
    <row r="1275" spans="1:34" ht="15.6">
      <c r="A1275" t="s">
        <v>139</v>
      </c>
      <c r="B1275" t="s">
        <v>134</v>
      </c>
      <c r="C1275" s="4" t="s">
        <v>591</v>
      </c>
      <c r="D1275">
        <v>400</v>
      </c>
      <c r="E1275">
        <v>5</v>
      </c>
      <c r="F1275">
        <v>360</v>
      </c>
      <c r="G1275">
        <v>29.4</v>
      </c>
      <c r="H1275">
        <v>2.25</v>
      </c>
      <c r="J1275">
        <v>0.51100000000000001</v>
      </c>
      <c r="M1275">
        <v>35</v>
      </c>
      <c r="N1275">
        <v>0.91800000000000004</v>
      </c>
      <c r="R1275">
        <v>23.4</v>
      </c>
      <c r="S1275">
        <v>4.2500000000000003E-2</v>
      </c>
      <c r="T1275">
        <v>3.6</v>
      </c>
      <c r="U1275">
        <v>1440</v>
      </c>
      <c r="V1275">
        <v>0</v>
      </c>
      <c r="W1275">
        <v>10</v>
      </c>
      <c r="X1275">
        <v>120</v>
      </c>
      <c r="Y1275">
        <v>1</v>
      </c>
      <c r="Z1275">
        <v>6.25</v>
      </c>
      <c r="AB1275">
        <v>25</v>
      </c>
      <c r="AC1275">
        <v>0</v>
      </c>
      <c r="AD1275" s="8" t="s">
        <v>173</v>
      </c>
      <c r="AF1275">
        <v>0</v>
      </c>
      <c r="AG1275" s="4"/>
      <c r="AH1275" s="4"/>
    </row>
    <row r="1276" spans="1:34" ht="15.6">
      <c r="A1276" t="s">
        <v>139</v>
      </c>
      <c r="B1276" t="s">
        <v>134</v>
      </c>
      <c r="C1276" s="4" t="s">
        <v>591</v>
      </c>
      <c r="D1276">
        <v>400</v>
      </c>
      <c r="E1276">
        <v>5</v>
      </c>
      <c r="F1276">
        <v>360</v>
      </c>
      <c r="G1276">
        <v>29.4</v>
      </c>
      <c r="H1276">
        <v>2.25</v>
      </c>
      <c r="J1276">
        <v>0.51100000000000001</v>
      </c>
      <c r="M1276">
        <v>35</v>
      </c>
      <c r="N1276">
        <v>0.91800000000000004</v>
      </c>
      <c r="R1276">
        <v>23.4</v>
      </c>
      <c r="S1276">
        <v>4.2500000000000003E-2</v>
      </c>
      <c r="T1276">
        <v>3.6</v>
      </c>
      <c r="U1276">
        <v>1440</v>
      </c>
      <c r="V1276">
        <v>0.27059264102224501</v>
      </c>
      <c r="W1276">
        <v>10</v>
      </c>
      <c r="X1276">
        <v>120</v>
      </c>
      <c r="Y1276">
        <v>1</v>
      </c>
      <c r="Z1276">
        <v>6.25</v>
      </c>
      <c r="AB1276">
        <v>25</v>
      </c>
      <c r="AC1276">
        <v>0</v>
      </c>
      <c r="AD1276" s="8" t="s">
        <v>173</v>
      </c>
      <c r="AF1276">
        <v>1.10347972196695E-2</v>
      </c>
      <c r="AG1276" s="4"/>
      <c r="AH1276" s="4"/>
    </row>
    <row r="1277" spans="1:34" ht="15.6">
      <c r="A1277" t="s">
        <v>139</v>
      </c>
      <c r="B1277" t="s">
        <v>134</v>
      </c>
      <c r="C1277" s="4" t="s">
        <v>591</v>
      </c>
      <c r="D1277">
        <v>400</v>
      </c>
      <c r="E1277">
        <v>5</v>
      </c>
      <c r="F1277">
        <v>360</v>
      </c>
      <c r="G1277">
        <v>29.4</v>
      </c>
      <c r="H1277">
        <v>2.25</v>
      </c>
      <c r="J1277">
        <v>0.51100000000000001</v>
      </c>
      <c r="M1277">
        <v>35</v>
      </c>
      <c r="N1277">
        <v>0.91800000000000004</v>
      </c>
      <c r="R1277">
        <v>23.4</v>
      </c>
      <c r="S1277">
        <v>4.2500000000000003E-2</v>
      </c>
      <c r="T1277">
        <v>3.6</v>
      </c>
      <c r="U1277">
        <v>1440</v>
      </c>
      <c r="V1277">
        <v>0.50123518604343098</v>
      </c>
      <c r="W1277">
        <v>10</v>
      </c>
      <c r="X1277">
        <v>120</v>
      </c>
      <c r="Y1277">
        <v>1</v>
      </c>
      <c r="Z1277">
        <v>6.25</v>
      </c>
      <c r="AB1277">
        <v>25</v>
      </c>
      <c r="AC1277">
        <v>0</v>
      </c>
      <c r="AD1277" s="8" t="s">
        <v>173</v>
      </c>
      <c r="AF1277">
        <v>1.4370188993565999E-2</v>
      </c>
      <c r="AG1277" s="4"/>
      <c r="AH1277" s="4"/>
    </row>
    <row r="1278" spans="1:34" ht="15.6">
      <c r="A1278" t="s">
        <v>139</v>
      </c>
      <c r="B1278" t="s">
        <v>134</v>
      </c>
      <c r="C1278" s="4" t="s">
        <v>591</v>
      </c>
      <c r="D1278">
        <v>400</v>
      </c>
      <c r="E1278">
        <v>5</v>
      </c>
      <c r="F1278">
        <v>360</v>
      </c>
      <c r="G1278">
        <v>29.4</v>
      </c>
      <c r="H1278">
        <v>2.25</v>
      </c>
      <c r="J1278">
        <v>0.51100000000000001</v>
      </c>
      <c r="M1278">
        <v>35</v>
      </c>
      <c r="N1278">
        <v>0.91800000000000004</v>
      </c>
      <c r="R1278">
        <v>23.4</v>
      </c>
      <c r="S1278">
        <v>4.2500000000000003E-2</v>
      </c>
      <c r="T1278">
        <v>3.6</v>
      </c>
      <c r="U1278">
        <v>1440</v>
      </c>
      <c r="V1278">
        <v>0.89333123675847304</v>
      </c>
      <c r="W1278">
        <v>10</v>
      </c>
      <c r="X1278">
        <v>120</v>
      </c>
      <c r="Y1278">
        <v>1</v>
      </c>
      <c r="Z1278">
        <v>6.25</v>
      </c>
      <c r="AB1278">
        <v>25</v>
      </c>
      <c r="AC1278">
        <v>0</v>
      </c>
      <c r="AD1278" s="8" t="s">
        <v>173</v>
      </c>
      <c r="AF1278">
        <v>1.4370188993565999E-2</v>
      </c>
      <c r="AG1278" s="4"/>
      <c r="AH1278" s="4"/>
    </row>
    <row r="1279" spans="1:34" ht="15.6">
      <c r="A1279" t="s">
        <v>139</v>
      </c>
      <c r="B1279" t="s">
        <v>134</v>
      </c>
      <c r="C1279" s="4" t="s">
        <v>591</v>
      </c>
      <c r="D1279">
        <v>400</v>
      </c>
      <c r="E1279">
        <v>5</v>
      </c>
      <c r="F1279">
        <v>360</v>
      </c>
      <c r="G1279">
        <v>29.4</v>
      </c>
      <c r="H1279">
        <v>2.25</v>
      </c>
      <c r="J1279">
        <v>0.51100000000000001</v>
      </c>
      <c r="M1279">
        <v>35</v>
      </c>
      <c r="N1279">
        <v>0.91800000000000004</v>
      </c>
      <c r="R1279">
        <v>23.4</v>
      </c>
      <c r="S1279">
        <v>4.2500000000000003E-2</v>
      </c>
      <c r="T1279">
        <v>3.6</v>
      </c>
      <c r="U1279">
        <v>1440</v>
      </c>
      <c r="V1279">
        <v>1.3084903005826201</v>
      </c>
      <c r="W1279">
        <v>10</v>
      </c>
      <c r="X1279">
        <v>120</v>
      </c>
      <c r="Y1279">
        <v>1</v>
      </c>
      <c r="Z1279">
        <v>6.25</v>
      </c>
      <c r="AB1279">
        <v>25</v>
      </c>
      <c r="AC1279">
        <v>0</v>
      </c>
      <c r="AD1279" s="8" t="s">
        <v>173</v>
      </c>
      <c r="AF1279">
        <v>2.1040374157475297E-2</v>
      </c>
      <c r="AG1279" s="4"/>
      <c r="AH1279" s="4"/>
    </row>
    <row r="1280" spans="1:34" ht="15.6">
      <c r="A1280" t="s">
        <v>139</v>
      </c>
      <c r="B1280" t="s">
        <v>134</v>
      </c>
      <c r="C1280" s="4" t="s">
        <v>591</v>
      </c>
      <c r="D1280">
        <v>400</v>
      </c>
      <c r="E1280">
        <v>5</v>
      </c>
      <c r="F1280">
        <v>360</v>
      </c>
      <c r="G1280">
        <v>29.4</v>
      </c>
      <c r="H1280">
        <v>2.25</v>
      </c>
      <c r="J1280">
        <v>0.51100000000000001</v>
      </c>
      <c r="M1280">
        <v>35</v>
      </c>
      <c r="N1280">
        <v>0.91800000000000004</v>
      </c>
      <c r="R1280">
        <v>23.4</v>
      </c>
      <c r="S1280">
        <v>4.2500000000000003E-2</v>
      </c>
      <c r="T1280">
        <v>3.6</v>
      </c>
      <c r="U1280">
        <v>1440</v>
      </c>
      <c r="V1280">
        <v>1.6775212692001999</v>
      </c>
      <c r="W1280">
        <v>10</v>
      </c>
      <c r="X1280">
        <v>120</v>
      </c>
      <c r="Y1280">
        <v>1</v>
      </c>
      <c r="Z1280">
        <v>6.25</v>
      </c>
      <c r="AB1280">
        <v>25</v>
      </c>
      <c r="AC1280">
        <v>0</v>
      </c>
      <c r="AD1280" s="8" t="s">
        <v>173</v>
      </c>
      <c r="AF1280">
        <v>1.4370188993565999E-2</v>
      </c>
      <c r="AG1280" s="4"/>
      <c r="AH1280" s="4"/>
    </row>
    <row r="1281" spans="1:37" ht="15.6">
      <c r="A1281" t="s">
        <v>139</v>
      </c>
      <c r="B1281" t="s">
        <v>134</v>
      </c>
      <c r="C1281" s="4" t="s">
        <v>591</v>
      </c>
      <c r="D1281">
        <v>400</v>
      </c>
      <c r="E1281">
        <v>5</v>
      </c>
      <c r="F1281">
        <v>360</v>
      </c>
      <c r="G1281">
        <v>29.4</v>
      </c>
      <c r="H1281">
        <v>2.25</v>
      </c>
      <c r="J1281">
        <v>0.51100000000000001</v>
      </c>
      <c r="M1281">
        <v>35</v>
      </c>
      <c r="N1281">
        <v>0.91800000000000004</v>
      </c>
      <c r="R1281">
        <v>23.4</v>
      </c>
      <c r="S1281">
        <v>4.2500000000000003E-2</v>
      </c>
      <c r="T1281">
        <v>3.6</v>
      </c>
      <c r="U1281">
        <v>1440</v>
      </c>
      <c r="V1281">
        <v>2.0465522378177901</v>
      </c>
      <c r="W1281">
        <v>10</v>
      </c>
      <c r="X1281">
        <v>120</v>
      </c>
      <c r="Y1281">
        <v>1</v>
      </c>
      <c r="Z1281">
        <v>6.25</v>
      </c>
      <c r="AB1281">
        <v>25</v>
      </c>
      <c r="AC1281">
        <v>0</v>
      </c>
      <c r="AD1281" s="8" t="s">
        <v>173</v>
      </c>
      <c r="AF1281">
        <v>1.7705580767463602E-2</v>
      </c>
      <c r="AG1281" s="4"/>
      <c r="AH1281" s="4"/>
    </row>
    <row r="1282" spans="1:37" ht="15.6">
      <c r="A1282" t="s">
        <v>139</v>
      </c>
      <c r="B1282" t="s">
        <v>134</v>
      </c>
      <c r="C1282" s="4" t="s">
        <v>591</v>
      </c>
      <c r="D1282">
        <v>400</v>
      </c>
      <c r="E1282">
        <v>5</v>
      </c>
      <c r="F1282">
        <v>360</v>
      </c>
      <c r="G1282">
        <v>29.4</v>
      </c>
      <c r="H1282">
        <v>2.25</v>
      </c>
      <c r="J1282">
        <v>0.51100000000000001</v>
      </c>
      <c r="M1282">
        <v>35</v>
      </c>
      <c r="N1282">
        <v>0.91800000000000004</v>
      </c>
      <c r="R1282">
        <v>23.4</v>
      </c>
      <c r="S1282">
        <v>4.2500000000000003E-2</v>
      </c>
      <c r="T1282">
        <v>3.6</v>
      </c>
      <c r="U1282">
        <v>1440</v>
      </c>
      <c r="V1282">
        <v>2.5424370199947002</v>
      </c>
      <c r="W1282">
        <v>10</v>
      </c>
      <c r="X1282">
        <v>120</v>
      </c>
      <c r="Y1282">
        <v>1</v>
      </c>
      <c r="Z1282">
        <v>6.25</v>
      </c>
      <c r="AB1282">
        <v>25</v>
      </c>
      <c r="AC1282">
        <v>0</v>
      </c>
      <c r="AD1282" s="8" t="s">
        <v>173</v>
      </c>
      <c r="AF1282">
        <v>3.1046549479166997E-2</v>
      </c>
      <c r="AG1282" s="4"/>
      <c r="AH1282" s="4"/>
    </row>
    <row r="1283" spans="1:37" ht="15.6">
      <c r="A1283" t="s">
        <v>139</v>
      </c>
      <c r="B1283" t="s">
        <v>134</v>
      </c>
      <c r="C1283" s="4" t="s">
        <v>591</v>
      </c>
      <c r="D1283">
        <v>400</v>
      </c>
      <c r="E1283">
        <v>5</v>
      </c>
      <c r="F1283">
        <v>360</v>
      </c>
      <c r="G1283">
        <v>29.4</v>
      </c>
      <c r="H1283">
        <v>2.25</v>
      </c>
      <c r="J1283">
        <v>0.51100000000000001</v>
      </c>
      <c r="M1283">
        <v>35</v>
      </c>
      <c r="N1283">
        <v>0.91800000000000004</v>
      </c>
      <c r="R1283">
        <v>23.4</v>
      </c>
      <c r="S1283">
        <v>4.2500000000000003E-2</v>
      </c>
      <c r="T1283">
        <v>3.6</v>
      </c>
      <c r="U1283">
        <v>1440</v>
      </c>
      <c r="V1283">
        <v>3.0729173563294401</v>
      </c>
      <c r="W1283">
        <v>10</v>
      </c>
      <c r="X1283">
        <v>120</v>
      </c>
      <c r="Y1283">
        <v>1</v>
      </c>
      <c r="Z1283">
        <v>6.25</v>
      </c>
      <c r="AB1283">
        <v>25</v>
      </c>
      <c r="AC1283">
        <v>0</v>
      </c>
      <c r="AD1283" s="8" t="s">
        <v>173</v>
      </c>
      <c r="AF1283">
        <v>4.43881165747552E-2</v>
      </c>
      <c r="AG1283" s="4"/>
      <c r="AH1283" s="4"/>
    </row>
    <row r="1284" spans="1:37" ht="15.6">
      <c r="A1284" t="s">
        <v>140</v>
      </c>
      <c r="B1284" t="s">
        <v>134</v>
      </c>
      <c r="C1284" s="4" t="s">
        <v>591</v>
      </c>
      <c r="D1284">
        <v>700</v>
      </c>
      <c r="E1284">
        <v>5</v>
      </c>
      <c r="F1284">
        <v>360</v>
      </c>
      <c r="G1284">
        <v>0.42399999999999999</v>
      </c>
      <c r="H1284">
        <v>0.17499999999999999</v>
      </c>
      <c r="J1284">
        <v>0.22</v>
      </c>
      <c r="M1284">
        <v>95.7</v>
      </c>
      <c r="N1284">
        <v>4.8600000000000003</v>
      </c>
      <c r="R1284">
        <v>4.8600000000000003</v>
      </c>
      <c r="S1284">
        <v>3.2899999999999999E-2</v>
      </c>
      <c r="T1284">
        <v>3.4</v>
      </c>
      <c r="U1284">
        <v>1440</v>
      </c>
      <c r="V1284">
        <v>5.3504038665254097E-3</v>
      </c>
      <c r="W1284">
        <v>10</v>
      </c>
      <c r="X1284">
        <v>120</v>
      </c>
      <c r="Y1284">
        <v>1</v>
      </c>
      <c r="Z1284">
        <v>6.25</v>
      </c>
      <c r="AB1284">
        <v>25</v>
      </c>
      <c r="AC1284">
        <v>0</v>
      </c>
      <c r="AD1284" s="8" t="s">
        <v>173</v>
      </c>
      <c r="AF1284">
        <v>1.4370188993565999E-2</v>
      </c>
      <c r="AG1284" s="4"/>
      <c r="AH1284" s="4"/>
    </row>
    <row r="1285" spans="1:37" ht="15.6">
      <c r="A1285" t="s">
        <v>140</v>
      </c>
      <c r="B1285" t="s">
        <v>134</v>
      </c>
      <c r="C1285" s="4" t="s">
        <v>591</v>
      </c>
      <c r="D1285">
        <v>700</v>
      </c>
      <c r="E1285">
        <v>5</v>
      </c>
      <c r="F1285">
        <v>360</v>
      </c>
      <c r="G1285">
        <v>0.42399999999999999</v>
      </c>
      <c r="H1285">
        <v>0.17499999999999999</v>
      </c>
      <c r="J1285">
        <v>0.22</v>
      </c>
      <c r="M1285">
        <v>95.7</v>
      </c>
      <c r="N1285">
        <v>4.8600000000000003</v>
      </c>
      <c r="R1285">
        <v>4.8600000000000003</v>
      </c>
      <c r="S1285">
        <v>3.2899999999999999E-2</v>
      </c>
      <c r="T1285">
        <v>3.4</v>
      </c>
      <c r="U1285">
        <v>1440</v>
      </c>
      <c r="V1285">
        <v>1.6882944915254199E-2</v>
      </c>
      <c r="W1285">
        <v>10</v>
      </c>
      <c r="X1285">
        <v>120</v>
      </c>
      <c r="Y1285">
        <v>1</v>
      </c>
      <c r="Z1285">
        <v>6.25</v>
      </c>
      <c r="AB1285">
        <v>25</v>
      </c>
      <c r="AC1285">
        <v>0</v>
      </c>
      <c r="AD1285" s="8" t="s">
        <v>173</v>
      </c>
      <c r="AF1285">
        <v>0.10108738319546601</v>
      </c>
      <c r="AG1285" s="4"/>
      <c r="AH1285" s="4"/>
    </row>
    <row r="1286" spans="1:37" ht="15.6">
      <c r="A1286" t="s">
        <v>140</v>
      </c>
      <c r="B1286" t="s">
        <v>134</v>
      </c>
      <c r="C1286" s="4" t="s">
        <v>591</v>
      </c>
      <c r="D1286">
        <v>700</v>
      </c>
      <c r="E1286">
        <v>5</v>
      </c>
      <c r="F1286">
        <v>360</v>
      </c>
      <c r="G1286">
        <v>0.42399999999999999</v>
      </c>
      <c r="H1286">
        <v>0.17499999999999999</v>
      </c>
      <c r="J1286">
        <v>0.22</v>
      </c>
      <c r="M1286">
        <v>95.7</v>
      </c>
      <c r="N1286">
        <v>4.8600000000000003</v>
      </c>
      <c r="R1286">
        <v>4.8600000000000003</v>
      </c>
      <c r="S1286">
        <v>3.2899999999999999E-2</v>
      </c>
      <c r="T1286">
        <v>3.4</v>
      </c>
      <c r="U1286">
        <v>1440</v>
      </c>
      <c r="V1286">
        <v>5.3504038665254097E-3</v>
      </c>
      <c r="W1286">
        <v>10</v>
      </c>
      <c r="X1286">
        <v>120</v>
      </c>
      <c r="Y1286">
        <v>1</v>
      </c>
      <c r="Z1286">
        <v>6.25</v>
      </c>
      <c r="AB1286">
        <v>25</v>
      </c>
      <c r="AC1286">
        <v>0</v>
      </c>
      <c r="AD1286" s="8" t="s">
        <v>173</v>
      </c>
      <c r="AF1286">
        <v>0.25784660788143399</v>
      </c>
      <c r="AG1286" s="4"/>
      <c r="AH1286" s="4"/>
    </row>
    <row r="1287" spans="1:37" ht="15.6">
      <c r="A1287" t="s">
        <v>140</v>
      </c>
      <c r="B1287" t="s">
        <v>134</v>
      </c>
      <c r="C1287" s="4" t="s">
        <v>591</v>
      </c>
      <c r="D1287">
        <v>700</v>
      </c>
      <c r="E1287">
        <v>5</v>
      </c>
      <c r="F1287">
        <v>360</v>
      </c>
      <c r="G1287">
        <v>0.42399999999999999</v>
      </c>
      <c r="H1287">
        <v>0.17499999999999999</v>
      </c>
      <c r="J1287">
        <v>0.22</v>
      </c>
      <c r="M1287">
        <v>95.7</v>
      </c>
      <c r="N1287">
        <v>4.8600000000000003</v>
      </c>
      <c r="R1287">
        <v>4.8600000000000003</v>
      </c>
      <c r="S1287">
        <v>3.2899999999999999E-2</v>
      </c>
      <c r="T1287">
        <v>3.4</v>
      </c>
      <c r="U1287">
        <v>1440</v>
      </c>
      <c r="V1287">
        <v>3.9948027012711801E-2</v>
      </c>
      <c r="W1287">
        <v>10</v>
      </c>
      <c r="X1287">
        <v>120</v>
      </c>
      <c r="Y1287">
        <v>1</v>
      </c>
      <c r="Z1287">
        <v>6.25</v>
      </c>
      <c r="AB1287">
        <v>25</v>
      </c>
      <c r="AC1287">
        <v>0</v>
      </c>
      <c r="AD1287" s="8" t="s">
        <v>173</v>
      </c>
      <c r="AF1287">
        <v>0.49798763499540399</v>
      </c>
      <c r="AG1287" s="4"/>
      <c r="AH1287" s="4"/>
    </row>
    <row r="1288" spans="1:37" ht="15.6">
      <c r="A1288" t="s">
        <v>140</v>
      </c>
      <c r="B1288" t="s">
        <v>134</v>
      </c>
      <c r="C1288" s="4" t="s">
        <v>591</v>
      </c>
      <c r="D1288">
        <v>700</v>
      </c>
      <c r="E1288">
        <v>5</v>
      </c>
      <c r="F1288">
        <v>360</v>
      </c>
      <c r="G1288">
        <v>0.42399999999999999</v>
      </c>
      <c r="H1288">
        <v>0.17499999999999999</v>
      </c>
      <c r="J1288">
        <v>0.22</v>
      </c>
      <c r="M1288">
        <v>95.7</v>
      </c>
      <c r="N1288">
        <v>4.8600000000000003</v>
      </c>
      <c r="R1288">
        <v>4.8600000000000003</v>
      </c>
      <c r="S1288">
        <v>3.2899999999999999E-2</v>
      </c>
      <c r="T1288">
        <v>3.4</v>
      </c>
      <c r="U1288">
        <v>1440</v>
      </c>
      <c r="V1288">
        <v>0.16680184057203301</v>
      </c>
      <c r="W1288">
        <v>10</v>
      </c>
      <c r="X1288">
        <v>120</v>
      </c>
      <c r="Y1288">
        <v>1</v>
      </c>
      <c r="Z1288">
        <v>6.25</v>
      </c>
      <c r="AB1288">
        <v>25</v>
      </c>
      <c r="AC1288">
        <v>0</v>
      </c>
      <c r="AD1288" s="8" t="s">
        <v>173</v>
      </c>
      <c r="AF1288">
        <v>0.84819359872855393</v>
      </c>
      <c r="AG1288" s="4"/>
      <c r="AH1288" s="4"/>
    </row>
    <row r="1289" spans="1:37" ht="15.6">
      <c r="A1289" t="s">
        <v>140</v>
      </c>
      <c r="B1289" t="s">
        <v>134</v>
      </c>
      <c r="C1289" s="4" t="s">
        <v>591</v>
      </c>
      <c r="D1289">
        <v>700</v>
      </c>
      <c r="E1289">
        <v>5</v>
      </c>
      <c r="F1289">
        <v>360</v>
      </c>
      <c r="G1289">
        <v>0.42399999999999999</v>
      </c>
      <c r="H1289">
        <v>0.17499999999999999</v>
      </c>
      <c r="J1289">
        <v>0.22</v>
      </c>
      <c r="M1289">
        <v>95.7</v>
      </c>
      <c r="N1289">
        <v>4.8600000000000003</v>
      </c>
      <c r="R1289">
        <v>4.8600000000000003</v>
      </c>
      <c r="S1289">
        <v>3.2899999999999999E-2</v>
      </c>
      <c r="T1289">
        <v>3.4</v>
      </c>
      <c r="U1289">
        <v>1440</v>
      </c>
      <c r="V1289">
        <v>0.40897899563029599</v>
      </c>
      <c r="W1289">
        <v>10</v>
      </c>
      <c r="X1289">
        <v>120</v>
      </c>
      <c r="Y1289">
        <v>1</v>
      </c>
      <c r="Z1289">
        <v>6.25</v>
      </c>
      <c r="AB1289">
        <v>25</v>
      </c>
      <c r="AC1289">
        <v>0</v>
      </c>
      <c r="AD1289" s="8" t="s">
        <v>173</v>
      </c>
      <c r="AF1289">
        <v>0.99161125631893399</v>
      </c>
      <c r="AG1289" s="4"/>
      <c r="AH1289" s="4"/>
    </row>
    <row r="1290" spans="1:37" ht="15.6">
      <c r="A1290" t="s">
        <v>140</v>
      </c>
      <c r="B1290" t="s">
        <v>134</v>
      </c>
      <c r="C1290" s="4" t="s">
        <v>591</v>
      </c>
      <c r="D1290">
        <v>700</v>
      </c>
      <c r="E1290">
        <v>5</v>
      </c>
      <c r="F1290">
        <v>360</v>
      </c>
      <c r="G1290">
        <v>0.42399999999999999</v>
      </c>
      <c r="H1290">
        <v>0.17499999999999999</v>
      </c>
      <c r="J1290">
        <v>0.22</v>
      </c>
      <c r="M1290">
        <v>95.7</v>
      </c>
      <c r="N1290">
        <v>4.8600000000000003</v>
      </c>
      <c r="R1290">
        <v>4.8600000000000003</v>
      </c>
      <c r="S1290">
        <v>3.2899999999999999E-2</v>
      </c>
      <c r="T1290">
        <v>3.4</v>
      </c>
      <c r="U1290">
        <v>1440</v>
      </c>
      <c r="V1290">
        <v>0.72034725900423602</v>
      </c>
      <c r="W1290">
        <v>10</v>
      </c>
      <c r="X1290">
        <v>120</v>
      </c>
      <c r="Y1290">
        <v>1</v>
      </c>
      <c r="Z1290">
        <v>6.25</v>
      </c>
      <c r="AB1290">
        <v>25</v>
      </c>
      <c r="AC1290">
        <v>0</v>
      </c>
      <c r="AD1290" s="8" t="s">
        <v>173</v>
      </c>
      <c r="AF1290">
        <v>1.1083469764859002</v>
      </c>
      <c r="AG1290" s="4"/>
      <c r="AH1290" s="4"/>
    </row>
    <row r="1291" spans="1:37" ht="15.6">
      <c r="A1291" t="s">
        <v>140</v>
      </c>
      <c r="B1291" t="s">
        <v>134</v>
      </c>
      <c r="C1291" s="4" t="s">
        <v>591</v>
      </c>
      <c r="D1291">
        <v>700</v>
      </c>
      <c r="E1291">
        <v>5</v>
      </c>
      <c r="F1291">
        <v>360</v>
      </c>
      <c r="G1291">
        <v>0.42399999999999999</v>
      </c>
      <c r="H1291">
        <v>0.17499999999999999</v>
      </c>
      <c r="J1291">
        <v>0.22</v>
      </c>
      <c r="M1291">
        <v>95.7</v>
      </c>
      <c r="N1291">
        <v>4.8600000000000003</v>
      </c>
      <c r="R1291">
        <v>4.8600000000000003</v>
      </c>
      <c r="S1291">
        <v>3.2899999999999999E-2</v>
      </c>
      <c r="T1291">
        <v>3.4</v>
      </c>
      <c r="U1291">
        <v>1440</v>
      </c>
      <c r="V1291">
        <v>1.123975850768</v>
      </c>
      <c r="W1291">
        <v>10</v>
      </c>
      <c r="X1291">
        <v>120</v>
      </c>
      <c r="Y1291">
        <v>1</v>
      </c>
      <c r="Z1291">
        <v>6.25</v>
      </c>
      <c r="AB1291">
        <v>25</v>
      </c>
      <c r="AC1291">
        <v>0</v>
      </c>
      <c r="AD1291" s="8" t="s">
        <v>173</v>
      </c>
      <c r="AF1291">
        <v>1.15170557358685</v>
      </c>
      <c r="AG1291" s="4"/>
      <c r="AH1291" s="4"/>
    </row>
    <row r="1292" spans="1:37" ht="15.6">
      <c r="A1292" t="s">
        <v>140</v>
      </c>
      <c r="B1292" t="s">
        <v>134</v>
      </c>
      <c r="C1292" s="4" t="s">
        <v>591</v>
      </c>
      <c r="D1292">
        <v>700</v>
      </c>
      <c r="E1292">
        <v>5</v>
      </c>
      <c r="F1292">
        <v>360</v>
      </c>
      <c r="G1292">
        <v>0.42399999999999999</v>
      </c>
      <c r="H1292">
        <v>0.17499999999999999</v>
      </c>
      <c r="J1292">
        <v>0.22</v>
      </c>
      <c r="M1292">
        <v>95.7</v>
      </c>
      <c r="N1292">
        <v>4.8600000000000003</v>
      </c>
      <c r="R1292">
        <v>4.8600000000000003</v>
      </c>
      <c r="S1292">
        <v>3.2899999999999999E-2</v>
      </c>
      <c r="T1292">
        <v>3.4</v>
      </c>
      <c r="U1292">
        <v>1440</v>
      </c>
      <c r="V1292">
        <v>1.6544582560910901</v>
      </c>
      <c r="W1292">
        <v>10</v>
      </c>
      <c r="X1292">
        <v>120</v>
      </c>
      <c r="Y1292">
        <v>1</v>
      </c>
      <c r="Z1292">
        <v>6.25</v>
      </c>
      <c r="AB1292">
        <v>25</v>
      </c>
      <c r="AC1292">
        <v>0</v>
      </c>
      <c r="AD1292" s="8" t="s">
        <v>173</v>
      </c>
      <c r="AF1292">
        <v>1.1783878102021998</v>
      </c>
      <c r="AG1292" s="4"/>
      <c r="AH1292" s="4"/>
    </row>
    <row r="1293" spans="1:37" ht="15.6">
      <c r="A1293" t="s">
        <v>140</v>
      </c>
      <c r="B1293" t="s">
        <v>134</v>
      </c>
      <c r="C1293" s="4" t="s">
        <v>591</v>
      </c>
      <c r="D1293">
        <v>700</v>
      </c>
      <c r="E1293">
        <v>5</v>
      </c>
      <c r="F1293">
        <v>360</v>
      </c>
      <c r="G1293">
        <v>0.42399999999999999</v>
      </c>
      <c r="H1293">
        <v>0.17499999999999999</v>
      </c>
      <c r="J1293">
        <v>0.22</v>
      </c>
      <c r="M1293">
        <v>95.7</v>
      </c>
      <c r="N1293">
        <v>4.8600000000000003</v>
      </c>
      <c r="R1293">
        <v>4.8600000000000003</v>
      </c>
      <c r="S1293">
        <v>3.2899999999999999E-2</v>
      </c>
      <c r="T1293">
        <v>3.4</v>
      </c>
      <c r="U1293">
        <v>1440</v>
      </c>
      <c r="V1293">
        <v>2.1388084282309299</v>
      </c>
      <c r="W1293">
        <v>10</v>
      </c>
      <c r="X1293">
        <v>120</v>
      </c>
      <c r="Y1293">
        <v>1</v>
      </c>
      <c r="Z1293">
        <v>6.25</v>
      </c>
      <c r="AB1293">
        <v>25</v>
      </c>
      <c r="AC1293">
        <v>0</v>
      </c>
      <c r="AD1293" s="8" t="s">
        <v>173</v>
      </c>
      <c r="AF1293">
        <v>1.1750524184283</v>
      </c>
      <c r="AG1293" s="4"/>
      <c r="AH1293" s="4"/>
    </row>
    <row r="1294" spans="1:37" ht="15.6">
      <c r="A1294" t="s">
        <v>141</v>
      </c>
      <c r="B1294" t="s">
        <v>142</v>
      </c>
      <c r="C1294" s="4" t="s">
        <v>591</v>
      </c>
      <c r="D1294">
        <v>500</v>
      </c>
      <c r="E1294">
        <v>5</v>
      </c>
      <c r="F1294">
        <v>120</v>
      </c>
      <c r="G1294">
        <v>75.08</v>
      </c>
      <c r="H1294">
        <v>2.59</v>
      </c>
      <c r="J1294">
        <v>3.43</v>
      </c>
      <c r="L1294">
        <v>1.8340000000000001</v>
      </c>
      <c r="N1294">
        <v>3.4496537027171016E-2</v>
      </c>
      <c r="P1294">
        <v>4.5684603090037294E-2</v>
      </c>
      <c r="R1294">
        <v>3.57</v>
      </c>
      <c r="U1294">
        <v>1440</v>
      </c>
      <c r="V1294">
        <v>0.13483557170504801</v>
      </c>
      <c r="W1294">
        <v>10.39</v>
      </c>
      <c r="X1294">
        <v>200</v>
      </c>
      <c r="Y1294">
        <v>0.05</v>
      </c>
      <c r="Z1294">
        <v>0.2</v>
      </c>
      <c r="AA1294">
        <v>4</v>
      </c>
      <c r="AB1294">
        <v>25</v>
      </c>
      <c r="AC1294">
        <v>0</v>
      </c>
      <c r="AD1294" s="8" t="s">
        <v>173</v>
      </c>
      <c r="AF1294">
        <v>0.108695551037572</v>
      </c>
      <c r="AI1294" s="31" t="s">
        <v>287</v>
      </c>
      <c r="AJ1294" t="s">
        <v>288</v>
      </c>
      <c r="AK1294" t="s">
        <v>365</v>
      </c>
    </row>
    <row r="1295" spans="1:37" ht="15.6">
      <c r="A1295" t="s">
        <v>141</v>
      </c>
      <c r="B1295" t="s">
        <v>142</v>
      </c>
      <c r="C1295" s="4" t="s">
        <v>591</v>
      </c>
      <c r="D1295">
        <v>500</v>
      </c>
      <c r="E1295">
        <v>5</v>
      </c>
      <c r="F1295">
        <v>120</v>
      </c>
      <c r="G1295">
        <v>75.08</v>
      </c>
      <c r="H1295">
        <v>2.59</v>
      </c>
      <c r="J1295">
        <v>3.43</v>
      </c>
      <c r="L1295">
        <v>1.8340000000000001</v>
      </c>
      <c r="N1295">
        <v>3.4496537027171016E-2</v>
      </c>
      <c r="P1295">
        <v>4.5684603090037294E-2</v>
      </c>
      <c r="R1295">
        <v>3.57</v>
      </c>
      <c r="U1295">
        <v>1440</v>
      </c>
      <c r="V1295">
        <v>0.404499308602003</v>
      </c>
      <c r="W1295">
        <v>10.39</v>
      </c>
      <c r="X1295">
        <v>200</v>
      </c>
      <c r="Y1295">
        <v>0.05</v>
      </c>
      <c r="Z1295">
        <v>0.2</v>
      </c>
      <c r="AA1295">
        <v>4</v>
      </c>
      <c r="AB1295">
        <v>25</v>
      </c>
      <c r="AC1295">
        <v>0</v>
      </c>
      <c r="AD1295" s="8" t="s">
        <v>173</v>
      </c>
      <c r="AF1295">
        <v>0.31884050363254102</v>
      </c>
      <c r="AG1295" s="4"/>
      <c r="AH1295" s="4"/>
    </row>
    <row r="1296" spans="1:37" ht="15.6">
      <c r="A1296" t="s">
        <v>141</v>
      </c>
      <c r="B1296" t="s">
        <v>142</v>
      </c>
      <c r="C1296" s="4" t="s">
        <v>591</v>
      </c>
      <c r="D1296">
        <v>500</v>
      </c>
      <c r="E1296">
        <v>5</v>
      </c>
      <c r="F1296">
        <v>120</v>
      </c>
      <c r="G1296">
        <v>75.08</v>
      </c>
      <c r="H1296">
        <v>2.59</v>
      </c>
      <c r="J1296">
        <v>3.43</v>
      </c>
      <c r="L1296">
        <v>1.8340000000000001</v>
      </c>
      <c r="N1296">
        <v>3.4496537027171016E-2</v>
      </c>
      <c r="P1296">
        <v>4.5684603090037294E-2</v>
      </c>
      <c r="R1296">
        <v>3.57</v>
      </c>
      <c r="U1296">
        <v>1440</v>
      </c>
      <c r="V1296">
        <v>1.7528105865736101</v>
      </c>
      <c r="W1296">
        <v>10.39</v>
      </c>
      <c r="X1296">
        <v>200</v>
      </c>
      <c r="Y1296">
        <v>0.05</v>
      </c>
      <c r="Z1296">
        <v>0.2</v>
      </c>
      <c r="AA1296">
        <v>4</v>
      </c>
      <c r="AB1296">
        <v>25</v>
      </c>
      <c r="AC1296">
        <v>0</v>
      </c>
      <c r="AD1296" s="8" t="s">
        <v>173</v>
      </c>
      <c r="AF1296">
        <v>0.78985499764811395</v>
      </c>
      <c r="AG1296" s="4"/>
      <c r="AH1296" s="4"/>
    </row>
    <row r="1297" spans="1:34" ht="15.6">
      <c r="A1297" t="s">
        <v>141</v>
      </c>
      <c r="B1297" t="s">
        <v>142</v>
      </c>
      <c r="C1297" s="4" t="s">
        <v>591</v>
      </c>
      <c r="D1297">
        <v>500</v>
      </c>
      <c r="E1297">
        <v>5</v>
      </c>
      <c r="F1297">
        <v>120</v>
      </c>
      <c r="G1297">
        <v>75.08</v>
      </c>
      <c r="H1297">
        <v>2.59</v>
      </c>
      <c r="J1297">
        <v>3.43</v>
      </c>
      <c r="L1297">
        <v>1.8340000000000001</v>
      </c>
      <c r="N1297">
        <v>3.4496537027171016E-2</v>
      </c>
      <c r="P1297">
        <v>4.5684603090037294E-2</v>
      </c>
      <c r="R1297">
        <v>3.57</v>
      </c>
      <c r="U1297">
        <v>1440</v>
      </c>
      <c r="V1297">
        <v>2.96629369935334</v>
      </c>
      <c r="W1297">
        <v>10.39</v>
      </c>
      <c r="X1297">
        <v>200</v>
      </c>
      <c r="Y1297">
        <v>0.05</v>
      </c>
      <c r="Z1297">
        <v>0.2</v>
      </c>
      <c r="AA1297">
        <v>4</v>
      </c>
      <c r="AB1297">
        <v>25</v>
      </c>
      <c r="AC1297">
        <v>0</v>
      </c>
      <c r="AD1297" s="8" t="s">
        <v>173</v>
      </c>
      <c r="AF1297">
        <v>1.0942029286572601</v>
      </c>
      <c r="AG1297" s="4"/>
      <c r="AH1297" s="4"/>
    </row>
    <row r="1298" spans="1:34" ht="15.6">
      <c r="A1298" t="s">
        <v>141</v>
      </c>
      <c r="B1298" t="s">
        <v>142</v>
      </c>
      <c r="C1298" s="4" t="s">
        <v>591</v>
      </c>
      <c r="D1298">
        <v>500</v>
      </c>
      <c r="E1298">
        <v>5</v>
      </c>
      <c r="F1298">
        <v>120</v>
      </c>
      <c r="G1298">
        <v>75.08</v>
      </c>
      <c r="H1298">
        <v>2.59</v>
      </c>
      <c r="J1298">
        <v>3.43</v>
      </c>
      <c r="L1298">
        <v>1.8340000000000001</v>
      </c>
      <c r="N1298">
        <v>3.4496537027171016E-2</v>
      </c>
      <c r="P1298">
        <v>4.5684603090037294E-2</v>
      </c>
      <c r="R1298">
        <v>3.57</v>
      </c>
      <c r="U1298">
        <v>1440</v>
      </c>
      <c r="V1298">
        <v>4.0449486469411404</v>
      </c>
      <c r="W1298">
        <v>10.39</v>
      </c>
      <c r="X1298">
        <v>200</v>
      </c>
      <c r="Y1298">
        <v>0.05</v>
      </c>
      <c r="Z1298">
        <v>0.2</v>
      </c>
      <c r="AA1298">
        <v>4</v>
      </c>
      <c r="AB1298">
        <v>25</v>
      </c>
      <c r="AC1298">
        <v>0</v>
      </c>
      <c r="AD1298" s="8" t="s">
        <v>173</v>
      </c>
      <c r="AF1298">
        <v>1.3333334743112599</v>
      </c>
      <c r="AG1298" s="4"/>
      <c r="AH1298" s="4"/>
    </row>
    <row r="1299" spans="1:34" ht="15.6">
      <c r="A1299" t="s">
        <v>141</v>
      </c>
      <c r="B1299" t="s">
        <v>142</v>
      </c>
      <c r="C1299" s="4" t="s">
        <v>591</v>
      </c>
      <c r="D1299">
        <v>500</v>
      </c>
      <c r="E1299">
        <v>5</v>
      </c>
      <c r="F1299">
        <v>120</v>
      </c>
      <c r="G1299">
        <v>75.08</v>
      </c>
      <c r="H1299">
        <v>2.59</v>
      </c>
      <c r="J1299">
        <v>3.43</v>
      </c>
      <c r="L1299">
        <v>1.8340000000000001</v>
      </c>
      <c r="N1299">
        <v>3.4496537027171016E-2</v>
      </c>
      <c r="P1299">
        <v>4.5684603090037294E-2</v>
      </c>
      <c r="R1299">
        <v>3.57</v>
      </c>
      <c r="U1299">
        <v>1440</v>
      </c>
      <c r="V1299">
        <v>21.168540391049</v>
      </c>
      <c r="W1299">
        <v>10.39</v>
      </c>
      <c r="X1299">
        <v>200</v>
      </c>
      <c r="Y1299">
        <v>0.05</v>
      </c>
      <c r="Z1299">
        <v>0.2</v>
      </c>
      <c r="AA1299">
        <v>4</v>
      </c>
      <c r="AB1299">
        <v>25</v>
      </c>
      <c r="AC1299">
        <v>0</v>
      </c>
      <c r="AD1299" s="8" t="s">
        <v>173</v>
      </c>
      <c r="AF1299">
        <v>2.1376810943396798</v>
      </c>
      <c r="AG1299" s="4"/>
      <c r="AH1299" s="4"/>
    </row>
    <row r="1300" spans="1:34" ht="15.6">
      <c r="A1300" t="s">
        <v>141</v>
      </c>
      <c r="B1300" t="s">
        <v>142</v>
      </c>
      <c r="C1300" s="4" t="s">
        <v>591</v>
      </c>
      <c r="D1300">
        <v>500</v>
      </c>
      <c r="E1300">
        <v>5</v>
      </c>
      <c r="F1300">
        <v>120</v>
      </c>
      <c r="G1300">
        <v>75.08</v>
      </c>
      <c r="H1300">
        <v>2.59</v>
      </c>
      <c r="J1300">
        <v>3.43</v>
      </c>
      <c r="L1300">
        <v>1.8340000000000001</v>
      </c>
      <c r="N1300">
        <v>3.4496537027171016E-2</v>
      </c>
      <c r="P1300">
        <v>4.5684603090037294E-2</v>
      </c>
      <c r="R1300">
        <v>3.57</v>
      </c>
      <c r="U1300">
        <v>1440</v>
      </c>
      <c r="V1300">
        <v>39.505622654449802</v>
      </c>
      <c r="W1300">
        <v>10.39</v>
      </c>
      <c r="X1300">
        <v>200</v>
      </c>
      <c r="Y1300">
        <v>0.05</v>
      </c>
      <c r="Z1300">
        <v>0.2</v>
      </c>
      <c r="AA1300">
        <v>4</v>
      </c>
      <c r="AB1300">
        <v>25</v>
      </c>
      <c r="AC1300">
        <v>0</v>
      </c>
      <c r="AD1300" s="8" t="s">
        <v>173</v>
      </c>
      <c r="AF1300">
        <v>2.5507246012648599</v>
      </c>
      <c r="AG1300" s="4"/>
      <c r="AH1300" s="4"/>
    </row>
    <row r="1301" spans="1:34" ht="15.6">
      <c r="A1301" t="s">
        <v>141</v>
      </c>
      <c r="B1301" t="s">
        <v>142</v>
      </c>
      <c r="C1301" s="4" t="s">
        <v>591</v>
      </c>
      <c r="D1301">
        <v>500</v>
      </c>
      <c r="E1301">
        <v>5</v>
      </c>
      <c r="F1301">
        <v>120</v>
      </c>
      <c r="G1301">
        <v>75.08</v>
      </c>
      <c r="H1301">
        <v>2.59</v>
      </c>
      <c r="J1301">
        <v>3.43</v>
      </c>
      <c r="L1301">
        <v>1.8340000000000001</v>
      </c>
      <c r="N1301">
        <v>3.4496537027171016E-2</v>
      </c>
      <c r="P1301">
        <v>4.5684603090037294E-2</v>
      </c>
      <c r="R1301">
        <v>3.57</v>
      </c>
      <c r="U1301">
        <v>1440</v>
      </c>
      <c r="V1301">
        <v>91.146076436696802</v>
      </c>
      <c r="W1301">
        <v>10.39</v>
      </c>
      <c r="X1301">
        <v>200</v>
      </c>
      <c r="Y1301">
        <v>0.05</v>
      </c>
      <c r="Z1301">
        <v>0.2</v>
      </c>
      <c r="AA1301">
        <v>4</v>
      </c>
      <c r="AB1301">
        <v>25</v>
      </c>
      <c r="AC1301">
        <v>0</v>
      </c>
      <c r="AD1301" s="8" t="s">
        <v>173</v>
      </c>
      <c r="AF1301">
        <v>2.18115948392823</v>
      </c>
      <c r="AG1301" s="4"/>
      <c r="AH1301" s="4"/>
    </row>
    <row r="1302" spans="1:34" ht="15.6">
      <c r="A1302" t="s">
        <v>143</v>
      </c>
      <c r="B1302" t="s">
        <v>144</v>
      </c>
      <c r="C1302" s="4" t="s">
        <v>591</v>
      </c>
      <c r="D1302">
        <v>500</v>
      </c>
      <c r="E1302">
        <v>5</v>
      </c>
      <c r="F1302">
        <v>120</v>
      </c>
      <c r="G1302">
        <v>77.66</v>
      </c>
      <c r="H1302">
        <v>2.77</v>
      </c>
      <c r="J1302">
        <v>1.62</v>
      </c>
      <c r="L1302">
        <v>1.651</v>
      </c>
      <c r="N1302">
        <v>3.5668297707957763E-2</v>
      </c>
      <c r="P1302">
        <v>2.0860159670357974E-2</v>
      </c>
      <c r="R1302">
        <v>83.01</v>
      </c>
      <c r="U1302">
        <v>1440</v>
      </c>
      <c r="V1302">
        <v>49.483151293584498</v>
      </c>
      <c r="W1302">
        <v>10.27</v>
      </c>
      <c r="X1302">
        <v>200</v>
      </c>
      <c r="Y1302">
        <v>0.05</v>
      </c>
      <c r="Z1302">
        <v>0.2</v>
      </c>
      <c r="AA1302">
        <v>4</v>
      </c>
      <c r="AB1302">
        <v>25</v>
      </c>
      <c r="AC1302">
        <v>0</v>
      </c>
      <c r="AD1302" s="8" t="s">
        <v>173</v>
      </c>
      <c r="AF1302">
        <v>0.108695551037572</v>
      </c>
      <c r="AG1302" s="4"/>
      <c r="AH1302" s="4"/>
    </row>
    <row r="1303" spans="1:34" ht="15.6">
      <c r="A1303" t="s">
        <v>143</v>
      </c>
      <c r="B1303" t="s">
        <v>144</v>
      </c>
      <c r="C1303" s="4" t="s">
        <v>591</v>
      </c>
      <c r="D1303">
        <v>500</v>
      </c>
      <c r="E1303">
        <v>5</v>
      </c>
      <c r="F1303">
        <v>120</v>
      </c>
      <c r="G1303">
        <v>77.66</v>
      </c>
      <c r="H1303">
        <v>2.77</v>
      </c>
      <c r="J1303">
        <v>1.62</v>
      </c>
      <c r="L1303">
        <v>1.651</v>
      </c>
      <c r="N1303">
        <v>3.5668297707957763E-2</v>
      </c>
      <c r="P1303">
        <v>2.0860159670357974E-2</v>
      </c>
      <c r="R1303">
        <v>83.01</v>
      </c>
      <c r="U1303">
        <v>1440</v>
      </c>
      <c r="V1303">
        <v>99.640458226154905</v>
      </c>
      <c r="W1303">
        <v>10.27</v>
      </c>
      <c r="X1303">
        <v>200</v>
      </c>
      <c r="Y1303">
        <v>0.05</v>
      </c>
      <c r="Z1303">
        <v>0.2</v>
      </c>
      <c r="AA1303">
        <v>4</v>
      </c>
      <c r="AB1303">
        <v>25</v>
      </c>
      <c r="AC1303">
        <v>0</v>
      </c>
      <c r="AD1303" s="8" t="s">
        <v>173</v>
      </c>
      <c r="AF1303">
        <v>1.4492970678721099E-2</v>
      </c>
      <c r="AG1303" s="4"/>
      <c r="AH1303" s="4"/>
    </row>
    <row r="1304" spans="1:34" ht="15.6">
      <c r="A1304" t="s">
        <v>145</v>
      </c>
      <c r="B1304" t="s">
        <v>142</v>
      </c>
      <c r="C1304" s="4" t="s">
        <v>591</v>
      </c>
      <c r="D1304">
        <v>600</v>
      </c>
      <c r="E1304">
        <v>5</v>
      </c>
      <c r="F1304">
        <v>120</v>
      </c>
      <c r="G1304">
        <v>74.48</v>
      </c>
      <c r="H1304">
        <v>2.02</v>
      </c>
      <c r="J1304">
        <v>2.98</v>
      </c>
      <c r="L1304">
        <v>1.81</v>
      </c>
      <c r="N1304">
        <v>2.7121374865735768E-2</v>
      </c>
      <c r="P1304">
        <v>4.0010741138560686E-2</v>
      </c>
      <c r="R1304">
        <v>17.53</v>
      </c>
      <c r="U1304">
        <v>1440</v>
      </c>
      <c r="V1304">
        <v>0.26490146531058001</v>
      </c>
      <c r="W1304">
        <v>10.49</v>
      </c>
      <c r="X1304">
        <v>200</v>
      </c>
      <c r="Y1304">
        <v>0.05</v>
      </c>
      <c r="Z1304">
        <v>0.2</v>
      </c>
      <c r="AA1304">
        <v>4</v>
      </c>
      <c r="AB1304">
        <v>25</v>
      </c>
      <c r="AC1304">
        <v>0</v>
      </c>
      <c r="AD1304" s="8" t="s">
        <v>173</v>
      </c>
      <c r="AF1304">
        <v>5.37636255746443E-2</v>
      </c>
      <c r="AG1304" s="4"/>
      <c r="AH1304" s="4"/>
    </row>
    <row r="1305" spans="1:34" ht="15.6">
      <c r="A1305" t="s">
        <v>145</v>
      </c>
      <c r="B1305" t="s">
        <v>142</v>
      </c>
      <c r="C1305" s="4" t="s">
        <v>591</v>
      </c>
      <c r="D1305">
        <v>600</v>
      </c>
      <c r="E1305">
        <v>5</v>
      </c>
      <c r="F1305">
        <v>120</v>
      </c>
      <c r="G1305">
        <v>74.48</v>
      </c>
      <c r="H1305">
        <v>2.02</v>
      </c>
      <c r="J1305">
        <v>2.98</v>
      </c>
      <c r="L1305">
        <v>1.81</v>
      </c>
      <c r="N1305">
        <v>2.7121374865735768E-2</v>
      </c>
      <c r="P1305">
        <v>4.0010741138560686E-2</v>
      </c>
      <c r="R1305">
        <v>17.53</v>
      </c>
      <c r="U1305">
        <v>1440</v>
      </c>
      <c r="V1305">
        <v>0.13244709479837399</v>
      </c>
      <c r="W1305">
        <v>10.49</v>
      </c>
      <c r="X1305">
        <v>200</v>
      </c>
      <c r="Y1305">
        <v>0.05</v>
      </c>
      <c r="Z1305">
        <v>0.2</v>
      </c>
      <c r="AA1305">
        <v>4</v>
      </c>
      <c r="AB1305">
        <v>25</v>
      </c>
      <c r="AC1305">
        <v>0</v>
      </c>
      <c r="AD1305" s="8" t="s">
        <v>173</v>
      </c>
      <c r="AF1305">
        <v>0.18996415735324801</v>
      </c>
      <c r="AG1305" s="4"/>
      <c r="AH1305" s="4"/>
    </row>
    <row r="1306" spans="1:34" ht="15.6">
      <c r="A1306" t="s">
        <v>145</v>
      </c>
      <c r="B1306" t="s">
        <v>142</v>
      </c>
      <c r="C1306" s="4" t="s">
        <v>591</v>
      </c>
      <c r="D1306">
        <v>600</v>
      </c>
      <c r="E1306">
        <v>5</v>
      </c>
      <c r="F1306">
        <v>120</v>
      </c>
      <c r="G1306">
        <v>74.48</v>
      </c>
      <c r="H1306">
        <v>2.02</v>
      </c>
      <c r="J1306">
        <v>2.98</v>
      </c>
      <c r="L1306">
        <v>1.81</v>
      </c>
      <c r="N1306">
        <v>2.7121374865735768E-2</v>
      </c>
      <c r="P1306">
        <v>4.0010741138560686E-2</v>
      </c>
      <c r="R1306">
        <v>17.53</v>
      </c>
      <c r="U1306">
        <v>1440</v>
      </c>
      <c r="V1306">
        <v>0.39734856010894098</v>
      </c>
      <c r="W1306">
        <v>10.49</v>
      </c>
      <c r="X1306">
        <v>200</v>
      </c>
      <c r="Y1306">
        <v>0.05</v>
      </c>
      <c r="Z1306">
        <v>0.2</v>
      </c>
      <c r="AA1306">
        <v>4</v>
      </c>
      <c r="AB1306">
        <v>25</v>
      </c>
      <c r="AC1306">
        <v>0</v>
      </c>
      <c r="AD1306" s="8" t="s">
        <v>173</v>
      </c>
      <c r="AF1306">
        <v>0.42652341093075002</v>
      </c>
      <c r="AG1306" s="4"/>
      <c r="AH1306" s="4"/>
    </row>
    <row r="1307" spans="1:34" ht="15.6">
      <c r="A1307" t="s">
        <v>145</v>
      </c>
      <c r="B1307" t="s">
        <v>142</v>
      </c>
      <c r="C1307" s="4" t="s">
        <v>591</v>
      </c>
      <c r="D1307">
        <v>600</v>
      </c>
      <c r="E1307">
        <v>5</v>
      </c>
      <c r="F1307">
        <v>120</v>
      </c>
      <c r="G1307">
        <v>74.48</v>
      </c>
      <c r="H1307">
        <v>2.02</v>
      </c>
      <c r="J1307">
        <v>2.98</v>
      </c>
      <c r="L1307">
        <v>1.81</v>
      </c>
      <c r="N1307">
        <v>2.7121374865735768E-2</v>
      </c>
      <c r="P1307">
        <v>4.0010741138560686E-2</v>
      </c>
      <c r="R1307">
        <v>17.53</v>
      </c>
      <c r="U1307">
        <v>1440</v>
      </c>
      <c r="V1307">
        <v>1.7218558866618301</v>
      </c>
      <c r="W1307">
        <v>10.49</v>
      </c>
      <c r="X1307">
        <v>200</v>
      </c>
      <c r="Y1307">
        <v>0.05</v>
      </c>
      <c r="Z1307">
        <v>0.2</v>
      </c>
      <c r="AA1307">
        <v>4</v>
      </c>
      <c r="AB1307">
        <v>25</v>
      </c>
      <c r="AC1307">
        <v>0</v>
      </c>
      <c r="AD1307" s="8" t="s">
        <v>173</v>
      </c>
      <c r="AF1307">
        <v>0.82078843978474902</v>
      </c>
      <c r="AG1307" s="4"/>
      <c r="AH1307" s="4"/>
    </row>
    <row r="1308" spans="1:34" ht="15.6">
      <c r="A1308" t="s">
        <v>145</v>
      </c>
      <c r="B1308" t="s">
        <v>142</v>
      </c>
      <c r="C1308" s="4" t="s">
        <v>591</v>
      </c>
      <c r="D1308">
        <v>600</v>
      </c>
      <c r="E1308">
        <v>5</v>
      </c>
      <c r="F1308">
        <v>120</v>
      </c>
      <c r="G1308">
        <v>74.48</v>
      </c>
      <c r="H1308">
        <v>2.02</v>
      </c>
      <c r="J1308">
        <v>2.98</v>
      </c>
      <c r="L1308">
        <v>1.81</v>
      </c>
      <c r="N1308">
        <v>2.7121374865735768E-2</v>
      </c>
      <c r="P1308">
        <v>4.0010741138560686E-2</v>
      </c>
      <c r="R1308">
        <v>17.53</v>
      </c>
      <c r="U1308">
        <v>1440</v>
      </c>
      <c r="V1308">
        <v>2.2516515415691498</v>
      </c>
      <c r="W1308">
        <v>10.49</v>
      </c>
      <c r="X1308">
        <v>200</v>
      </c>
      <c r="Y1308">
        <v>0.05</v>
      </c>
      <c r="Z1308">
        <v>0.2</v>
      </c>
      <c r="AA1308">
        <v>4</v>
      </c>
      <c r="AB1308">
        <v>25</v>
      </c>
      <c r="AC1308">
        <v>0</v>
      </c>
      <c r="AD1308" s="8" t="s">
        <v>173</v>
      </c>
      <c r="AF1308">
        <v>1.3942652749634801</v>
      </c>
      <c r="AG1308" s="4"/>
      <c r="AH1308" s="4"/>
    </row>
    <row r="1309" spans="1:34" ht="15.6">
      <c r="A1309" t="s">
        <v>145</v>
      </c>
      <c r="B1309" t="s">
        <v>142</v>
      </c>
      <c r="C1309" s="4" t="s">
        <v>591</v>
      </c>
      <c r="D1309">
        <v>600</v>
      </c>
      <c r="E1309">
        <v>5</v>
      </c>
      <c r="F1309">
        <v>120</v>
      </c>
      <c r="G1309">
        <v>74.48</v>
      </c>
      <c r="H1309">
        <v>2.02</v>
      </c>
      <c r="J1309">
        <v>2.98</v>
      </c>
      <c r="L1309">
        <v>1.81</v>
      </c>
      <c r="N1309">
        <v>2.7121374865735768E-2</v>
      </c>
      <c r="P1309">
        <v>4.0010741138560686E-2</v>
      </c>
      <c r="R1309">
        <v>17.53</v>
      </c>
      <c r="U1309">
        <v>1440</v>
      </c>
      <c r="V1309">
        <v>2.64900737739194</v>
      </c>
      <c r="W1309">
        <v>10.49</v>
      </c>
      <c r="X1309">
        <v>200</v>
      </c>
      <c r="Y1309">
        <v>0.05</v>
      </c>
      <c r="Z1309">
        <v>0.2</v>
      </c>
      <c r="AA1309">
        <v>4</v>
      </c>
      <c r="AB1309">
        <v>25</v>
      </c>
      <c r="AC1309">
        <v>0</v>
      </c>
      <c r="AD1309" s="8" t="s">
        <v>173</v>
      </c>
      <c r="AF1309">
        <v>1.7383513366932</v>
      </c>
      <c r="AG1309" s="4"/>
      <c r="AH1309" s="4"/>
    </row>
    <row r="1310" spans="1:34" ht="15.6">
      <c r="A1310" t="s">
        <v>145</v>
      </c>
      <c r="B1310" t="s">
        <v>142</v>
      </c>
      <c r="C1310" s="4" t="s">
        <v>591</v>
      </c>
      <c r="D1310">
        <v>600</v>
      </c>
      <c r="E1310">
        <v>5</v>
      </c>
      <c r="F1310">
        <v>120</v>
      </c>
      <c r="G1310">
        <v>74.48</v>
      </c>
      <c r="H1310">
        <v>2.02</v>
      </c>
      <c r="J1310">
        <v>2.98</v>
      </c>
      <c r="L1310">
        <v>1.81</v>
      </c>
      <c r="N1310">
        <v>2.7121374865735768E-2</v>
      </c>
      <c r="P1310">
        <v>4.0010741138560686E-2</v>
      </c>
      <c r="R1310">
        <v>17.53</v>
      </c>
      <c r="U1310">
        <v>1440</v>
      </c>
      <c r="V1310">
        <v>19.3377487619614</v>
      </c>
      <c r="W1310">
        <v>10.49</v>
      </c>
      <c r="X1310">
        <v>200</v>
      </c>
      <c r="Y1310">
        <v>0.05</v>
      </c>
      <c r="Z1310">
        <v>0.2</v>
      </c>
      <c r="AA1310">
        <v>4</v>
      </c>
      <c r="AB1310">
        <v>25</v>
      </c>
      <c r="AC1310">
        <v>0</v>
      </c>
      <c r="AD1310" s="8" t="s">
        <v>173</v>
      </c>
      <c r="AF1310">
        <v>2.64874555658557</v>
      </c>
      <c r="AG1310" s="4"/>
      <c r="AH1310" s="4"/>
    </row>
    <row r="1311" spans="1:34" ht="15.6">
      <c r="A1311" t="s">
        <v>145</v>
      </c>
      <c r="B1311" t="s">
        <v>142</v>
      </c>
      <c r="C1311" s="4" t="s">
        <v>591</v>
      </c>
      <c r="D1311">
        <v>600</v>
      </c>
      <c r="E1311">
        <v>5</v>
      </c>
      <c r="F1311">
        <v>120</v>
      </c>
      <c r="G1311">
        <v>74.48</v>
      </c>
      <c r="H1311">
        <v>2.02</v>
      </c>
      <c r="J1311">
        <v>2.98</v>
      </c>
      <c r="L1311">
        <v>1.81</v>
      </c>
      <c r="N1311">
        <v>2.7121374865735768E-2</v>
      </c>
      <c r="P1311">
        <v>4.0010741138560686E-2</v>
      </c>
      <c r="R1311">
        <v>17.53</v>
      </c>
      <c r="U1311">
        <v>1440</v>
      </c>
      <c r="V1311">
        <v>38.5430431534107</v>
      </c>
      <c r="W1311">
        <v>10.49</v>
      </c>
      <c r="X1311">
        <v>200</v>
      </c>
      <c r="Y1311">
        <v>0.05</v>
      </c>
      <c r="Z1311">
        <v>0.2</v>
      </c>
      <c r="AA1311">
        <v>4</v>
      </c>
      <c r="AB1311">
        <v>25</v>
      </c>
      <c r="AC1311">
        <v>0</v>
      </c>
      <c r="AD1311" s="8" t="s">
        <v>173</v>
      </c>
      <c r="AF1311">
        <v>2.7992831470649602</v>
      </c>
      <c r="AG1311" s="4"/>
      <c r="AH1311" s="4"/>
    </row>
    <row r="1312" spans="1:34" ht="15.6">
      <c r="A1312" t="s">
        <v>145</v>
      </c>
      <c r="B1312" t="s">
        <v>142</v>
      </c>
      <c r="C1312" s="4" t="s">
        <v>591</v>
      </c>
      <c r="D1312">
        <v>600</v>
      </c>
      <c r="E1312">
        <v>5</v>
      </c>
      <c r="F1312">
        <v>120</v>
      </c>
      <c r="G1312">
        <v>74.48</v>
      </c>
      <c r="H1312">
        <v>2.02</v>
      </c>
      <c r="J1312">
        <v>2.98</v>
      </c>
      <c r="L1312">
        <v>1.81</v>
      </c>
      <c r="N1312">
        <v>2.7121374865735768E-2</v>
      </c>
      <c r="P1312">
        <v>4.0010741138560686E-2</v>
      </c>
      <c r="R1312">
        <v>17.53</v>
      </c>
      <c r="U1312">
        <v>1440</v>
      </c>
      <c r="V1312">
        <v>89.801320263160093</v>
      </c>
      <c r="W1312">
        <v>10.49</v>
      </c>
      <c r="X1312">
        <v>200</v>
      </c>
      <c r="Y1312">
        <v>0.05</v>
      </c>
      <c r="Z1312">
        <v>0.2</v>
      </c>
      <c r="AA1312">
        <v>4</v>
      </c>
      <c r="AB1312">
        <v>25</v>
      </c>
      <c r="AC1312">
        <v>0</v>
      </c>
      <c r="AD1312" s="8" t="s">
        <v>173</v>
      </c>
      <c r="AF1312">
        <v>2.4910393875338999</v>
      </c>
      <c r="AG1312" s="4"/>
      <c r="AH1312" s="4"/>
    </row>
    <row r="1313" spans="1:34" ht="15.6">
      <c r="A1313" t="s">
        <v>146</v>
      </c>
      <c r="B1313" t="s">
        <v>144</v>
      </c>
      <c r="C1313" s="4" t="s">
        <v>591</v>
      </c>
      <c r="D1313">
        <v>600</v>
      </c>
      <c r="E1313">
        <v>5</v>
      </c>
      <c r="F1313">
        <v>120</v>
      </c>
      <c r="G1313">
        <v>82.15</v>
      </c>
      <c r="H1313">
        <v>2.23</v>
      </c>
      <c r="J1313">
        <v>1.82</v>
      </c>
      <c r="L1313">
        <v>1.704</v>
      </c>
      <c r="N1313">
        <v>2.7145465611685939E-2</v>
      </c>
      <c r="P1313">
        <v>2.2154595252586732E-2</v>
      </c>
      <c r="R1313">
        <v>266.23</v>
      </c>
      <c r="U1313">
        <v>1440</v>
      </c>
      <c r="V1313">
        <v>9.6688707431238203</v>
      </c>
      <c r="W1313">
        <v>10.56</v>
      </c>
      <c r="X1313">
        <v>200</v>
      </c>
      <c r="Y1313">
        <v>0.05</v>
      </c>
      <c r="Z1313">
        <v>0.2</v>
      </c>
      <c r="AA1313">
        <v>4</v>
      </c>
      <c r="AB1313">
        <v>25</v>
      </c>
      <c r="AC1313">
        <v>0</v>
      </c>
      <c r="AD1313" s="8" t="s">
        <v>173</v>
      </c>
      <c r="AF1313">
        <v>1.0752744803686799E-2</v>
      </c>
      <c r="AG1313" s="4"/>
      <c r="AH1313" s="4"/>
    </row>
    <row r="1314" spans="1:34" ht="15.6">
      <c r="A1314" t="s">
        <v>146</v>
      </c>
      <c r="B1314" t="s">
        <v>144</v>
      </c>
      <c r="C1314" s="4" t="s">
        <v>591</v>
      </c>
      <c r="D1314">
        <v>600</v>
      </c>
      <c r="E1314">
        <v>5</v>
      </c>
      <c r="F1314">
        <v>120</v>
      </c>
      <c r="G1314">
        <v>82.15</v>
      </c>
      <c r="H1314">
        <v>2.23</v>
      </c>
      <c r="J1314">
        <v>1.82</v>
      </c>
      <c r="L1314">
        <v>1.704</v>
      </c>
      <c r="N1314">
        <v>2.7145465611685939E-2</v>
      </c>
      <c r="P1314">
        <v>2.2154595252586732E-2</v>
      </c>
      <c r="R1314">
        <v>266.23</v>
      </c>
      <c r="U1314">
        <v>1440</v>
      </c>
      <c r="V1314">
        <v>29.933778271529199</v>
      </c>
      <c r="W1314">
        <v>10.56</v>
      </c>
      <c r="X1314">
        <v>200</v>
      </c>
      <c r="Y1314">
        <v>0.05</v>
      </c>
      <c r="Z1314">
        <v>0.2</v>
      </c>
      <c r="AA1314">
        <v>4</v>
      </c>
      <c r="AB1314">
        <v>25</v>
      </c>
      <c r="AC1314">
        <v>0</v>
      </c>
      <c r="AD1314" s="8" t="s">
        <v>173</v>
      </c>
      <c r="AF1314">
        <v>4.6594948558565497E-2</v>
      </c>
      <c r="AG1314" s="4"/>
      <c r="AH1314" s="4"/>
    </row>
    <row r="1315" spans="1:34" ht="15.6">
      <c r="A1315" t="s">
        <v>146</v>
      </c>
      <c r="B1315" t="s">
        <v>144</v>
      </c>
      <c r="C1315" s="4" t="s">
        <v>591</v>
      </c>
      <c r="D1315">
        <v>600</v>
      </c>
      <c r="E1315">
        <v>5</v>
      </c>
      <c r="F1315">
        <v>120</v>
      </c>
      <c r="G1315">
        <v>82.15</v>
      </c>
      <c r="H1315">
        <v>2.23</v>
      </c>
      <c r="J1315">
        <v>1.82</v>
      </c>
      <c r="L1315">
        <v>1.704</v>
      </c>
      <c r="N1315">
        <v>2.7145465611685939E-2</v>
      </c>
      <c r="P1315">
        <v>2.2154595252586732E-2</v>
      </c>
      <c r="R1315">
        <v>266.23</v>
      </c>
      <c r="U1315">
        <v>1440</v>
      </c>
      <c r="V1315">
        <v>49.4039741282891</v>
      </c>
      <c r="W1315">
        <v>10.56</v>
      </c>
      <c r="X1315">
        <v>200</v>
      </c>
      <c r="Y1315">
        <v>0.05</v>
      </c>
      <c r="Z1315">
        <v>0.2</v>
      </c>
      <c r="AA1315">
        <v>4</v>
      </c>
      <c r="AB1315">
        <v>25</v>
      </c>
      <c r="AC1315">
        <v>0</v>
      </c>
      <c r="AD1315" s="8" t="s">
        <v>173</v>
      </c>
      <c r="AF1315">
        <v>0.111111072827413</v>
      </c>
      <c r="AG1315" s="4"/>
      <c r="AH1315" s="4"/>
    </row>
    <row r="1316" spans="1:34" ht="15.6">
      <c r="A1316" t="s">
        <v>146</v>
      </c>
      <c r="B1316" t="s">
        <v>144</v>
      </c>
      <c r="C1316" s="4" t="s">
        <v>591</v>
      </c>
      <c r="D1316">
        <v>600</v>
      </c>
      <c r="E1316">
        <v>5</v>
      </c>
      <c r="F1316">
        <v>120</v>
      </c>
      <c r="G1316">
        <v>82.15</v>
      </c>
      <c r="H1316">
        <v>2.23</v>
      </c>
      <c r="J1316">
        <v>1.82</v>
      </c>
      <c r="L1316">
        <v>1.704</v>
      </c>
      <c r="N1316">
        <v>2.7145465611685939E-2</v>
      </c>
      <c r="P1316">
        <v>2.2154595252586732E-2</v>
      </c>
      <c r="R1316">
        <v>266.23</v>
      </c>
      <c r="U1316">
        <v>1440</v>
      </c>
      <c r="V1316">
        <v>98.543046791267699</v>
      </c>
      <c r="W1316">
        <v>10.56</v>
      </c>
      <c r="X1316">
        <v>200</v>
      </c>
      <c r="Y1316">
        <v>0.05</v>
      </c>
      <c r="Z1316">
        <v>0.2</v>
      </c>
      <c r="AA1316">
        <v>4</v>
      </c>
      <c r="AB1316">
        <v>25</v>
      </c>
      <c r="AC1316">
        <v>0</v>
      </c>
      <c r="AD1316" s="8" t="s">
        <v>173</v>
      </c>
      <c r="AF1316">
        <v>0.28315420213606801</v>
      </c>
      <c r="AG1316" s="4"/>
      <c r="AH1316" s="4"/>
    </row>
    <row r="1317" spans="1:34" ht="15.6">
      <c r="A1317" t="s">
        <v>147</v>
      </c>
      <c r="B1317" t="s">
        <v>148</v>
      </c>
      <c r="C1317" s="4" t="s">
        <v>591</v>
      </c>
      <c r="D1317">
        <v>600</v>
      </c>
      <c r="E1317">
        <v>5</v>
      </c>
      <c r="F1317">
        <v>120</v>
      </c>
      <c r="G1317">
        <v>83.61</v>
      </c>
      <c r="H1317">
        <v>2.2599999999999998</v>
      </c>
      <c r="J1317">
        <v>1.26</v>
      </c>
      <c r="L1317">
        <v>2.052</v>
      </c>
      <c r="N1317">
        <v>2.7030259538332733E-2</v>
      </c>
      <c r="P1317">
        <v>1.5069967707212056E-2</v>
      </c>
      <c r="R1317">
        <v>324.25</v>
      </c>
      <c r="U1317">
        <v>1440</v>
      </c>
      <c r="V1317">
        <v>49.536421223087501</v>
      </c>
      <c r="W1317">
        <v>10.8</v>
      </c>
      <c r="X1317">
        <v>200</v>
      </c>
      <c r="Y1317">
        <v>0.05</v>
      </c>
      <c r="Z1317">
        <v>0.2</v>
      </c>
      <c r="AA1317">
        <v>4</v>
      </c>
      <c r="AB1317">
        <v>25</v>
      </c>
      <c r="AC1317">
        <v>0</v>
      </c>
      <c r="AD1317" s="8" t="s">
        <v>173</v>
      </c>
      <c r="AF1317">
        <v>4.6594948558565497E-2</v>
      </c>
      <c r="AG1317" s="4"/>
      <c r="AH1317" s="4"/>
    </row>
    <row r="1318" spans="1:34" ht="15.6">
      <c r="A1318" t="s">
        <v>147</v>
      </c>
      <c r="B1318" t="s">
        <v>148</v>
      </c>
      <c r="C1318" s="4" t="s">
        <v>591</v>
      </c>
      <c r="D1318">
        <v>600</v>
      </c>
      <c r="E1318">
        <v>5</v>
      </c>
      <c r="F1318">
        <v>120</v>
      </c>
      <c r="G1318">
        <v>83.61</v>
      </c>
      <c r="H1318">
        <v>2.2599999999999998</v>
      </c>
      <c r="J1318">
        <v>1.26</v>
      </c>
      <c r="L1318">
        <v>2.052</v>
      </c>
      <c r="N1318">
        <v>2.7030259538332733E-2</v>
      </c>
      <c r="P1318">
        <v>1.5069967707212056E-2</v>
      </c>
      <c r="R1318">
        <v>324.25</v>
      </c>
      <c r="U1318">
        <v>1440</v>
      </c>
      <c r="V1318">
        <v>99.470205557711594</v>
      </c>
      <c r="W1318">
        <v>10.8</v>
      </c>
      <c r="X1318">
        <v>200</v>
      </c>
      <c r="Y1318">
        <v>0.05</v>
      </c>
      <c r="Z1318">
        <v>0.2</v>
      </c>
      <c r="AA1318">
        <v>4</v>
      </c>
      <c r="AB1318">
        <v>25</v>
      </c>
      <c r="AC1318">
        <v>0</v>
      </c>
      <c r="AD1318" s="8" t="s">
        <v>173</v>
      </c>
      <c r="AF1318">
        <v>4.6594948558565497E-2</v>
      </c>
      <c r="AG1318" s="4"/>
      <c r="AH1318" s="4"/>
    </row>
    <row r="1319" spans="1:34" ht="15.6">
      <c r="A1319" t="s">
        <v>149</v>
      </c>
      <c r="B1319" t="s">
        <v>150</v>
      </c>
      <c r="C1319" s="4" t="s">
        <v>591</v>
      </c>
      <c r="D1319">
        <v>600</v>
      </c>
      <c r="E1319">
        <v>5</v>
      </c>
      <c r="F1319">
        <v>120</v>
      </c>
      <c r="G1319">
        <v>69.33</v>
      </c>
      <c r="H1319">
        <v>1.83</v>
      </c>
      <c r="J1319">
        <v>3.42</v>
      </c>
      <c r="L1319">
        <v>1.8280000000000001</v>
      </c>
      <c r="N1319">
        <v>2.6395499783643445E-2</v>
      </c>
      <c r="P1319">
        <v>4.9329294677628734E-2</v>
      </c>
      <c r="R1319">
        <v>226.25</v>
      </c>
      <c r="U1319">
        <v>1440</v>
      </c>
      <c r="V1319">
        <v>99.337743911485504</v>
      </c>
      <c r="W1319">
        <v>10.35</v>
      </c>
      <c r="X1319">
        <v>200</v>
      </c>
      <c r="Y1319">
        <v>0.05</v>
      </c>
      <c r="Z1319">
        <v>0.2</v>
      </c>
      <c r="AA1319">
        <v>4</v>
      </c>
      <c r="AB1319">
        <v>25</v>
      </c>
      <c r="AC1319">
        <v>0</v>
      </c>
      <c r="AD1319" s="8" t="s">
        <v>173</v>
      </c>
      <c r="AF1319">
        <v>0.24014332136510999</v>
      </c>
      <c r="AG1319" s="4"/>
      <c r="AH1319" s="4"/>
    </row>
    <row r="1320" spans="1:34" ht="15.6">
      <c r="A1320" t="s">
        <v>151</v>
      </c>
      <c r="B1320" t="s">
        <v>142</v>
      </c>
      <c r="C1320" s="4" t="s">
        <v>591</v>
      </c>
      <c r="D1320">
        <v>700</v>
      </c>
      <c r="E1320">
        <v>5</v>
      </c>
      <c r="F1320">
        <v>120</v>
      </c>
      <c r="G1320">
        <v>57.08</v>
      </c>
      <c r="H1320">
        <v>2.21</v>
      </c>
      <c r="J1320">
        <v>2.31</v>
      </c>
      <c r="L1320">
        <v>1.96</v>
      </c>
      <c r="N1320">
        <v>3.8717589348283114E-2</v>
      </c>
      <c r="P1320">
        <v>4.0469516468114926E-2</v>
      </c>
      <c r="R1320">
        <v>223.08</v>
      </c>
      <c r="U1320">
        <v>1440</v>
      </c>
      <c r="V1320">
        <v>0.27874647155153898</v>
      </c>
      <c r="W1320">
        <v>10.64</v>
      </c>
      <c r="X1320">
        <v>200</v>
      </c>
      <c r="Y1320">
        <v>0.05</v>
      </c>
      <c r="Z1320">
        <v>0.2</v>
      </c>
      <c r="AA1320">
        <v>4</v>
      </c>
      <c r="AB1320">
        <v>25</v>
      </c>
      <c r="AC1320">
        <v>0</v>
      </c>
      <c r="AD1320" s="8" t="s">
        <v>173</v>
      </c>
      <c r="AF1320">
        <v>2.58303368393977E-2</v>
      </c>
      <c r="AG1320" s="4"/>
      <c r="AH1320" s="4"/>
    </row>
    <row r="1321" spans="1:34" ht="15.6">
      <c r="A1321" t="s">
        <v>151</v>
      </c>
      <c r="B1321" t="s">
        <v>142</v>
      </c>
      <c r="C1321" s="4" t="s">
        <v>591</v>
      </c>
      <c r="D1321">
        <v>700</v>
      </c>
      <c r="E1321">
        <v>5</v>
      </c>
      <c r="F1321">
        <v>120</v>
      </c>
      <c r="G1321">
        <v>57.08</v>
      </c>
      <c r="H1321">
        <v>2.21</v>
      </c>
      <c r="J1321">
        <v>2.31</v>
      </c>
      <c r="L1321">
        <v>1.96</v>
      </c>
      <c r="N1321">
        <v>3.8717589348283114E-2</v>
      </c>
      <c r="P1321">
        <v>4.0469516468114926E-2</v>
      </c>
      <c r="R1321">
        <v>223.08</v>
      </c>
      <c r="U1321">
        <v>1440</v>
      </c>
      <c r="V1321">
        <v>1.95121764488362</v>
      </c>
      <c r="W1321">
        <v>10.64</v>
      </c>
      <c r="X1321">
        <v>200</v>
      </c>
      <c r="Y1321">
        <v>0.05</v>
      </c>
      <c r="Z1321">
        <v>0.2</v>
      </c>
      <c r="AA1321">
        <v>4</v>
      </c>
      <c r="AB1321">
        <v>25</v>
      </c>
      <c r="AC1321">
        <v>0</v>
      </c>
      <c r="AD1321" s="8" t="s">
        <v>173</v>
      </c>
      <c r="AF1321">
        <v>3.3210230379446301E-2</v>
      </c>
      <c r="AG1321" s="4"/>
      <c r="AH1321" s="4"/>
    </row>
    <row r="1322" spans="1:34" ht="15.6">
      <c r="A1322" t="s">
        <v>151</v>
      </c>
      <c r="B1322" t="s">
        <v>142</v>
      </c>
      <c r="C1322" s="4" t="s">
        <v>591</v>
      </c>
      <c r="D1322">
        <v>700</v>
      </c>
      <c r="E1322">
        <v>5</v>
      </c>
      <c r="F1322">
        <v>120</v>
      </c>
      <c r="G1322">
        <v>57.08</v>
      </c>
      <c r="H1322">
        <v>2.21</v>
      </c>
      <c r="J1322">
        <v>2.31</v>
      </c>
      <c r="L1322">
        <v>1.96</v>
      </c>
      <c r="N1322">
        <v>3.8717589348283114E-2</v>
      </c>
      <c r="P1322">
        <v>4.0469516468114926E-2</v>
      </c>
      <c r="R1322">
        <v>223.08</v>
      </c>
      <c r="U1322">
        <v>1440</v>
      </c>
      <c r="V1322">
        <v>4.5993052966346601</v>
      </c>
      <c r="W1322">
        <v>10.64</v>
      </c>
      <c r="X1322">
        <v>200</v>
      </c>
      <c r="Y1322">
        <v>0.05</v>
      </c>
      <c r="Z1322">
        <v>0.2</v>
      </c>
      <c r="AA1322">
        <v>4</v>
      </c>
      <c r="AB1322">
        <v>25</v>
      </c>
      <c r="AC1322">
        <v>0</v>
      </c>
      <c r="AD1322" s="8" t="s">
        <v>173</v>
      </c>
      <c r="AF1322">
        <v>6.2730615338758705E-2</v>
      </c>
      <c r="AG1322" s="4"/>
      <c r="AH1322" s="4"/>
    </row>
    <row r="1323" spans="1:34" ht="15.6">
      <c r="A1323" t="s">
        <v>151</v>
      </c>
      <c r="B1323" t="s">
        <v>142</v>
      </c>
      <c r="C1323" s="4" t="s">
        <v>591</v>
      </c>
      <c r="D1323">
        <v>700</v>
      </c>
      <c r="E1323">
        <v>5</v>
      </c>
      <c r="F1323">
        <v>120</v>
      </c>
      <c r="G1323">
        <v>57.08</v>
      </c>
      <c r="H1323">
        <v>2.21</v>
      </c>
      <c r="J1323">
        <v>2.31</v>
      </c>
      <c r="L1323">
        <v>1.96</v>
      </c>
      <c r="N1323">
        <v>3.8717589348283114E-2</v>
      </c>
      <c r="P1323">
        <v>4.0469516468114926E-2</v>
      </c>
      <c r="R1323">
        <v>223.08</v>
      </c>
      <c r="U1323">
        <v>1440</v>
      </c>
      <c r="V1323">
        <v>7.5261317639601</v>
      </c>
      <c r="W1323">
        <v>10.64</v>
      </c>
      <c r="X1323">
        <v>200</v>
      </c>
      <c r="Y1323">
        <v>0.05</v>
      </c>
      <c r="Z1323">
        <v>0.2</v>
      </c>
      <c r="AA1323">
        <v>4</v>
      </c>
      <c r="AB1323">
        <v>25</v>
      </c>
      <c r="AC1323">
        <v>0</v>
      </c>
      <c r="AD1323" s="8" t="s">
        <v>173</v>
      </c>
      <c r="AF1323">
        <v>0.114391086317775</v>
      </c>
      <c r="AG1323" s="4"/>
      <c r="AH1323" s="4"/>
    </row>
    <row r="1324" spans="1:34" ht="15.6">
      <c r="A1324" t="s">
        <v>151</v>
      </c>
      <c r="B1324" t="s">
        <v>142</v>
      </c>
      <c r="C1324" s="4" t="s">
        <v>591</v>
      </c>
      <c r="D1324">
        <v>700</v>
      </c>
      <c r="E1324">
        <v>5</v>
      </c>
      <c r="F1324">
        <v>120</v>
      </c>
      <c r="G1324">
        <v>57.08</v>
      </c>
      <c r="H1324">
        <v>2.21</v>
      </c>
      <c r="J1324">
        <v>2.31</v>
      </c>
      <c r="L1324">
        <v>1.96</v>
      </c>
      <c r="N1324">
        <v>3.8717589348283114E-2</v>
      </c>
      <c r="P1324">
        <v>4.0469516468114926E-2</v>
      </c>
      <c r="R1324">
        <v>223.08</v>
      </c>
      <c r="U1324">
        <v>1440</v>
      </c>
      <c r="V1324">
        <v>7.24738529240856</v>
      </c>
      <c r="W1324">
        <v>10.64</v>
      </c>
      <c r="X1324">
        <v>200</v>
      </c>
      <c r="Y1324">
        <v>0.05</v>
      </c>
      <c r="Z1324">
        <v>0.2</v>
      </c>
      <c r="AA1324">
        <v>4</v>
      </c>
      <c r="AB1324">
        <v>25</v>
      </c>
      <c r="AC1324">
        <v>0</v>
      </c>
      <c r="AD1324" s="8" t="s">
        <v>173</v>
      </c>
      <c r="AF1324">
        <v>0.571955836988432</v>
      </c>
      <c r="AG1324" s="4"/>
      <c r="AH1324" s="4"/>
    </row>
    <row r="1325" spans="1:34" ht="15.6">
      <c r="A1325" t="s">
        <v>151</v>
      </c>
      <c r="B1325" t="s">
        <v>142</v>
      </c>
      <c r="C1325" s="4" t="s">
        <v>591</v>
      </c>
      <c r="D1325">
        <v>700</v>
      </c>
      <c r="E1325">
        <v>5</v>
      </c>
      <c r="F1325">
        <v>120</v>
      </c>
      <c r="G1325">
        <v>57.08</v>
      </c>
      <c r="H1325">
        <v>2.21</v>
      </c>
      <c r="J1325">
        <v>2.31</v>
      </c>
      <c r="L1325">
        <v>1.96</v>
      </c>
      <c r="N1325">
        <v>3.8717589348283114E-2</v>
      </c>
      <c r="P1325">
        <v>4.0469516468114926E-2</v>
      </c>
      <c r="R1325">
        <v>223.08</v>
      </c>
      <c r="U1325">
        <v>1440</v>
      </c>
      <c r="V1325">
        <v>25.5052294151828</v>
      </c>
      <c r="W1325">
        <v>10.64</v>
      </c>
      <c r="X1325">
        <v>200</v>
      </c>
      <c r="Y1325">
        <v>0.05</v>
      </c>
      <c r="Z1325">
        <v>0.2</v>
      </c>
      <c r="AA1325">
        <v>4</v>
      </c>
      <c r="AB1325">
        <v>25</v>
      </c>
      <c r="AC1325">
        <v>0</v>
      </c>
      <c r="AD1325" s="8" t="s">
        <v>173</v>
      </c>
      <c r="AF1325">
        <v>1.04428037473918</v>
      </c>
      <c r="AG1325" s="4"/>
      <c r="AH1325" s="4"/>
    </row>
    <row r="1326" spans="1:34" ht="15.6">
      <c r="A1326" t="s">
        <v>151</v>
      </c>
      <c r="B1326" t="s">
        <v>142</v>
      </c>
      <c r="C1326" s="4" t="s">
        <v>591</v>
      </c>
      <c r="D1326">
        <v>700</v>
      </c>
      <c r="E1326">
        <v>5</v>
      </c>
      <c r="F1326">
        <v>120</v>
      </c>
      <c r="G1326">
        <v>57.08</v>
      </c>
      <c r="H1326">
        <v>2.21</v>
      </c>
      <c r="J1326">
        <v>2.31</v>
      </c>
      <c r="L1326">
        <v>1.96</v>
      </c>
      <c r="N1326">
        <v>3.8717589348283114E-2</v>
      </c>
      <c r="P1326">
        <v>4.0469516468114926E-2</v>
      </c>
      <c r="R1326">
        <v>223.08</v>
      </c>
      <c r="U1326">
        <v>1440</v>
      </c>
      <c r="V1326">
        <v>41.672471173331999</v>
      </c>
      <c r="W1326">
        <v>10.64</v>
      </c>
      <c r="X1326">
        <v>200</v>
      </c>
      <c r="Y1326">
        <v>0.05</v>
      </c>
      <c r="Z1326">
        <v>0.2</v>
      </c>
      <c r="AA1326">
        <v>4</v>
      </c>
      <c r="AB1326">
        <v>25</v>
      </c>
      <c r="AC1326">
        <v>0</v>
      </c>
      <c r="AD1326" s="8" t="s">
        <v>173</v>
      </c>
      <c r="AF1326">
        <v>1.9815497594004301</v>
      </c>
      <c r="AG1326" s="4"/>
      <c r="AH1326" s="4"/>
    </row>
    <row r="1327" spans="1:34" ht="15.6">
      <c r="A1327" t="s">
        <v>151</v>
      </c>
      <c r="B1327" t="s">
        <v>142</v>
      </c>
      <c r="C1327" s="4" t="s">
        <v>591</v>
      </c>
      <c r="D1327">
        <v>700</v>
      </c>
      <c r="E1327">
        <v>5</v>
      </c>
      <c r="F1327">
        <v>120</v>
      </c>
      <c r="G1327">
        <v>57.08</v>
      </c>
      <c r="H1327">
        <v>2.21</v>
      </c>
      <c r="J1327">
        <v>2.31</v>
      </c>
      <c r="L1327">
        <v>1.96</v>
      </c>
      <c r="N1327">
        <v>3.8717589348283114E-2</v>
      </c>
      <c r="P1327">
        <v>4.0469516468114926E-2</v>
      </c>
      <c r="R1327">
        <v>223.08</v>
      </c>
      <c r="U1327">
        <v>1440</v>
      </c>
      <c r="V1327">
        <v>90.034842351946693</v>
      </c>
      <c r="W1327">
        <v>10.64</v>
      </c>
      <c r="X1327">
        <v>200</v>
      </c>
      <c r="Y1327">
        <v>0.05</v>
      </c>
      <c r="Z1327">
        <v>0.2</v>
      </c>
      <c r="AA1327">
        <v>4</v>
      </c>
      <c r="AB1327">
        <v>25</v>
      </c>
      <c r="AC1327">
        <v>0</v>
      </c>
      <c r="AD1327" s="8" t="s">
        <v>173</v>
      </c>
      <c r="AF1327">
        <v>2.4612545960907899</v>
      </c>
      <c r="AG1327" s="4"/>
      <c r="AH1327" s="4"/>
    </row>
    <row r="1328" spans="1:34" ht="15.6">
      <c r="A1328" t="s">
        <v>152</v>
      </c>
      <c r="B1328" t="s">
        <v>144</v>
      </c>
      <c r="C1328" s="4" t="s">
        <v>591</v>
      </c>
      <c r="D1328">
        <v>700</v>
      </c>
      <c r="E1328">
        <v>5</v>
      </c>
      <c r="F1328">
        <v>120</v>
      </c>
      <c r="G1328">
        <v>83.29</v>
      </c>
      <c r="H1328">
        <v>1.67</v>
      </c>
      <c r="J1328">
        <v>1.85</v>
      </c>
      <c r="L1328">
        <v>1.7989999999999999</v>
      </c>
      <c r="N1328">
        <v>2.0050426221635248E-2</v>
      </c>
      <c r="P1328">
        <v>2.2211550006003122E-2</v>
      </c>
      <c r="R1328">
        <v>262.27</v>
      </c>
      <c r="U1328">
        <v>1440</v>
      </c>
      <c r="V1328">
        <v>8.0836247070631693</v>
      </c>
      <c r="W1328">
        <v>10.74</v>
      </c>
      <c r="X1328">
        <v>200</v>
      </c>
      <c r="Y1328">
        <v>0.05</v>
      </c>
      <c r="Z1328">
        <v>0.2</v>
      </c>
      <c r="AA1328">
        <v>4</v>
      </c>
      <c r="AB1328">
        <v>25</v>
      </c>
      <c r="AC1328">
        <v>0</v>
      </c>
      <c r="AD1328" s="8" t="s">
        <v>173</v>
      </c>
      <c r="AF1328">
        <v>0.45387429715118599</v>
      </c>
      <c r="AG1328" s="4"/>
      <c r="AH1328" s="4"/>
    </row>
    <row r="1329" spans="1:37" ht="15.6">
      <c r="A1329" t="s">
        <v>152</v>
      </c>
      <c r="B1329" t="s">
        <v>144</v>
      </c>
      <c r="C1329" s="4" t="s">
        <v>591</v>
      </c>
      <c r="D1329">
        <v>700</v>
      </c>
      <c r="E1329">
        <v>5</v>
      </c>
      <c r="F1329">
        <v>120</v>
      </c>
      <c r="G1329">
        <v>83.29</v>
      </c>
      <c r="H1329">
        <v>1.67</v>
      </c>
      <c r="J1329">
        <v>1.85</v>
      </c>
      <c r="L1329">
        <v>1.7989999999999999</v>
      </c>
      <c r="N1329">
        <v>2.0050426221635248E-2</v>
      </c>
      <c r="P1329">
        <v>2.2211550006003122E-2</v>
      </c>
      <c r="R1329">
        <v>262.27</v>
      </c>
      <c r="U1329">
        <v>1440</v>
      </c>
      <c r="V1329">
        <v>29.407664704950101</v>
      </c>
      <c r="W1329">
        <v>10.74</v>
      </c>
      <c r="X1329">
        <v>200</v>
      </c>
      <c r="Y1329">
        <v>0.05</v>
      </c>
      <c r="Z1329">
        <v>0.2</v>
      </c>
      <c r="AA1329">
        <v>4</v>
      </c>
      <c r="AB1329">
        <v>25</v>
      </c>
      <c r="AC1329">
        <v>0</v>
      </c>
      <c r="AD1329" s="8" t="s">
        <v>173</v>
      </c>
      <c r="AF1329">
        <v>0.21033213473575799</v>
      </c>
      <c r="AG1329" s="4"/>
      <c r="AH1329" s="4"/>
    </row>
    <row r="1330" spans="1:37" ht="15.6">
      <c r="A1330" t="s">
        <v>152</v>
      </c>
      <c r="B1330" t="s">
        <v>144</v>
      </c>
      <c r="C1330" s="4" t="s">
        <v>591</v>
      </c>
      <c r="D1330">
        <v>700</v>
      </c>
      <c r="E1330">
        <v>5</v>
      </c>
      <c r="F1330">
        <v>120</v>
      </c>
      <c r="G1330">
        <v>83.29</v>
      </c>
      <c r="H1330">
        <v>1.67</v>
      </c>
      <c r="J1330">
        <v>1.85</v>
      </c>
      <c r="L1330">
        <v>1.7989999999999999</v>
      </c>
      <c r="N1330">
        <v>2.0050426221635248E-2</v>
      </c>
      <c r="P1330">
        <v>2.2211550006003122E-2</v>
      </c>
      <c r="R1330">
        <v>262.27</v>
      </c>
      <c r="U1330">
        <v>1440</v>
      </c>
      <c r="V1330">
        <v>49.616726472608001</v>
      </c>
      <c r="W1330">
        <v>10.74</v>
      </c>
      <c r="X1330">
        <v>200</v>
      </c>
      <c r="Y1330">
        <v>0.05</v>
      </c>
      <c r="Z1330">
        <v>0.2</v>
      </c>
      <c r="AA1330">
        <v>4</v>
      </c>
      <c r="AB1330">
        <v>25</v>
      </c>
      <c r="AC1330">
        <v>0</v>
      </c>
      <c r="AD1330" s="8" t="s">
        <v>173</v>
      </c>
      <c r="AF1330">
        <v>0.114391086317775</v>
      </c>
      <c r="AG1330" s="4"/>
      <c r="AH1330" s="4"/>
    </row>
    <row r="1331" spans="1:37" ht="15.6">
      <c r="A1331" t="s">
        <v>152</v>
      </c>
      <c r="B1331" t="s">
        <v>144</v>
      </c>
      <c r="C1331" s="4" t="s">
        <v>591</v>
      </c>
      <c r="D1331">
        <v>700</v>
      </c>
      <c r="E1331">
        <v>5</v>
      </c>
      <c r="F1331">
        <v>120</v>
      </c>
      <c r="G1331">
        <v>83.29</v>
      </c>
      <c r="H1331">
        <v>1.67</v>
      </c>
      <c r="J1331">
        <v>1.85</v>
      </c>
      <c r="L1331">
        <v>1.7989999999999999</v>
      </c>
      <c r="N1331">
        <v>2.0050426221635248E-2</v>
      </c>
      <c r="P1331">
        <v>2.2211550006003122E-2</v>
      </c>
      <c r="R1331">
        <v>262.27</v>
      </c>
      <c r="U1331">
        <v>1440</v>
      </c>
      <c r="V1331">
        <v>98.954698817687401</v>
      </c>
      <c r="W1331">
        <v>10.74</v>
      </c>
      <c r="X1331">
        <v>200</v>
      </c>
      <c r="Y1331">
        <v>0.05</v>
      </c>
      <c r="Z1331">
        <v>0.2</v>
      </c>
      <c r="AA1331">
        <v>4</v>
      </c>
      <c r="AB1331">
        <v>25</v>
      </c>
      <c r="AC1331">
        <v>0</v>
      </c>
      <c r="AD1331" s="8" t="s">
        <v>173</v>
      </c>
      <c r="AF1331">
        <v>0.29151299067408698</v>
      </c>
      <c r="AG1331" s="4"/>
      <c r="AH1331" s="4"/>
    </row>
    <row r="1332" spans="1:37" ht="15.6">
      <c r="A1332" t="s">
        <v>153</v>
      </c>
      <c r="B1332" t="s">
        <v>148</v>
      </c>
      <c r="C1332" s="4" t="s">
        <v>591</v>
      </c>
      <c r="D1332">
        <v>700</v>
      </c>
      <c r="E1332">
        <v>5</v>
      </c>
      <c r="F1332">
        <v>120</v>
      </c>
      <c r="G1332">
        <v>84.6</v>
      </c>
      <c r="H1332">
        <v>1.66</v>
      </c>
      <c r="J1332">
        <v>1.28</v>
      </c>
      <c r="L1332">
        <v>2.169</v>
      </c>
      <c r="N1332">
        <v>1.9621749408983452E-2</v>
      </c>
      <c r="P1332">
        <v>1.513002364066194E-2</v>
      </c>
      <c r="R1332">
        <v>448.29</v>
      </c>
      <c r="U1332">
        <v>1440</v>
      </c>
      <c r="V1332">
        <v>49.616726472608001</v>
      </c>
      <c r="W1332">
        <v>10.89</v>
      </c>
      <c r="X1332">
        <v>200</v>
      </c>
      <c r="Y1332">
        <v>0.05</v>
      </c>
      <c r="Z1332">
        <v>0.2</v>
      </c>
      <c r="AA1332">
        <v>4</v>
      </c>
      <c r="AB1332">
        <v>25</v>
      </c>
      <c r="AC1332">
        <v>0</v>
      </c>
      <c r="AD1332" s="8" t="s">
        <v>173</v>
      </c>
      <c r="AF1332">
        <v>0.12177097985782399</v>
      </c>
      <c r="AG1332" s="4"/>
      <c r="AH1332" s="4"/>
    </row>
    <row r="1333" spans="1:37" ht="15.6">
      <c r="A1333" t="s">
        <v>153</v>
      </c>
      <c r="B1333" t="s">
        <v>148</v>
      </c>
      <c r="C1333" s="4" t="s">
        <v>591</v>
      </c>
      <c r="D1333">
        <v>700</v>
      </c>
      <c r="E1333">
        <v>5</v>
      </c>
      <c r="F1333">
        <v>120</v>
      </c>
      <c r="G1333">
        <v>84.6</v>
      </c>
      <c r="H1333">
        <v>1.66</v>
      </c>
      <c r="J1333">
        <v>1.28</v>
      </c>
      <c r="L1333">
        <v>2.169</v>
      </c>
      <c r="N1333">
        <v>1.9621749408983452E-2</v>
      </c>
      <c r="P1333">
        <v>1.513002364066194E-2</v>
      </c>
      <c r="R1333">
        <v>448.29</v>
      </c>
      <c r="U1333">
        <v>1440</v>
      </c>
      <c r="V1333">
        <v>98.536590594325801</v>
      </c>
      <c r="W1333">
        <v>10.89</v>
      </c>
      <c r="X1333">
        <v>200</v>
      </c>
      <c r="Y1333">
        <v>0.05</v>
      </c>
      <c r="Z1333">
        <v>0.2</v>
      </c>
      <c r="AA1333">
        <v>4</v>
      </c>
      <c r="AB1333">
        <v>25</v>
      </c>
      <c r="AC1333">
        <v>0</v>
      </c>
      <c r="AD1333" s="8" t="s">
        <v>173</v>
      </c>
      <c r="AF1333">
        <v>0.313653076693792</v>
      </c>
      <c r="AG1333" s="4"/>
      <c r="AH1333" s="4"/>
    </row>
    <row r="1334" spans="1:37" ht="15.6">
      <c r="A1334" t="s">
        <v>154</v>
      </c>
      <c r="B1334" t="s">
        <v>150</v>
      </c>
      <c r="C1334" s="4" t="s">
        <v>591</v>
      </c>
      <c r="D1334">
        <v>700</v>
      </c>
      <c r="E1334">
        <v>5</v>
      </c>
      <c r="F1334">
        <v>120</v>
      </c>
      <c r="G1334">
        <v>66.66</v>
      </c>
      <c r="H1334">
        <v>1.45</v>
      </c>
      <c r="J1334">
        <v>3.05</v>
      </c>
      <c r="L1334">
        <v>1.9470000000000001</v>
      </c>
      <c r="N1334">
        <v>2.1752175217521753E-2</v>
      </c>
      <c r="P1334">
        <v>4.5754575457545757E-2</v>
      </c>
      <c r="R1334">
        <v>301.24</v>
      </c>
      <c r="U1334">
        <v>1440</v>
      </c>
      <c r="V1334">
        <v>9.4773570648208594</v>
      </c>
      <c r="W1334">
        <v>10.98</v>
      </c>
      <c r="X1334">
        <v>200</v>
      </c>
      <c r="Y1334">
        <v>0.05</v>
      </c>
      <c r="Z1334">
        <v>0.2</v>
      </c>
      <c r="AA1334">
        <v>4</v>
      </c>
      <c r="AB1334">
        <v>25</v>
      </c>
      <c r="AC1334">
        <v>0</v>
      </c>
      <c r="AD1334" s="8" t="s">
        <v>173</v>
      </c>
      <c r="AF1334">
        <v>1.10701443597411E-2</v>
      </c>
      <c r="AG1334" s="4"/>
      <c r="AH1334" s="4"/>
    </row>
    <row r="1335" spans="1:37" ht="15.6">
      <c r="A1335" t="s">
        <v>154</v>
      </c>
      <c r="B1335" t="s">
        <v>150</v>
      </c>
      <c r="C1335" s="4" t="s">
        <v>591</v>
      </c>
      <c r="D1335">
        <v>700</v>
      </c>
      <c r="E1335">
        <v>5</v>
      </c>
      <c r="F1335">
        <v>120</v>
      </c>
      <c r="G1335">
        <v>66.66</v>
      </c>
      <c r="H1335">
        <v>1.45</v>
      </c>
      <c r="J1335">
        <v>3.05</v>
      </c>
      <c r="L1335">
        <v>1.9470000000000001</v>
      </c>
      <c r="N1335">
        <v>2.1752175217521753E-2</v>
      </c>
      <c r="P1335">
        <v>4.5754575457545757E-2</v>
      </c>
      <c r="R1335">
        <v>301.24</v>
      </c>
      <c r="U1335">
        <v>1440</v>
      </c>
      <c r="V1335">
        <v>29.825788240265901</v>
      </c>
      <c r="W1335">
        <v>10.98</v>
      </c>
      <c r="X1335">
        <v>200</v>
      </c>
      <c r="Y1335">
        <v>0.05</v>
      </c>
      <c r="Z1335">
        <v>0.2</v>
      </c>
      <c r="AA1335">
        <v>4</v>
      </c>
      <c r="AB1335">
        <v>25</v>
      </c>
      <c r="AC1335">
        <v>0</v>
      </c>
      <c r="AD1335" s="8" t="s">
        <v>173</v>
      </c>
      <c r="AF1335">
        <v>3.3210230379446301E-2</v>
      </c>
      <c r="AG1335" s="4"/>
      <c r="AH1335" s="4"/>
    </row>
    <row r="1336" spans="1:37" ht="15.6">
      <c r="A1336" t="s">
        <v>154</v>
      </c>
      <c r="B1336" t="s">
        <v>150</v>
      </c>
      <c r="C1336" s="4" t="s">
        <v>591</v>
      </c>
      <c r="D1336">
        <v>700</v>
      </c>
      <c r="E1336">
        <v>5</v>
      </c>
      <c r="F1336">
        <v>120</v>
      </c>
      <c r="G1336">
        <v>66.66</v>
      </c>
      <c r="H1336">
        <v>1.45</v>
      </c>
      <c r="J1336">
        <v>3.05</v>
      </c>
      <c r="L1336">
        <v>1.9470000000000001</v>
      </c>
      <c r="N1336">
        <v>2.1752175217521753E-2</v>
      </c>
      <c r="P1336">
        <v>4.5754575457545757E-2</v>
      </c>
      <c r="R1336">
        <v>301.24</v>
      </c>
      <c r="U1336">
        <v>1440</v>
      </c>
      <c r="V1336">
        <v>49.4773494088437</v>
      </c>
      <c r="W1336">
        <v>10.98</v>
      </c>
      <c r="X1336">
        <v>200</v>
      </c>
      <c r="Y1336">
        <v>0.05</v>
      </c>
      <c r="Z1336">
        <v>0.2</v>
      </c>
      <c r="AA1336">
        <v>4</v>
      </c>
      <c r="AB1336">
        <v>25</v>
      </c>
      <c r="AC1336">
        <v>0</v>
      </c>
      <c r="AD1336" s="8" t="s">
        <v>173</v>
      </c>
      <c r="AF1336">
        <v>1.10701443597411E-2</v>
      </c>
      <c r="AG1336" s="4"/>
      <c r="AH1336" s="4"/>
    </row>
    <row r="1337" spans="1:37" ht="15.6">
      <c r="A1337" t="s">
        <v>154</v>
      </c>
      <c r="B1337" t="s">
        <v>150</v>
      </c>
      <c r="C1337" s="4" t="s">
        <v>591</v>
      </c>
      <c r="D1337">
        <v>700</v>
      </c>
      <c r="E1337">
        <v>5</v>
      </c>
      <c r="F1337">
        <v>120</v>
      </c>
      <c r="G1337">
        <v>66.66</v>
      </c>
      <c r="H1337">
        <v>1.45</v>
      </c>
      <c r="J1337">
        <v>3.05</v>
      </c>
      <c r="L1337">
        <v>1.9470000000000001</v>
      </c>
      <c r="N1337">
        <v>2.1752175217521753E-2</v>
      </c>
      <c r="P1337">
        <v>4.5754575457545757E-2</v>
      </c>
      <c r="R1337">
        <v>301.24</v>
      </c>
      <c r="U1337">
        <v>1440</v>
      </c>
      <c r="V1337">
        <v>99.651561168577601</v>
      </c>
      <c r="W1337">
        <v>10.98</v>
      </c>
      <c r="X1337">
        <v>200</v>
      </c>
      <c r="Y1337">
        <v>0.05</v>
      </c>
      <c r="Z1337">
        <v>0.2</v>
      </c>
      <c r="AA1337">
        <v>4</v>
      </c>
      <c r="AB1337">
        <v>25</v>
      </c>
      <c r="AC1337">
        <v>0</v>
      </c>
      <c r="AD1337" s="8" t="s">
        <v>173</v>
      </c>
      <c r="AF1337">
        <v>5.5350316399151701E-2</v>
      </c>
      <c r="AG1337" s="4"/>
      <c r="AH1337" s="4"/>
    </row>
    <row r="1338" spans="1:37" ht="15.6">
      <c r="A1338" t="s">
        <v>141</v>
      </c>
      <c r="B1338" t="s">
        <v>142</v>
      </c>
      <c r="C1338" s="4" t="s">
        <v>591</v>
      </c>
      <c r="D1338">
        <v>500</v>
      </c>
      <c r="E1338">
        <v>5</v>
      </c>
      <c r="F1338">
        <v>120</v>
      </c>
      <c r="G1338">
        <v>75.08</v>
      </c>
      <c r="H1338">
        <v>2.59</v>
      </c>
      <c r="J1338">
        <v>3.43</v>
      </c>
      <c r="L1338">
        <v>1.8340000000000001</v>
      </c>
      <c r="N1338">
        <v>3.4496537027171016E-2</v>
      </c>
      <c r="P1338">
        <v>4.5684603090037294E-2</v>
      </c>
      <c r="R1338">
        <v>3.57</v>
      </c>
      <c r="U1338">
        <v>1440</v>
      </c>
      <c r="V1338">
        <v>30</v>
      </c>
      <c r="W1338">
        <v>10.39</v>
      </c>
      <c r="X1338">
        <v>200</v>
      </c>
      <c r="Y1338">
        <v>0.05</v>
      </c>
      <c r="Z1338">
        <v>0.2</v>
      </c>
      <c r="AA1338">
        <v>4</v>
      </c>
      <c r="AB1338">
        <v>25</v>
      </c>
      <c r="AC1338">
        <v>0</v>
      </c>
      <c r="AD1338" s="8" t="s">
        <v>173</v>
      </c>
      <c r="AF1338">
        <v>2.2086543881796228</v>
      </c>
      <c r="AG1338" s="4"/>
      <c r="AH1338" s="4"/>
    </row>
    <row r="1339" spans="1:37" ht="15.6">
      <c r="A1339" t="s">
        <v>145</v>
      </c>
      <c r="B1339" t="s">
        <v>142</v>
      </c>
      <c r="C1339" s="4" t="s">
        <v>591</v>
      </c>
      <c r="D1339">
        <v>600</v>
      </c>
      <c r="E1339">
        <v>5</v>
      </c>
      <c r="F1339">
        <v>120</v>
      </c>
      <c r="G1339">
        <v>74.48</v>
      </c>
      <c r="H1339">
        <v>2.02</v>
      </c>
      <c r="J1339">
        <v>2.98</v>
      </c>
      <c r="L1339">
        <v>1.81</v>
      </c>
      <c r="N1339">
        <v>2.7121374865735768E-2</v>
      </c>
      <c r="P1339">
        <v>4.0010741138560686E-2</v>
      </c>
      <c r="R1339">
        <v>17.53</v>
      </c>
      <c r="U1339">
        <v>1440</v>
      </c>
      <c r="V1339">
        <v>30</v>
      </c>
      <c r="W1339">
        <v>10.49</v>
      </c>
      <c r="X1339">
        <v>200</v>
      </c>
      <c r="Y1339">
        <v>0.05</v>
      </c>
      <c r="Z1339">
        <v>0.2</v>
      </c>
      <c r="AA1339">
        <v>4</v>
      </c>
      <c r="AB1339">
        <v>25</v>
      </c>
      <c r="AC1339">
        <v>0</v>
      </c>
      <c r="AD1339" s="8" t="s">
        <v>173</v>
      </c>
      <c r="AF1339">
        <v>2.8064896084751858</v>
      </c>
      <c r="AG1339" s="4"/>
      <c r="AH1339" s="4"/>
    </row>
    <row r="1340" spans="1:37" ht="15.6">
      <c r="A1340" t="s">
        <v>146</v>
      </c>
      <c r="B1340" t="s">
        <v>144</v>
      </c>
      <c r="C1340" s="4" t="s">
        <v>591</v>
      </c>
      <c r="D1340">
        <v>600</v>
      </c>
      <c r="E1340">
        <v>5</v>
      </c>
      <c r="F1340">
        <v>120</v>
      </c>
      <c r="G1340">
        <v>82.15</v>
      </c>
      <c r="H1340">
        <v>2.23</v>
      </c>
      <c r="J1340">
        <v>1.82</v>
      </c>
      <c r="L1340">
        <v>1.704</v>
      </c>
      <c r="N1340">
        <v>2.7145465611685939E-2</v>
      </c>
      <c r="P1340">
        <v>2.2154595252586732E-2</v>
      </c>
      <c r="R1340">
        <v>266.23</v>
      </c>
      <c r="U1340">
        <v>1440</v>
      </c>
      <c r="V1340">
        <v>30</v>
      </c>
      <c r="W1340">
        <v>10.56</v>
      </c>
      <c r="X1340">
        <v>200</v>
      </c>
      <c r="Y1340">
        <v>0.05</v>
      </c>
      <c r="Z1340">
        <v>0.2</v>
      </c>
      <c r="AA1340">
        <v>4</v>
      </c>
      <c r="AB1340">
        <v>25</v>
      </c>
      <c r="AC1340">
        <v>0</v>
      </c>
      <c r="AD1340" s="8" t="s">
        <v>173</v>
      </c>
      <c r="AF1340">
        <v>2.4628760691903118E-2</v>
      </c>
      <c r="AG1340" s="4"/>
      <c r="AH1340" s="4"/>
    </row>
    <row r="1341" spans="1:37" ht="15.6">
      <c r="A1341" t="s">
        <v>151</v>
      </c>
      <c r="B1341" t="s">
        <v>142</v>
      </c>
      <c r="C1341" s="4" t="s">
        <v>591</v>
      </c>
      <c r="D1341">
        <v>700</v>
      </c>
      <c r="E1341">
        <v>5</v>
      </c>
      <c r="F1341">
        <v>120</v>
      </c>
      <c r="G1341">
        <v>57.08</v>
      </c>
      <c r="H1341">
        <v>2.21</v>
      </c>
      <c r="J1341">
        <v>2.31</v>
      </c>
      <c r="L1341">
        <v>1.96</v>
      </c>
      <c r="N1341">
        <v>3.8717589348283114E-2</v>
      </c>
      <c r="P1341">
        <v>4.0469516468114926E-2</v>
      </c>
      <c r="R1341">
        <v>223.08</v>
      </c>
      <c r="U1341">
        <v>1440</v>
      </c>
      <c r="V1341">
        <v>30</v>
      </c>
      <c r="W1341">
        <v>10.64</v>
      </c>
      <c r="X1341">
        <v>200</v>
      </c>
      <c r="Y1341">
        <v>0.05</v>
      </c>
      <c r="Z1341">
        <v>0.2</v>
      </c>
      <c r="AA1341">
        <v>4</v>
      </c>
      <c r="AB1341">
        <v>25</v>
      </c>
      <c r="AC1341">
        <v>0</v>
      </c>
      <c r="AD1341" s="8" t="s">
        <v>173</v>
      </c>
      <c r="AF1341">
        <v>1.331187178448932</v>
      </c>
      <c r="AG1341" s="4"/>
      <c r="AH1341" s="4"/>
    </row>
    <row r="1342" spans="1:37" ht="15.6">
      <c r="A1342" t="s">
        <v>152</v>
      </c>
      <c r="B1342" t="s">
        <v>144</v>
      </c>
      <c r="C1342" s="4" t="s">
        <v>591</v>
      </c>
      <c r="D1342">
        <v>700</v>
      </c>
      <c r="E1342">
        <v>5</v>
      </c>
      <c r="F1342">
        <v>120</v>
      </c>
      <c r="G1342">
        <v>83.29</v>
      </c>
      <c r="H1342">
        <v>1.67</v>
      </c>
      <c r="J1342">
        <v>1.85</v>
      </c>
      <c r="L1342">
        <v>1.7989999999999999</v>
      </c>
      <c r="N1342">
        <v>2.0050426221635248E-2</v>
      </c>
      <c r="P1342">
        <v>2.2211550006003122E-2</v>
      </c>
      <c r="R1342">
        <v>362.27</v>
      </c>
      <c r="U1342">
        <v>1440</v>
      </c>
      <c r="V1342">
        <v>30</v>
      </c>
      <c r="W1342">
        <v>10.74</v>
      </c>
      <c r="X1342">
        <v>200</v>
      </c>
      <c r="Y1342">
        <v>0.05</v>
      </c>
      <c r="Z1342">
        <v>0.2</v>
      </c>
      <c r="AA1342">
        <v>4</v>
      </c>
      <c r="AB1342">
        <v>25</v>
      </c>
      <c r="AC1342">
        <v>0</v>
      </c>
      <c r="AD1342" s="8" t="s">
        <v>173</v>
      </c>
      <c r="AF1342">
        <v>0.22712157541497291</v>
      </c>
      <c r="AG1342" s="4"/>
      <c r="AH1342" s="4"/>
    </row>
    <row r="1343" spans="1:37" ht="15.6">
      <c r="A1343" t="s">
        <v>154</v>
      </c>
      <c r="B1343" t="s">
        <v>150</v>
      </c>
      <c r="C1343" s="4" t="s">
        <v>591</v>
      </c>
      <c r="D1343">
        <v>700</v>
      </c>
      <c r="E1343">
        <v>5</v>
      </c>
      <c r="F1343">
        <v>120</v>
      </c>
      <c r="G1343">
        <v>66.66</v>
      </c>
      <c r="H1343">
        <v>1.45</v>
      </c>
      <c r="J1343">
        <v>3.05</v>
      </c>
      <c r="L1343">
        <v>1.9470000000000001</v>
      </c>
      <c r="N1343">
        <v>2.1752175217521753E-2</v>
      </c>
      <c r="P1343">
        <v>4.5754575457545757E-2</v>
      </c>
      <c r="R1343">
        <v>301.24</v>
      </c>
      <c r="U1343">
        <v>1440</v>
      </c>
      <c r="V1343">
        <v>30</v>
      </c>
      <c r="W1343">
        <v>10.98</v>
      </c>
      <c r="X1343">
        <v>200</v>
      </c>
      <c r="Y1343">
        <v>0.05</v>
      </c>
      <c r="Z1343">
        <v>0.2</v>
      </c>
      <c r="AA1343">
        <v>4</v>
      </c>
      <c r="AB1343">
        <v>25</v>
      </c>
      <c r="AC1343">
        <v>0</v>
      </c>
      <c r="AD1343" s="8" t="s">
        <v>173</v>
      </c>
      <c r="AF1343">
        <v>0.13551756489244493</v>
      </c>
      <c r="AG1343" s="4"/>
      <c r="AH1343" s="4"/>
    </row>
    <row r="1344" spans="1:37" ht="15.6">
      <c r="A1344" t="s">
        <v>155</v>
      </c>
      <c r="B1344" t="s">
        <v>156</v>
      </c>
      <c r="C1344" s="4" t="s">
        <v>591</v>
      </c>
      <c r="D1344">
        <v>500</v>
      </c>
      <c r="E1344">
        <v>5</v>
      </c>
      <c r="F1344">
        <v>120</v>
      </c>
      <c r="G1344">
        <v>54.76</v>
      </c>
      <c r="H1344">
        <v>2.65</v>
      </c>
      <c r="I1344">
        <v>13.83</v>
      </c>
      <c r="J1344">
        <v>0.46</v>
      </c>
      <c r="L1344">
        <v>6.4</v>
      </c>
      <c r="M1344">
        <v>28.3</v>
      </c>
      <c r="N1344">
        <v>0.58099999999999996</v>
      </c>
      <c r="O1344">
        <v>0.189</v>
      </c>
      <c r="Q1344">
        <v>0.19700000000000001</v>
      </c>
      <c r="R1344">
        <v>116.2</v>
      </c>
      <c r="T1344">
        <v>12.32</v>
      </c>
      <c r="U1344">
        <v>1440</v>
      </c>
      <c r="V1344">
        <v>5</v>
      </c>
      <c r="W1344">
        <v>7</v>
      </c>
      <c r="X1344">
        <v>160</v>
      </c>
      <c r="Y1344">
        <v>0.03</v>
      </c>
      <c r="Z1344">
        <v>0.06</v>
      </c>
      <c r="AB1344">
        <v>28</v>
      </c>
      <c r="AC1344">
        <v>0</v>
      </c>
      <c r="AD1344" s="8" t="s">
        <v>173</v>
      </c>
      <c r="AF1344">
        <v>2.2058841251157602</v>
      </c>
      <c r="AI1344" s="13" t="s">
        <v>157</v>
      </c>
      <c r="AJ1344" t="s">
        <v>498</v>
      </c>
      <c r="AK1344" t="s">
        <v>357</v>
      </c>
    </row>
    <row r="1345" spans="1:34" ht="15.6">
      <c r="A1345" t="s">
        <v>155</v>
      </c>
      <c r="B1345" t="s">
        <v>156</v>
      </c>
      <c r="C1345" s="4" t="s">
        <v>591</v>
      </c>
      <c r="D1345">
        <v>500</v>
      </c>
      <c r="E1345">
        <v>5</v>
      </c>
      <c r="F1345">
        <v>120</v>
      </c>
      <c r="G1345">
        <v>54.76</v>
      </c>
      <c r="H1345">
        <v>2.65</v>
      </c>
      <c r="I1345">
        <v>13.83</v>
      </c>
      <c r="J1345">
        <v>0.46</v>
      </c>
      <c r="L1345">
        <v>6.4</v>
      </c>
      <c r="M1345">
        <v>28.3</v>
      </c>
      <c r="N1345">
        <v>0.58099999999999996</v>
      </c>
      <c r="O1345">
        <v>0.189</v>
      </c>
      <c r="Q1345">
        <v>0.19700000000000001</v>
      </c>
      <c r="R1345">
        <v>116.2</v>
      </c>
      <c r="T1345">
        <v>12.32</v>
      </c>
      <c r="U1345">
        <v>1440</v>
      </c>
      <c r="V1345">
        <v>20</v>
      </c>
      <c r="W1345">
        <v>7</v>
      </c>
      <c r="X1345">
        <v>160</v>
      </c>
      <c r="Y1345">
        <v>0.03</v>
      </c>
      <c r="Z1345">
        <v>0.06</v>
      </c>
      <c r="AB1345">
        <v>28</v>
      </c>
      <c r="AC1345">
        <v>0</v>
      </c>
      <c r="AD1345" s="8" t="s">
        <v>173</v>
      </c>
      <c r="AF1345">
        <v>9.4771234089532701</v>
      </c>
      <c r="AG1345" s="4"/>
      <c r="AH1345" s="4"/>
    </row>
    <row r="1346" spans="1:34" ht="15.6">
      <c r="A1346" t="s">
        <v>155</v>
      </c>
      <c r="B1346" t="s">
        <v>156</v>
      </c>
      <c r="C1346" s="4" t="s">
        <v>591</v>
      </c>
      <c r="D1346">
        <v>500</v>
      </c>
      <c r="E1346">
        <v>5</v>
      </c>
      <c r="F1346">
        <v>120</v>
      </c>
      <c r="G1346">
        <v>54.76</v>
      </c>
      <c r="H1346">
        <v>2.65</v>
      </c>
      <c r="I1346">
        <v>13.83</v>
      </c>
      <c r="J1346">
        <v>0.46</v>
      </c>
      <c r="L1346">
        <v>6.4</v>
      </c>
      <c r="M1346">
        <v>28.3</v>
      </c>
      <c r="N1346">
        <v>0.58099999999999996</v>
      </c>
      <c r="O1346">
        <v>0.189</v>
      </c>
      <c r="Q1346">
        <v>0.19700000000000001</v>
      </c>
      <c r="R1346">
        <v>116.2</v>
      </c>
      <c r="T1346">
        <v>12.32</v>
      </c>
      <c r="U1346">
        <v>1440</v>
      </c>
      <c r="V1346">
        <v>50</v>
      </c>
      <c r="W1346">
        <v>7</v>
      </c>
      <c r="X1346">
        <v>160</v>
      </c>
      <c r="Y1346">
        <v>0.03</v>
      </c>
      <c r="Z1346">
        <v>0.06</v>
      </c>
      <c r="AB1346">
        <v>28</v>
      </c>
      <c r="AC1346">
        <v>0</v>
      </c>
      <c r="AD1346" s="8" t="s">
        <v>173</v>
      </c>
      <c r="AF1346">
        <v>20.8333333333333</v>
      </c>
      <c r="AG1346" s="4"/>
      <c r="AH1346" s="4"/>
    </row>
    <row r="1347" spans="1:34" ht="15.6">
      <c r="A1347" t="s">
        <v>158</v>
      </c>
      <c r="B1347" t="s">
        <v>156</v>
      </c>
      <c r="C1347" s="4" t="s">
        <v>591</v>
      </c>
      <c r="D1347">
        <v>500</v>
      </c>
      <c r="E1347">
        <v>5</v>
      </c>
      <c r="F1347">
        <v>120</v>
      </c>
      <c r="G1347">
        <v>61.89</v>
      </c>
      <c r="H1347">
        <v>3.62</v>
      </c>
      <c r="I1347">
        <v>16.64</v>
      </c>
      <c r="J1347">
        <v>0.85</v>
      </c>
      <c r="L1347">
        <v>20.94</v>
      </c>
      <c r="M1347">
        <v>17</v>
      </c>
      <c r="N1347">
        <v>0.70199999999999996</v>
      </c>
      <c r="O1347">
        <v>0.20200000000000001</v>
      </c>
      <c r="Q1347">
        <v>0.21299999999999999</v>
      </c>
      <c r="R1347">
        <v>3.9950000000000001</v>
      </c>
      <c r="T1347">
        <v>11.12</v>
      </c>
      <c r="U1347">
        <v>1440</v>
      </c>
      <c r="V1347">
        <v>5</v>
      </c>
      <c r="W1347">
        <v>7</v>
      </c>
      <c r="X1347">
        <v>160</v>
      </c>
      <c r="Y1347">
        <v>0.03</v>
      </c>
      <c r="Z1347">
        <v>0.06</v>
      </c>
      <c r="AB1347">
        <v>28</v>
      </c>
      <c r="AC1347">
        <v>0</v>
      </c>
      <c r="AD1347" s="8" t="s">
        <v>173</v>
      </c>
      <c r="AF1347">
        <v>8.1700181567963506E-2</v>
      </c>
      <c r="AG1347" s="4"/>
      <c r="AH1347" s="4"/>
    </row>
    <row r="1348" spans="1:34" ht="15.6">
      <c r="A1348" t="s">
        <v>158</v>
      </c>
      <c r="B1348" t="s">
        <v>156</v>
      </c>
      <c r="C1348" s="4" t="s">
        <v>591</v>
      </c>
      <c r="D1348">
        <v>500</v>
      </c>
      <c r="E1348">
        <v>5</v>
      </c>
      <c r="F1348">
        <v>120</v>
      </c>
      <c r="G1348">
        <v>61.89</v>
      </c>
      <c r="H1348">
        <v>3.62</v>
      </c>
      <c r="I1348">
        <v>16.64</v>
      </c>
      <c r="J1348">
        <v>0.85</v>
      </c>
      <c r="L1348">
        <v>20.94</v>
      </c>
      <c r="M1348">
        <v>17</v>
      </c>
      <c r="N1348">
        <v>0.70199999999999996</v>
      </c>
      <c r="O1348">
        <v>0.20200000000000001</v>
      </c>
      <c r="Q1348">
        <v>0.21299999999999999</v>
      </c>
      <c r="R1348">
        <v>3.9950000000000001</v>
      </c>
      <c r="T1348">
        <v>11.12</v>
      </c>
      <c r="U1348">
        <v>1440</v>
      </c>
      <c r="V1348">
        <v>20</v>
      </c>
      <c r="W1348">
        <v>7</v>
      </c>
      <c r="X1348">
        <v>160</v>
      </c>
      <c r="Y1348">
        <v>0.03</v>
      </c>
      <c r="Z1348">
        <v>0.06</v>
      </c>
      <c r="AB1348">
        <v>28</v>
      </c>
      <c r="AC1348">
        <v>0</v>
      </c>
      <c r="AD1348" s="8" t="s">
        <v>173</v>
      </c>
      <c r="AF1348">
        <v>0.65359314165600402</v>
      </c>
      <c r="AG1348" s="4"/>
      <c r="AH1348" s="4"/>
    </row>
    <row r="1349" spans="1:34" ht="15.6">
      <c r="A1349" t="s">
        <v>158</v>
      </c>
      <c r="B1349" t="s">
        <v>156</v>
      </c>
      <c r="C1349" s="4" t="s">
        <v>591</v>
      </c>
      <c r="D1349">
        <v>500</v>
      </c>
      <c r="E1349">
        <v>5</v>
      </c>
      <c r="F1349">
        <v>120</v>
      </c>
      <c r="G1349">
        <v>61.89</v>
      </c>
      <c r="H1349">
        <v>3.62</v>
      </c>
      <c r="I1349">
        <v>16.64</v>
      </c>
      <c r="J1349">
        <v>0.85</v>
      </c>
      <c r="L1349">
        <v>20.94</v>
      </c>
      <c r="M1349">
        <v>17</v>
      </c>
      <c r="N1349">
        <v>0.70199999999999996</v>
      </c>
      <c r="O1349">
        <v>0.20200000000000001</v>
      </c>
      <c r="Q1349">
        <v>0.21299999999999999</v>
      </c>
      <c r="R1349">
        <v>3.9950000000000001</v>
      </c>
      <c r="T1349">
        <v>11.12</v>
      </c>
      <c r="U1349">
        <v>1440</v>
      </c>
      <c r="V1349">
        <v>50</v>
      </c>
      <c r="W1349">
        <v>7</v>
      </c>
      <c r="X1349">
        <v>160</v>
      </c>
      <c r="Y1349">
        <v>0.03</v>
      </c>
      <c r="Z1349">
        <v>0.06</v>
      </c>
      <c r="AB1349">
        <v>28</v>
      </c>
      <c r="AC1349">
        <v>0</v>
      </c>
      <c r="AD1349" s="8" t="s">
        <v>173</v>
      </c>
      <c r="AF1349">
        <v>0.98039386792786198</v>
      </c>
      <c r="AG1349" s="4"/>
      <c r="AH1349" s="4"/>
    </row>
    <row r="1350" spans="1:34" ht="15.6">
      <c r="A1350" t="s">
        <v>159</v>
      </c>
      <c r="B1350" t="s">
        <v>156</v>
      </c>
      <c r="C1350" s="4" t="s">
        <v>592</v>
      </c>
      <c r="D1350">
        <v>500</v>
      </c>
      <c r="E1350">
        <v>5</v>
      </c>
      <c r="F1350">
        <v>120</v>
      </c>
      <c r="G1350">
        <v>49.56</v>
      </c>
      <c r="H1350">
        <v>3.56</v>
      </c>
      <c r="I1350">
        <v>21.57</v>
      </c>
      <c r="J1350">
        <v>0.41</v>
      </c>
      <c r="L1350">
        <v>22.3</v>
      </c>
      <c r="M1350">
        <v>24.9</v>
      </c>
      <c r="N1350">
        <v>0.86199999999999999</v>
      </c>
      <c r="O1350">
        <v>0.32600000000000001</v>
      </c>
      <c r="Q1350">
        <v>0.33400000000000002</v>
      </c>
      <c r="R1350">
        <v>46.19</v>
      </c>
      <c r="T1350">
        <v>12.11</v>
      </c>
      <c r="U1350">
        <v>1440</v>
      </c>
      <c r="V1350">
        <v>5</v>
      </c>
      <c r="W1350">
        <v>7</v>
      </c>
      <c r="X1350">
        <v>160</v>
      </c>
      <c r="Y1350">
        <v>0.03</v>
      </c>
      <c r="Z1350">
        <v>0.06</v>
      </c>
      <c r="AB1350">
        <v>28</v>
      </c>
      <c r="AC1350">
        <v>0</v>
      </c>
      <c r="AD1350" s="8" t="s">
        <v>173</v>
      </c>
      <c r="AF1350">
        <v>2.2058841251157602</v>
      </c>
      <c r="AG1350" s="4"/>
      <c r="AH1350" s="4"/>
    </row>
    <row r="1351" spans="1:34" ht="15.6">
      <c r="A1351" t="s">
        <v>159</v>
      </c>
      <c r="B1351" t="s">
        <v>156</v>
      </c>
      <c r="C1351" s="4" t="s">
        <v>592</v>
      </c>
      <c r="D1351">
        <v>500</v>
      </c>
      <c r="E1351">
        <v>5</v>
      </c>
      <c r="F1351">
        <v>120</v>
      </c>
      <c r="G1351">
        <v>49.56</v>
      </c>
      <c r="H1351">
        <v>3.56</v>
      </c>
      <c r="I1351">
        <v>21.57</v>
      </c>
      <c r="J1351">
        <v>0.41</v>
      </c>
      <c r="L1351">
        <v>22.3</v>
      </c>
      <c r="M1351">
        <v>24.9</v>
      </c>
      <c r="N1351">
        <v>0.86199999999999999</v>
      </c>
      <c r="O1351">
        <v>0.32600000000000001</v>
      </c>
      <c r="Q1351">
        <v>0.33400000000000002</v>
      </c>
      <c r="R1351">
        <v>46.19</v>
      </c>
      <c r="T1351">
        <v>12.11</v>
      </c>
      <c r="U1351">
        <v>1440</v>
      </c>
      <c r="V1351">
        <v>20</v>
      </c>
      <c r="W1351">
        <v>7</v>
      </c>
      <c r="X1351">
        <v>160</v>
      </c>
      <c r="Y1351">
        <v>0.03</v>
      </c>
      <c r="Z1351">
        <v>0.06</v>
      </c>
      <c r="AB1351">
        <v>28</v>
      </c>
      <c r="AC1351">
        <v>0</v>
      </c>
      <c r="AD1351" s="8" t="s">
        <v>173</v>
      </c>
      <c r="AF1351">
        <v>9.9673203429171995</v>
      </c>
      <c r="AG1351" s="4"/>
      <c r="AH1351" s="4"/>
    </row>
    <row r="1352" spans="1:34" ht="15.6">
      <c r="A1352" t="s">
        <v>159</v>
      </c>
      <c r="B1352" t="s">
        <v>156</v>
      </c>
      <c r="C1352" s="4" t="s">
        <v>592</v>
      </c>
      <c r="D1352">
        <v>500</v>
      </c>
      <c r="E1352">
        <v>5</v>
      </c>
      <c r="F1352">
        <v>120</v>
      </c>
      <c r="G1352">
        <v>49.56</v>
      </c>
      <c r="H1352">
        <v>3.56</v>
      </c>
      <c r="I1352">
        <v>21.57</v>
      </c>
      <c r="J1352">
        <v>0.41</v>
      </c>
      <c r="L1352">
        <v>22.3</v>
      </c>
      <c r="M1352">
        <v>24.9</v>
      </c>
      <c r="N1352">
        <v>0.86199999999999999</v>
      </c>
      <c r="O1352">
        <v>0.32600000000000001</v>
      </c>
      <c r="Q1352">
        <v>0.33400000000000002</v>
      </c>
      <c r="R1352">
        <v>46.19</v>
      </c>
      <c r="T1352">
        <v>12.11</v>
      </c>
      <c r="U1352">
        <v>1440</v>
      </c>
      <c r="V1352">
        <v>50</v>
      </c>
      <c r="W1352">
        <v>7</v>
      </c>
      <c r="X1352">
        <v>160</v>
      </c>
      <c r="Y1352">
        <v>0.03</v>
      </c>
      <c r="Z1352">
        <v>0.06</v>
      </c>
      <c r="AB1352">
        <v>28</v>
      </c>
      <c r="AC1352">
        <v>0</v>
      </c>
      <c r="AD1352" s="8" t="s">
        <v>173</v>
      </c>
      <c r="AF1352">
        <v>24.673202909741502</v>
      </c>
      <c r="AG1352" s="4"/>
      <c r="AH1352" s="4"/>
    </row>
    <row r="1353" spans="1:34" ht="15.6">
      <c r="A1353" t="s">
        <v>160</v>
      </c>
      <c r="B1353" t="s">
        <v>156</v>
      </c>
      <c r="C1353" s="4" t="s">
        <v>592</v>
      </c>
      <c r="D1353">
        <v>500</v>
      </c>
      <c r="E1353">
        <v>5</v>
      </c>
      <c r="F1353">
        <v>120</v>
      </c>
      <c r="G1353">
        <v>58.38</v>
      </c>
      <c r="H1353">
        <v>5.21</v>
      </c>
      <c r="I1353">
        <v>26.24</v>
      </c>
      <c r="J1353">
        <v>4.17</v>
      </c>
      <c r="L1353">
        <v>1.41</v>
      </c>
      <c r="M1353">
        <v>6</v>
      </c>
      <c r="N1353">
        <v>1.071</v>
      </c>
      <c r="O1353">
        <v>0.33700000000000002</v>
      </c>
      <c r="Q1353">
        <v>0.39800000000000002</v>
      </c>
      <c r="R1353">
        <v>2.3929999999999998</v>
      </c>
      <c r="T1353">
        <v>10.76</v>
      </c>
      <c r="U1353">
        <v>1440</v>
      </c>
      <c r="V1353">
        <v>5</v>
      </c>
      <c r="W1353">
        <v>7</v>
      </c>
      <c r="X1353">
        <v>160</v>
      </c>
      <c r="Y1353">
        <v>0.03</v>
      </c>
      <c r="Z1353">
        <v>0.06</v>
      </c>
      <c r="AB1353">
        <v>28</v>
      </c>
      <c r="AC1353">
        <v>0</v>
      </c>
      <c r="AD1353" s="8" t="s">
        <v>173</v>
      </c>
      <c r="AF1353">
        <v>0</v>
      </c>
      <c r="AG1353" s="4"/>
      <c r="AH1353" s="4"/>
    </row>
    <row r="1354" spans="1:34" ht="15.6">
      <c r="A1354" t="s">
        <v>160</v>
      </c>
      <c r="B1354" t="s">
        <v>156</v>
      </c>
      <c r="C1354" s="4" t="s">
        <v>592</v>
      </c>
      <c r="D1354">
        <v>500</v>
      </c>
      <c r="E1354">
        <v>5</v>
      </c>
      <c r="F1354">
        <v>120</v>
      </c>
      <c r="G1354">
        <v>58.38</v>
      </c>
      <c r="H1354">
        <v>5.21</v>
      </c>
      <c r="I1354">
        <v>26.24</v>
      </c>
      <c r="J1354">
        <v>4.17</v>
      </c>
      <c r="L1354">
        <v>1.41</v>
      </c>
      <c r="M1354">
        <v>6</v>
      </c>
      <c r="N1354">
        <v>1.071</v>
      </c>
      <c r="O1354">
        <v>0.33700000000000002</v>
      </c>
      <c r="Q1354">
        <v>0.39800000000000002</v>
      </c>
      <c r="R1354">
        <v>2.3929999999999998</v>
      </c>
      <c r="T1354">
        <v>10.76</v>
      </c>
      <c r="U1354">
        <v>1440</v>
      </c>
      <c r="V1354">
        <v>20</v>
      </c>
      <c r="W1354">
        <v>7</v>
      </c>
      <c r="X1354">
        <v>160</v>
      </c>
      <c r="Y1354">
        <v>0.03</v>
      </c>
      <c r="Z1354">
        <v>0.06</v>
      </c>
      <c r="AB1354">
        <v>28</v>
      </c>
      <c r="AC1354">
        <v>0</v>
      </c>
      <c r="AD1354" s="8" t="s">
        <v>173</v>
      </c>
      <c r="AF1354">
        <v>8.1700181567963506E-2</v>
      </c>
      <c r="AG1354" s="4"/>
      <c r="AH1354" s="4"/>
    </row>
    <row r="1355" spans="1:34" ht="15.6">
      <c r="A1355" t="s">
        <v>160</v>
      </c>
      <c r="B1355" t="s">
        <v>156</v>
      </c>
      <c r="C1355" s="4" t="s">
        <v>592</v>
      </c>
      <c r="D1355">
        <v>500</v>
      </c>
      <c r="E1355">
        <v>5</v>
      </c>
      <c r="F1355">
        <v>120</v>
      </c>
      <c r="G1355">
        <v>58.38</v>
      </c>
      <c r="H1355">
        <v>5.21</v>
      </c>
      <c r="I1355">
        <v>26.24</v>
      </c>
      <c r="J1355">
        <v>4.17</v>
      </c>
      <c r="L1355">
        <v>1.41</v>
      </c>
      <c r="M1355">
        <v>6</v>
      </c>
      <c r="N1355">
        <v>1.071</v>
      </c>
      <c r="O1355">
        <v>0.33700000000000002</v>
      </c>
      <c r="Q1355">
        <v>0.39800000000000002</v>
      </c>
      <c r="R1355">
        <v>2.3929999999999998</v>
      </c>
      <c r="T1355">
        <v>10.76</v>
      </c>
      <c r="U1355">
        <v>1440</v>
      </c>
      <c r="V1355">
        <v>50</v>
      </c>
      <c r="W1355">
        <v>7</v>
      </c>
      <c r="X1355">
        <v>160</v>
      </c>
      <c r="Y1355">
        <v>0.03</v>
      </c>
      <c r="Z1355">
        <v>0.06</v>
      </c>
      <c r="AB1355">
        <v>28</v>
      </c>
      <c r="AC1355">
        <v>0</v>
      </c>
      <c r="AD1355" s="8" t="s">
        <v>173</v>
      </c>
      <c r="AF1355">
        <v>0.32679864854992702</v>
      </c>
      <c r="AG1355" s="4"/>
      <c r="AH1355" s="4"/>
    </row>
    <row r="1356" spans="1:34" ht="15.6">
      <c r="A1356" t="s">
        <v>161</v>
      </c>
      <c r="B1356" t="s">
        <v>156</v>
      </c>
      <c r="C1356" s="4" t="s">
        <v>592</v>
      </c>
      <c r="D1356">
        <v>500</v>
      </c>
      <c r="E1356">
        <v>5</v>
      </c>
      <c r="F1356">
        <v>120</v>
      </c>
      <c r="G1356">
        <v>51.49</v>
      </c>
      <c r="H1356">
        <v>4.93</v>
      </c>
      <c r="I1356">
        <v>26.74</v>
      </c>
      <c r="J1356">
        <v>3.54</v>
      </c>
      <c r="L1356">
        <v>2.6</v>
      </c>
      <c r="M1356">
        <v>13.3</v>
      </c>
      <c r="N1356">
        <v>1.149</v>
      </c>
      <c r="O1356">
        <v>0.38900000000000001</v>
      </c>
      <c r="Q1356">
        <v>0.44800000000000001</v>
      </c>
      <c r="R1356">
        <v>14.72</v>
      </c>
      <c r="T1356">
        <v>5.26</v>
      </c>
      <c r="U1356">
        <v>1440</v>
      </c>
      <c r="V1356">
        <v>5</v>
      </c>
      <c r="W1356">
        <v>7</v>
      </c>
      <c r="X1356">
        <v>160</v>
      </c>
      <c r="Y1356">
        <v>0.03</v>
      </c>
      <c r="Z1356">
        <v>0.06</v>
      </c>
      <c r="AB1356">
        <v>28</v>
      </c>
      <c r="AC1356">
        <v>0</v>
      </c>
      <c r="AD1356" s="8" t="s">
        <v>173</v>
      </c>
      <c r="AF1356">
        <v>0.73529540094589496</v>
      </c>
      <c r="AG1356" s="4"/>
      <c r="AH1356" s="4"/>
    </row>
    <row r="1357" spans="1:34" ht="15.6">
      <c r="A1357" t="s">
        <v>161</v>
      </c>
      <c r="B1357" t="s">
        <v>156</v>
      </c>
      <c r="C1357" s="4" t="s">
        <v>592</v>
      </c>
      <c r="D1357">
        <v>500</v>
      </c>
      <c r="E1357">
        <v>5</v>
      </c>
      <c r="F1357">
        <v>120</v>
      </c>
      <c r="G1357">
        <v>51.49</v>
      </c>
      <c r="H1357">
        <v>4.93</v>
      </c>
      <c r="I1357">
        <v>26.74</v>
      </c>
      <c r="J1357">
        <v>3.54</v>
      </c>
      <c r="L1357">
        <v>2.6</v>
      </c>
      <c r="M1357">
        <v>13.3</v>
      </c>
      <c r="N1357">
        <v>1.149</v>
      </c>
      <c r="O1357">
        <v>0.38900000000000001</v>
      </c>
      <c r="Q1357">
        <v>0.44800000000000001</v>
      </c>
      <c r="R1357">
        <v>14.72</v>
      </c>
      <c r="T1357">
        <v>5.26</v>
      </c>
      <c r="U1357">
        <v>1440</v>
      </c>
      <c r="V1357">
        <v>20</v>
      </c>
      <c r="W1357">
        <v>7</v>
      </c>
      <c r="X1357">
        <v>160</v>
      </c>
      <c r="Y1357">
        <v>0.03</v>
      </c>
      <c r="Z1357">
        <v>0.06</v>
      </c>
      <c r="AB1357">
        <v>28</v>
      </c>
      <c r="AC1357">
        <v>0</v>
      </c>
      <c r="AD1357" s="8" t="s">
        <v>173</v>
      </c>
      <c r="AF1357">
        <v>1.79738737271979</v>
      </c>
      <c r="AG1357" s="4"/>
      <c r="AH1357" s="4"/>
    </row>
    <row r="1358" spans="1:34" ht="15.6">
      <c r="A1358" t="s">
        <v>161</v>
      </c>
      <c r="B1358" t="s">
        <v>156</v>
      </c>
      <c r="C1358" s="4" t="s">
        <v>592</v>
      </c>
      <c r="D1358">
        <v>500</v>
      </c>
      <c r="E1358">
        <v>5</v>
      </c>
      <c r="F1358">
        <v>120</v>
      </c>
      <c r="G1358">
        <v>51.49</v>
      </c>
      <c r="H1358">
        <v>4.93</v>
      </c>
      <c r="I1358">
        <v>26.74</v>
      </c>
      <c r="J1358">
        <v>3.54</v>
      </c>
      <c r="L1358">
        <v>2.6</v>
      </c>
      <c r="M1358">
        <v>13.3</v>
      </c>
      <c r="N1358">
        <v>1.149</v>
      </c>
      <c r="O1358">
        <v>0.38900000000000001</v>
      </c>
      <c r="Q1358">
        <v>0.44800000000000001</v>
      </c>
      <c r="R1358">
        <v>14.72</v>
      </c>
      <c r="T1358">
        <v>5.26</v>
      </c>
      <c r="U1358">
        <v>1440</v>
      </c>
      <c r="V1358">
        <v>50</v>
      </c>
      <c r="W1358">
        <v>7</v>
      </c>
      <c r="X1358">
        <v>160</v>
      </c>
      <c r="Y1358">
        <v>0.03</v>
      </c>
      <c r="Z1358">
        <v>0.06</v>
      </c>
      <c r="AB1358">
        <v>28</v>
      </c>
      <c r="AC1358">
        <v>0</v>
      </c>
      <c r="AD1358" s="8" t="s">
        <v>173</v>
      </c>
      <c r="AF1358">
        <v>3.1045736560317998</v>
      </c>
      <c r="AG1358" s="4"/>
      <c r="AH1358" s="4"/>
    </row>
    <row r="1359" spans="1:34" ht="15.6">
      <c r="A1359" t="s">
        <v>155</v>
      </c>
      <c r="B1359" t="s">
        <v>156</v>
      </c>
      <c r="C1359" s="4" t="s">
        <v>591</v>
      </c>
      <c r="D1359">
        <v>500</v>
      </c>
      <c r="E1359">
        <v>5</v>
      </c>
      <c r="F1359">
        <v>120</v>
      </c>
      <c r="G1359">
        <v>54.76</v>
      </c>
      <c r="H1359">
        <v>2.65</v>
      </c>
      <c r="I1359">
        <v>13.83</v>
      </c>
      <c r="J1359">
        <v>0.46</v>
      </c>
      <c r="L1359">
        <v>6.4</v>
      </c>
      <c r="M1359">
        <v>28.3</v>
      </c>
      <c r="N1359">
        <v>0.58099999999999996</v>
      </c>
      <c r="O1359">
        <v>0.189</v>
      </c>
      <c r="Q1359">
        <v>0.19700000000000001</v>
      </c>
      <c r="R1359">
        <v>116.2</v>
      </c>
      <c r="T1359">
        <v>12.32</v>
      </c>
      <c r="U1359">
        <v>1440</v>
      </c>
      <c r="V1359">
        <v>50</v>
      </c>
      <c r="W1359">
        <v>2</v>
      </c>
      <c r="X1359">
        <v>160</v>
      </c>
      <c r="Y1359">
        <v>0.03</v>
      </c>
      <c r="Z1359">
        <v>0.06</v>
      </c>
      <c r="AB1359">
        <v>28</v>
      </c>
      <c r="AC1359">
        <v>0</v>
      </c>
      <c r="AD1359" s="8" t="s">
        <v>173</v>
      </c>
      <c r="AF1359">
        <v>0.1</v>
      </c>
      <c r="AG1359" s="4"/>
      <c r="AH1359" s="4"/>
    </row>
    <row r="1360" spans="1:34" ht="15.6">
      <c r="A1360" t="s">
        <v>155</v>
      </c>
      <c r="B1360" t="s">
        <v>156</v>
      </c>
      <c r="C1360" s="4" t="s">
        <v>591</v>
      </c>
      <c r="D1360">
        <v>500</v>
      </c>
      <c r="E1360">
        <v>5</v>
      </c>
      <c r="F1360">
        <v>120</v>
      </c>
      <c r="G1360">
        <v>54.76</v>
      </c>
      <c r="H1360">
        <v>2.65</v>
      </c>
      <c r="I1360">
        <v>13.83</v>
      </c>
      <c r="J1360">
        <v>0.46</v>
      </c>
      <c r="L1360">
        <v>6.4</v>
      </c>
      <c r="M1360">
        <v>28.3</v>
      </c>
      <c r="N1360">
        <v>0.58099999999999996</v>
      </c>
      <c r="O1360">
        <v>0.189</v>
      </c>
      <c r="Q1360">
        <v>0.19700000000000001</v>
      </c>
      <c r="R1360">
        <v>116.2</v>
      </c>
      <c r="T1360">
        <v>12.32</v>
      </c>
      <c r="U1360">
        <v>1440</v>
      </c>
      <c r="V1360">
        <v>50</v>
      </c>
      <c r="W1360">
        <v>3</v>
      </c>
      <c r="X1360">
        <v>160</v>
      </c>
      <c r="Y1360">
        <v>0.03</v>
      </c>
      <c r="Z1360">
        <v>0.06</v>
      </c>
      <c r="AB1360">
        <v>28</v>
      </c>
      <c r="AC1360">
        <v>0</v>
      </c>
      <c r="AD1360" s="8" t="s">
        <v>173</v>
      </c>
      <c r="AF1360">
        <v>23.0597014925373</v>
      </c>
      <c r="AG1360" s="4"/>
      <c r="AH1360" s="4"/>
    </row>
    <row r="1361" spans="1:34" ht="15.6">
      <c r="A1361" t="s">
        <v>155</v>
      </c>
      <c r="B1361" t="s">
        <v>156</v>
      </c>
      <c r="C1361" s="4" t="s">
        <v>591</v>
      </c>
      <c r="D1361">
        <v>500</v>
      </c>
      <c r="E1361">
        <v>5</v>
      </c>
      <c r="F1361">
        <v>120</v>
      </c>
      <c r="G1361">
        <v>54.76</v>
      </c>
      <c r="H1361">
        <v>2.65</v>
      </c>
      <c r="I1361">
        <v>13.83</v>
      </c>
      <c r="J1361">
        <v>0.46</v>
      </c>
      <c r="L1361">
        <v>6.4</v>
      </c>
      <c r="M1361">
        <v>28.3</v>
      </c>
      <c r="N1361">
        <v>0.58099999999999996</v>
      </c>
      <c r="O1361">
        <v>0.189</v>
      </c>
      <c r="Q1361">
        <v>0.19700000000000001</v>
      </c>
      <c r="R1361">
        <v>116.2</v>
      </c>
      <c r="T1361">
        <v>12.32</v>
      </c>
      <c r="U1361">
        <v>1440</v>
      </c>
      <c r="V1361">
        <v>50</v>
      </c>
      <c r="W1361">
        <v>4</v>
      </c>
      <c r="X1361">
        <v>160</v>
      </c>
      <c r="Y1361">
        <v>0.03</v>
      </c>
      <c r="Z1361">
        <v>0.06</v>
      </c>
      <c r="AB1361">
        <v>28</v>
      </c>
      <c r="AC1361">
        <v>0</v>
      </c>
      <c r="AD1361" s="8" t="s">
        <v>173</v>
      </c>
      <c r="AF1361">
        <v>22.9850746268656</v>
      </c>
      <c r="AG1361" s="4"/>
      <c r="AH1361" s="4"/>
    </row>
    <row r="1362" spans="1:34" ht="15.6">
      <c r="A1362" t="s">
        <v>155</v>
      </c>
      <c r="B1362" t="s">
        <v>156</v>
      </c>
      <c r="C1362" s="4" t="s">
        <v>591</v>
      </c>
      <c r="D1362">
        <v>500</v>
      </c>
      <c r="E1362">
        <v>5</v>
      </c>
      <c r="F1362">
        <v>120</v>
      </c>
      <c r="G1362">
        <v>54.76</v>
      </c>
      <c r="H1362">
        <v>2.65</v>
      </c>
      <c r="I1362">
        <v>13.83</v>
      </c>
      <c r="J1362">
        <v>0.46</v>
      </c>
      <c r="L1362">
        <v>6.4</v>
      </c>
      <c r="M1362">
        <v>28.3</v>
      </c>
      <c r="N1362">
        <v>0.58099999999999996</v>
      </c>
      <c r="O1362">
        <v>0.189</v>
      </c>
      <c r="Q1362">
        <v>0.19700000000000001</v>
      </c>
      <c r="R1362">
        <v>116.2</v>
      </c>
      <c r="T1362">
        <v>12.32</v>
      </c>
      <c r="U1362">
        <v>1440</v>
      </c>
      <c r="V1362">
        <v>50</v>
      </c>
      <c r="W1362">
        <v>5</v>
      </c>
      <c r="X1362">
        <v>160</v>
      </c>
      <c r="Y1362">
        <v>0.03</v>
      </c>
      <c r="Z1362">
        <v>0.06</v>
      </c>
      <c r="AB1362">
        <v>28</v>
      </c>
      <c r="AC1362">
        <v>0</v>
      </c>
      <c r="AD1362" s="8" t="s">
        <v>173</v>
      </c>
      <c r="AF1362">
        <v>22.686567164179099</v>
      </c>
      <c r="AG1362" s="4"/>
      <c r="AH1362" s="4"/>
    </row>
    <row r="1363" spans="1:34" ht="15.6">
      <c r="A1363" t="s">
        <v>155</v>
      </c>
      <c r="B1363" t="s">
        <v>156</v>
      </c>
      <c r="C1363" s="4" t="s">
        <v>591</v>
      </c>
      <c r="D1363">
        <v>500</v>
      </c>
      <c r="E1363">
        <v>5</v>
      </c>
      <c r="F1363">
        <v>120</v>
      </c>
      <c r="G1363">
        <v>54.76</v>
      </c>
      <c r="H1363">
        <v>2.65</v>
      </c>
      <c r="I1363">
        <v>13.83</v>
      </c>
      <c r="J1363">
        <v>0.46</v>
      </c>
      <c r="L1363">
        <v>6.4</v>
      </c>
      <c r="M1363">
        <v>28.3</v>
      </c>
      <c r="N1363">
        <v>0.58099999999999996</v>
      </c>
      <c r="O1363">
        <v>0.189</v>
      </c>
      <c r="Q1363">
        <v>0.19700000000000001</v>
      </c>
      <c r="R1363">
        <v>116.2</v>
      </c>
      <c r="T1363">
        <v>12.32</v>
      </c>
      <c r="U1363">
        <v>1440</v>
      </c>
      <c r="V1363">
        <v>50</v>
      </c>
      <c r="W1363">
        <v>6</v>
      </c>
      <c r="X1363">
        <v>160</v>
      </c>
      <c r="Y1363">
        <v>0.03</v>
      </c>
      <c r="Z1363">
        <v>0.06</v>
      </c>
      <c r="AB1363">
        <v>28</v>
      </c>
      <c r="AC1363">
        <v>0</v>
      </c>
      <c r="AD1363" s="8" t="s">
        <v>173</v>
      </c>
      <c r="AF1363">
        <v>22.537313432835798</v>
      </c>
      <c r="AG1363" s="4"/>
      <c r="AH1363" s="4"/>
    </row>
    <row r="1364" spans="1:34" ht="15.6">
      <c r="A1364" t="s">
        <v>155</v>
      </c>
      <c r="B1364" t="s">
        <v>156</v>
      </c>
      <c r="C1364" s="4" t="s">
        <v>591</v>
      </c>
      <c r="D1364">
        <v>500</v>
      </c>
      <c r="E1364">
        <v>5</v>
      </c>
      <c r="F1364">
        <v>120</v>
      </c>
      <c r="G1364">
        <v>54.76</v>
      </c>
      <c r="H1364">
        <v>2.65</v>
      </c>
      <c r="I1364">
        <v>13.83</v>
      </c>
      <c r="J1364">
        <v>0.46</v>
      </c>
      <c r="L1364">
        <v>6.4</v>
      </c>
      <c r="M1364">
        <v>28.3</v>
      </c>
      <c r="N1364">
        <v>0.58099999999999996</v>
      </c>
      <c r="O1364">
        <v>0.189</v>
      </c>
      <c r="Q1364">
        <v>0.19700000000000001</v>
      </c>
      <c r="R1364">
        <v>116.2</v>
      </c>
      <c r="T1364">
        <v>12.32</v>
      </c>
      <c r="U1364">
        <v>1440</v>
      </c>
      <c r="V1364">
        <v>50</v>
      </c>
      <c r="W1364">
        <v>7</v>
      </c>
      <c r="X1364">
        <v>160</v>
      </c>
      <c r="Y1364">
        <v>0.03</v>
      </c>
      <c r="Z1364">
        <v>0.06</v>
      </c>
      <c r="AB1364">
        <v>28</v>
      </c>
      <c r="AC1364">
        <v>0</v>
      </c>
      <c r="AD1364" s="8" t="s">
        <v>173</v>
      </c>
      <c r="AF1364">
        <v>22.238805970149201</v>
      </c>
      <c r="AG1364" s="4"/>
      <c r="AH1364" s="4"/>
    </row>
    <row r="1365" spans="1:34" ht="15.6">
      <c r="A1365" t="s">
        <v>155</v>
      </c>
      <c r="B1365" t="s">
        <v>156</v>
      </c>
      <c r="C1365" s="4" t="s">
        <v>591</v>
      </c>
      <c r="D1365">
        <v>500</v>
      </c>
      <c r="E1365">
        <v>5</v>
      </c>
      <c r="F1365">
        <v>120</v>
      </c>
      <c r="G1365">
        <v>54.76</v>
      </c>
      <c r="H1365">
        <v>2.65</v>
      </c>
      <c r="I1365">
        <v>13.83</v>
      </c>
      <c r="J1365">
        <v>0.46</v>
      </c>
      <c r="L1365">
        <v>6.4</v>
      </c>
      <c r="M1365">
        <v>28.3</v>
      </c>
      <c r="N1365">
        <v>0.58099999999999996</v>
      </c>
      <c r="O1365">
        <v>0.189</v>
      </c>
      <c r="Q1365">
        <v>0.19700000000000001</v>
      </c>
      <c r="R1365">
        <v>116.2</v>
      </c>
      <c r="T1365">
        <v>12.32</v>
      </c>
      <c r="U1365">
        <v>1440</v>
      </c>
      <c r="V1365">
        <v>50</v>
      </c>
      <c r="W1365">
        <v>8</v>
      </c>
      <c r="X1365">
        <v>160</v>
      </c>
      <c r="Y1365">
        <v>0.03</v>
      </c>
      <c r="Z1365">
        <v>0.06</v>
      </c>
      <c r="AB1365">
        <v>28</v>
      </c>
      <c r="AC1365">
        <v>0</v>
      </c>
      <c r="AD1365" s="8" t="s">
        <v>173</v>
      </c>
      <c r="AF1365">
        <v>22.089552238805901</v>
      </c>
      <c r="AG1365" s="4"/>
      <c r="AH1365" s="4"/>
    </row>
    <row r="1366" spans="1:34" ht="15.6">
      <c r="A1366" t="s">
        <v>155</v>
      </c>
      <c r="B1366" t="s">
        <v>156</v>
      </c>
      <c r="C1366" s="4" t="s">
        <v>591</v>
      </c>
      <c r="D1366">
        <v>500</v>
      </c>
      <c r="E1366">
        <v>5</v>
      </c>
      <c r="F1366">
        <v>120</v>
      </c>
      <c r="G1366">
        <v>54.76</v>
      </c>
      <c r="H1366">
        <v>2.65</v>
      </c>
      <c r="I1366">
        <v>13.83</v>
      </c>
      <c r="J1366">
        <v>0.46</v>
      </c>
      <c r="L1366">
        <v>6.4</v>
      </c>
      <c r="M1366">
        <v>28.3</v>
      </c>
      <c r="N1366">
        <v>0.58099999999999996</v>
      </c>
      <c r="O1366">
        <v>0.189</v>
      </c>
      <c r="Q1366">
        <v>0.19700000000000001</v>
      </c>
      <c r="R1366">
        <v>116.2</v>
      </c>
      <c r="T1366">
        <v>12.32</v>
      </c>
      <c r="U1366">
        <v>1440</v>
      </c>
      <c r="V1366">
        <v>50</v>
      </c>
      <c r="W1366">
        <v>9</v>
      </c>
      <c r="X1366">
        <v>160</v>
      </c>
      <c r="Y1366">
        <v>0.03</v>
      </c>
      <c r="Z1366">
        <v>0.06</v>
      </c>
      <c r="AB1366">
        <v>28</v>
      </c>
      <c r="AC1366">
        <v>0</v>
      </c>
      <c r="AD1366" s="8" t="s">
        <v>173</v>
      </c>
      <c r="AF1366">
        <v>22.164179104477601</v>
      </c>
      <c r="AG1366" s="4"/>
      <c r="AH1366" s="4"/>
    </row>
    <row r="1367" spans="1:34" ht="15.6">
      <c r="A1367" t="s">
        <v>155</v>
      </c>
      <c r="B1367" t="s">
        <v>156</v>
      </c>
      <c r="C1367" s="4" t="s">
        <v>591</v>
      </c>
      <c r="D1367">
        <v>500</v>
      </c>
      <c r="E1367">
        <v>5</v>
      </c>
      <c r="F1367">
        <v>120</v>
      </c>
      <c r="G1367">
        <v>54.76</v>
      </c>
      <c r="H1367">
        <v>2.65</v>
      </c>
      <c r="I1367">
        <v>13.83</v>
      </c>
      <c r="J1367">
        <v>0.46</v>
      </c>
      <c r="L1367">
        <v>6.4</v>
      </c>
      <c r="M1367">
        <v>28.3</v>
      </c>
      <c r="N1367">
        <v>0.58099999999999996</v>
      </c>
      <c r="O1367">
        <v>0.189</v>
      </c>
      <c r="Q1367">
        <v>0.19700000000000001</v>
      </c>
      <c r="R1367">
        <v>116.2</v>
      </c>
      <c r="T1367">
        <v>12.32</v>
      </c>
      <c r="U1367">
        <v>1440</v>
      </c>
      <c r="V1367">
        <v>50</v>
      </c>
      <c r="W1367">
        <v>10</v>
      </c>
      <c r="X1367">
        <v>160</v>
      </c>
      <c r="Y1367">
        <v>0.03</v>
      </c>
      <c r="Z1367">
        <v>0.06</v>
      </c>
      <c r="AB1367">
        <v>28</v>
      </c>
      <c r="AC1367">
        <v>0</v>
      </c>
      <c r="AD1367" s="8" t="s">
        <v>173</v>
      </c>
      <c r="AF1367">
        <v>22.164179104477601</v>
      </c>
      <c r="AG1367" s="4"/>
      <c r="AH1367" s="4"/>
    </row>
    <row r="1368" spans="1:34" ht="15.6">
      <c r="A1368" t="s">
        <v>159</v>
      </c>
      <c r="B1368" t="s">
        <v>156</v>
      </c>
      <c r="C1368" s="4" t="s">
        <v>592</v>
      </c>
      <c r="D1368">
        <v>500</v>
      </c>
      <c r="E1368">
        <v>5</v>
      </c>
      <c r="F1368">
        <v>120</v>
      </c>
      <c r="G1368">
        <v>49.56</v>
      </c>
      <c r="H1368">
        <v>3.56</v>
      </c>
      <c r="I1368">
        <v>21.57</v>
      </c>
      <c r="J1368">
        <v>0.41</v>
      </c>
      <c r="L1368">
        <v>22.3</v>
      </c>
      <c r="M1368">
        <v>24.9</v>
      </c>
      <c r="N1368">
        <v>0.86199999999999999</v>
      </c>
      <c r="O1368">
        <v>0.32600000000000001</v>
      </c>
      <c r="Q1368">
        <v>0.33400000000000002</v>
      </c>
      <c r="R1368">
        <v>46.19</v>
      </c>
      <c r="T1368">
        <v>12.11</v>
      </c>
      <c r="U1368">
        <v>1440</v>
      </c>
      <c r="V1368">
        <v>50</v>
      </c>
      <c r="W1368">
        <v>2</v>
      </c>
      <c r="X1368">
        <v>160</v>
      </c>
      <c r="Y1368">
        <v>0.03</v>
      </c>
      <c r="Z1368">
        <v>0.06</v>
      </c>
      <c r="AB1368">
        <v>28</v>
      </c>
      <c r="AC1368">
        <v>0</v>
      </c>
      <c r="AD1368" s="8" t="s">
        <v>173</v>
      </c>
      <c r="AF1368">
        <v>6.4179104477611899</v>
      </c>
      <c r="AG1368" s="4"/>
      <c r="AH1368" s="4"/>
    </row>
    <row r="1369" spans="1:34" ht="15.6">
      <c r="A1369" t="s">
        <v>159</v>
      </c>
      <c r="B1369" t="s">
        <v>156</v>
      </c>
      <c r="C1369" s="4" t="s">
        <v>592</v>
      </c>
      <c r="D1369">
        <v>500</v>
      </c>
      <c r="E1369">
        <v>5</v>
      </c>
      <c r="F1369">
        <v>120</v>
      </c>
      <c r="G1369">
        <v>49.56</v>
      </c>
      <c r="H1369">
        <v>3.56</v>
      </c>
      <c r="I1369">
        <v>21.57</v>
      </c>
      <c r="J1369">
        <v>0.41</v>
      </c>
      <c r="L1369">
        <v>22.3</v>
      </c>
      <c r="M1369">
        <v>24.9</v>
      </c>
      <c r="N1369">
        <v>0.86199999999999999</v>
      </c>
      <c r="O1369">
        <v>0.32600000000000001</v>
      </c>
      <c r="Q1369">
        <v>0.33400000000000002</v>
      </c>
      <c r="R1369">
        <v>46.19</v>
      </c>
      <c r="T1369">
        <v>12.11</v>
      </c>
      <c r="U1369">
        <v>1440</v>
      </c>
      <c r="V1369">
        <v>50</v>
      </c>
      <c r="W1369">
        <v>3</v>
      </c>
      <c r="X1369">
        <v>160</v>
      </c>
      <c r="Y1369">
        <v>0.03</v>
      </c>
      <c r="Z1369">
        <v>0.06</v>
      </c>
      <c r="AB1369">
        <v>28</v>
      </c>
      <c r="AC1369">
        <v>0</v>
      </c>
      <c r="AD1369" s="8" t="s">
        <v>173</v>
      </c>
      <c r="AF1369">
        <v>24.626865671641699</v>
      </c>
      <c r="AG1369" s="4"/>
      <c r="AH1369" s="4"/>
    </row>
    <row r="1370" spans="1:34" ht="15.6">
      <c r="A1370" t="s">
        <v>159</v>
      </c>
      <c r="B1370" t="s">
        <v>156</v>
      </c>
      <c r="C1370" s="4" t="s">
        <v>592</v>
      </c>
      <c r="D1370">
        <v>500</v>
      </c>
      <c r="E1370">
        <v>5</v>
      </c>
      <c r="F1370">
        <v>120</v>
      </c>
      <c r="G1370">
        <v>49.56</v>
      </c>
      <c r="H1370">
        <v>3.56</v>
      </c>
      <c r="I1370">
        <v>21.57</v>
      </c>
      <c r="J1370">
        <v>0.41</v>
      </c>
      <c r="L1370">
        <v>22.3</v>
      </c>
      <c r="M1370">
        <v>24.9</v>
      </c>
      <c r="N1370">
        <v>0.86199999999999999</v>
      </c>
      <c r="O1370">
        <v>0.32600000000000001</v>
      </c>
      <c r="Q1370">
        <v>0.33400000000000002</v>
      </c>
      <c r="R1370">
        <v>46.19</v>
      </c>
      <c r="T1370">
        <v>12.11</v>
      </c>
      <c r="U1370">
        <v>1440</v>
      </c>
      <c r="V1370">
        <v>50</v>
      </c>
      <c r="W1370">
        <v>4</v>
      </c>
      <c r="X1370">
        <v>160</v>
      </c>
      <c r="Y1370">
        <v>0.03</v>
      </c>
      <c r="Z1370">
        <v>0.06</v>
      </c>
      <c r="AB1370">
        <v>28</v>
      </c>
      <c r="AC1370">
        <v>0</v>
      </c>
      <c r="AD1370" s="8" t="s">
        <v>173</v>
      </c>
      <c r="AF1370">
        <v>24.626865671641699</v>
      </c>
      <c r="AG1370" s="4"/>
      <c r="AH1370" s="4"/>
    </row>
    <row r="1371" spans="1:34" ht="15.6">
      <c r="A1371" t="s">
        <v>159</v>
      </c>
      <c r="B1371" t="s">
        <v>156</v>
      </c>
      <c r="C1371" s="4" t="s">
        <v>592</v>
      </c>
      <c r="D1371">
        <v>500</v>
      </c>
      <c r="E1371">
        <v>5</v>
      </c>
      <c r="F1371">
        <v>120</v>
      </c>
      <c r="G1371">
        <v>49.56</v>
      </c>
      <c r="H1371">
        <v>3.56</v>
      </c>
      <c r="I1371">
        <v>21.57</v>
      </c>
      <c r="J1371">
        <v>0.41</v>
      </c>
      <c r="L1371">
        <v>22.3</v>
      </c>
      <c r="M1371">
        <v>24.9</v>
      </c>
      <c r="N1371">
        <v>0.86199999999999999</v>
      </c>
      <c r="O1371">
        <v>0.32600000000000001</v>
      </c>
      <c r="Q1371">
        <v>0.33400000000000002</v>
      </c>
      <c r="R1371">
        <v>46.19</v>
      </c>
      <c r="T1371">
        <v>12.11</v>
      </c>
      <c r="U1371">
        <v>1440</v>
      </c>
      <c r="V1371">
        <v>50</v>
      </c>
      <c r="W1371">
        <v>5</v>
      </c>
      <c r="X1371">
        <v>160</v>
      </c>
      <c r="Y1371">
        <v>0.03</v>
      </c>
      <c r="Z1371">
        <v>0.06</v>
      </c>
      <c r="AB1371">
        <v>28</v>
      </c>
      <c r="AC1371">
        <v>0</v>
      </c>
      <c r="AD1371" s="8" t="s">
        <v>173</v>
      </c>
      <c r="AF1371">
        <v>24.552238805970099</v>
      </c>
      <c r="AG1371" s="4"/>
      <c r="AH1371" s="4"/>
    </row>
    <row r="1372" spans="1:34" ht="15.6">
      <c r="A1372" t="s">
        <v>159</v>
      </c>
      <c r="B1372" t="s">
        <v>156</v>
      </c>
      <c r="C1372" s="4" t="s">
        <v>592</v>
      </c>
      <c r="D1372">
        <v>500</v>
      </c>
      <c r="E1372">
        <v>5</v>
      </c>
      <c r="F1372">
        <v>120</v>
      </c>
      <c r="G1372">
        <v>49.56</v>
      </c>
      <c r="H1372">
        <v>3.56</v>
      </c>
      <c r="I1372">
        <v>21.57</v>
      </c>
      <c r="J1372">
        <v>0.41</v>
      </c>
      <c r="L1372">
        <v>22.3</v>
      </c>
      <c r="M1372">
        <v>24.9</v>
      </c>
      <c r="N1372">
        <v>0.86199999999999999</v>
      </c>
      <c r="O1372">
        <v>0.32600000000000001</v>
      </c>
      <c r="Q1372">
        <v>0.33400000000000002</v>
      </c>
      <c r="R1372">
        <v>46.19</v>
      </c>
      <c r="T1372">
        <v>12.11</v>
      </c>
      <c r="U1372">
        <v>1440</v>
      </c>
      <c r="V1372">
        <v>50</v>
      </c>
      <c r="W1372">
        <v>6</v>
      </c>
      <c r="X1372">
        <v>160</v>
      </c>
      <c r="Y1372">
        <v>0.03</v>
      </c>
      <c r="Z1372">
        <v>0.06</v>
      </c>
      <c r="AB1372">
        <v>28</v>
      </c>
      <c r="AC1372">
        <v>0</v>
      </c>
      <c r="AD1372" s="8" t="s">
        <v>173</v>
      </c>
      <c r="AF1372">
        <v>24.552238805970099</v>
      </c>
      <c r="AG1372" s="4"/>
      <c r="AH1372" s="4"/>
    </row>
    <row r="1373" spans="1:34" ht="15.6">
      <c r="A1373" t="s">
        <v>159</v>
      </c>
      <c r="B1373" t="s">
        <v>156</v>
      </c>
      <c r="C1373" s="4" t="s">
        <v>592</v>
      </c>
      <c r="D1373">
        <v>500</v>
      </c>
      <c r="E1373">
        <v>5</v>
      </c>
      <c r="F1373">
        <v>120</v>
      </c>
      <c r="G1373">
        <v>49.56</v>
      </c>
      <c r="H1373">
        <v>3.56</v>
      </c>
      <c r="I1373">
        <v>21.57</v>
      </c>
      <c r="J1373">
        <v>0.41</v>
      </c>
      <c r="L1373">
        <v>22.3</v>
      </c>
      <c r="M1373">
        <v>24.9</v>
      </c>
      <c r="N1373">
        <v>0.86199999999999999</v>
      </c>
      <c r="O1373">
        <v>0.32600000000000001</v>
      </c>
      <c r="Q1373">
        <v>0.33400000000000002</v>
      </c>
      <c r="R1373">
        <v>46.19</v>
      </c>
      <c r="T1373">
        <v>12.11</v>
      </c>
      <c r="U1373">
        <v>1440</v>
      </c>
      <c r="V1373">
        <v>50</v>
      </c>
      <c r="W1373">
        <v>7</v>
      </c>
      <c r="X1373">
        <v>160</v>
      </c>
      <c r="Y1373">
        <v>0.03</v>
      </c>
      <c r="Z1373">
        <v>0.06</v>
      </c>
      <c r="AB1373">
        <v>28</v>
      </c>
      <c r="AC1373">
        <v>0</v>
      </c>
      <c r="AD1373" s="8" t="s">
        <v>173</v>
      </c>
      <c r="AF1373">
        <v>24.552238805970099</v>
      </c>
      <c r="AG1373" s="4"/>
      <c r="AH1373" s="4"/>
    </row>
    <row r="1374" spans="1:34" ht="15.6">
      <c r="A1374" t="s">
        <v>159</v>
      </c>
      <c r="B1374" t="s">
        <v>156</v>
      </c>
      <c r="C1374" s="4" t="s">
        <v>592</v>
      </c>
      <c r="D1374">
        <v>500</v>
      </c>
      <c r="E1374">
        <v>5</v>
      </c>
      <c r="F1374">
        <v>120</v>
      </c>
      <c r="G1374">
        <v>49.56</v>
      </c>
      <c r="H1374">
        <v>3.56</v>
      </c>
      <c r="I1374">
        <v>21.57</v>
      </c>
      <c r="J1374">
        <v>0.41</v>
      </c>
      <c r="L1374">
        <v>22.3</v>
      </c>
      <c r="M1374">
        <v>24.9</v>
      </c>
      <c r="N1374">
        <v>0.86199999999999999</v>
      </c>
      <c r="O1374">
        <v>0.32600000000000001</v>
      </c>
      <c r="Q1374">
        <v>0.33400000000000002</v>
      </c>
      <c r="R1374">
        <v>46.19</v>
      </c>
      <c r="T1374">
        <v>12.11</v>
      </c>
      <c r="U1374">
        <v>1440</v>
      </c>
      <c r="V1374">
        <v>50</v>
      </c>
      <c r="W1374">
        <v>8</v>
      </c>
      <c r="X1374">
        <v>160</v>
      </c>
      <c r="Y1374">
        <v>0.03</v>
      </c>
      <c r="Z1374">
        <v>0.06</v>
      </c>
      <c r="AB1374">
        <v>28</v>
      </c>
      <c r="AC1374">
        <v>0</v>
      </c>
      <c r="AD1374" s="8" t="s">
        <v>173</v>
      </c>
      <c r="AF1374">
        <v>24.179104477611901</v>
      </c>
      <c r="AG1374" s="4"/>
      <c r="AH1374" s="4"/>
    </row>
    <row r="1375" spans="1:34" ht="15.6">
      <c r="A1375" t="s">
        <v>159</v>
      </c>
      <c r="B1375" t="s">
        <v>156</v>
      </c>
      <c r="C1375" s="4" t="s">
        <v>592</v>
      </c>
      <c r="D1375">
        <v>500</v>
      </c>
      <c r="E1375">
        <v>5</v>
      </c>
      <c r="F1375">
        <v>120</v>
      </c>
      <c r="G1375">
        <v>49.56</v>
      </c>
      <c r="H1375">
        <v>3.56</v>
      </c>
      <c r="I1375">
        <v>21.57</v>
      </c>
      <c r="J1375">
        <v>0.41</v>
      </c>
      <c r="L1375">
        <v>22.3</v>
      </c>
      <c r="M1375">
        <v>24.9</v>
      </c>
      <c r="N1375">
        <v>0.86199999999999999</v>
      </c>
      <c r="O1375">
        <v>0.32600000000000001</v>
      </c>
      <c r="Q1375">
        <v>0.33400000000000002</v>
      </c>
      <c r="R1375">
        <v>46.19</v>
      </c>
      <c r="T1375">
        <v>12.11</v>
      </c>
      <c r="U1375">
        <v>1440</v>
      </c>
      <c r="V1375">
        <v>50</v>
      </c>
      <c r="W1375">
        <v>9</v>
      </c>
      <c r="X1375">
        <v>160</v>
      </c>
      <c r="Y1375">
        <v>0.03</v>
      </c>
      <c r="Z1375">
        <v>0.06</v>
      </c>
      <c r="AB1375">
        <v>28</v>
      </c>
      <c r="AC1375">
        <v>0</v>
      </c>
      <c r="AD1375" s="8" t="s">
        <v>173</v>
      </c>
      <c r="AF1375">
        <v>24.253731343283501</v>
      </c>
      <c r="AG1375" s="4"/>
      <c r="AH1375" s="4"/>
    </row>
    <row r="1376" spans="1:34" ht="15.6">
      <c r="A1376" t="s">
        <v>159</v>
      </c>
      <c r="B1376" t="s">
        <v>156</v>
      </c>
      <c r="C1376" s="4" t="s">
        <v>592</v>
      </c>
      <c r="D1376">
        <v>500</v>
      </c>
      <c r="E1376">
        <v>5</v>
      </c>
      <c r="F1376">
        <v>120</v>
      </c>
      <c r="G1376">
        <v>49.56</v>
      </c>
      <c r="H1376">
        <v>3.56</v>
      </c>
      <c r="I1376">
        <v>21.57</v>
      </c>
      <c r="J1376">
        <v>0.41</v>
      </c>
      <c r="L1376">
        <v>22.3</v>
      </c>
      <c r="M1376">
        <v>24.9</v>
      </c>
      <c r="N1376">
        <v>0.86199999999999999</v>
      </c>
      <c r="O1376">
        <v>0.32600000000000001</v>
      </c>
      <c r="Q1376">
        <v>0.33400000000000002</v>
      </c>
      <c r="R1376">
        <v>46.19</v>
      </c>
      <c r="T1376">
        <v>12.11</v>
      </c>
      <c r="U1376">
        <v>1440</v>
      </c>
      <c r="V1376">
        <v>50</v>
      </c>
      <c r="W1376">
        <v>10</v>
      </c>
      <c r="X1376">
        <v>160</v>
      </c>
      <c r="Y1376">
        <v>0.03</v>
      </c>
      <c r="Z1376">
        <v>0.06</v>
      </c>
      <c r="AB1376">
        <v>28</v>
      </c>
      <c r="AC1376">
        <v>0</v>
      </c>
      <c r="AD1376" s="8" t="s">
        <v>173</v>
      </c>
      <c r="AF1376">
        <v>24.402985074626798</v>
      </c>
      <c r="AG1376" s="4"/>
      <c r="AH1376" s="4"/>
    </row>
    <row r="1377" spans="1:34" ht="15.6">
      <c r="A1377" t="s">
        <v>161</v>
      </c>
      <c r="B1377" t="s">
        <v>156</v>
      </c>
      <c r="C1377" s="4" t="s">
        <v>592</v>
      </c>
      <c r="D1377">
        <v>500</v>
      </c>
      <c r="E1377">
        <v>5</v>
      </c>
      <c r="F1377">
        <v>120</v>
      </c>
      <c r="G1377">
        <v>51.49</v>
      </c>
      <c r="H1377">
        <v>4.93</v>
      </c>
      <c r="I1377">
        <v>26.74</v>
      </c>
      <c r="J1377">
        <v>3.54</v>
      </c>
      <c r="L1377">
        <v>2.6</v>
      </c>
      <c r="M1377">
        <v>13.3</v>
      </c>
      <c r="N1377">
        <v>1.149</v>
      </c>
      <c r="O1377">
        <v>0.38900000000000001</v>
      </c>
      <c r="Q1377">
        <v>0.44800000000000001</v>
      </c>
      <c r="R1377">
        <v>14.72</v>
      </c>
      <c r="T1377">
        <v>5.26</v>
      </c>
      <c r="U1377">
        <v>1440</v>
      </c>
      <c r="V1377">
        <v>50</v>
      </c>
      <c r="W1377">
        <v>2</v>
      </c>
      <c r="X1377">
        <v>160</v>
      </c>
      <c r="Y1377">
        <v>0.03</v>
      </c>
      <c r="Z1377">
        <v>0.06</v>
      </c>
      <c r="AB1377">
        <v>28</v>
      </c>
      <c r="AC1377">
        <v>0</v>
      </c>
      <c r="AD1377" s="8" t="s">
        <v>173</v>
      </c>
      <c r="AF1377">
        <v>0.1</v>
      </c>
      <c r="AG1377" s="4"/>
      <c r="AH1377" s="4"/>
    </row>
    <row r="1378" spans="1:34" ht="15.6">
      <c r="A1378" t="s">
        <v>161</v>
      </c>
      <c r="B1378" t="s">
        <v>156</v>
      </c>
      <c r="C1378" s="4" t="s">
        <v>592</v>
      </c>
      <c r="D1378">
        <v>500</v>
      </c>
      <c r="E1378">
        <v>5</v>
      </c>
      <c r="F1378">
        <v>120</v>
      </c>
      <c r="G1378">
        <v>51.49</v>
      </c>
      <c r="H1378">
        <v>4.93</v>
      </c>
      <c r="I1378">
        <v>26.74</v>
      </c>
      <c r="J1378">
        <v>3.54</v>
      </c>
      <c r="L1378">
        <v>2.6</v>
      </c>
      <c r="M1378">
        <v>13.3</v>
      </c>
      <c r="N1378">
        <v>1.149</v>
      </c>
      <c r="O1378">
        <v>0.38900000000000001</v>
      </c>
      <c r="Q1378">
        <v>0.44800000000000001</v>
      </c>
      <c r="R1378">
        <v>14.72</v>
      </c>
      <c r="T1378">
        <v>5.26</v>
      </c>
      <c r="U1378">
        <v>1440</v>
      </c>
      <c r="V1378">
        <v>50</v>
      </c>
      <c r="W1378">
        <v>3</v>
      </c>
      <c r="X1378">
        <v>160</v>
      </c>
      <c r="Y1378">
        <v>0.03</v>
      </c>
      <c r="Z1378">
        <v>0.06</v>
      </c>
      <c r="AB1378">
        <v>28</v>
      </c>
      <c r="AC1378">
        <v>0</v>
      </c>
      <c r="AD1378" s="8" t="s">
        <v>173</v>
      </c>
      <c r="AF1378">
        <v>3.2835820895522301</v>
      </c>
      <c r="AG1378" s="4"/>
      <c r="AH1378" s="4"/>
    </row>
    <row r="1379" spans="1:34" ht="15.6">
      <c r="A1379" t="s">
        <v>161</v>
      </c>
      <c r="B1379" t="s">
        <v>156</v>
      </c>
      <c r="C1379" s="4" t="s">
        <v>592</v>
      </c>
      <c r="D1379">
        <v>500</v>
      </c>
      <c r="E1379">
        <v>5</v>
      </c>
      <c r="F1379">
        <v>120</v>
      </c>
      <c r="G1379">
        <v>51.49</v>
      </c>
      <c r="H1379">
        <v>4.93</v>
      </c>
      <c r="I1379">
        <v>26.74</v>
      </c>
      <c r="J1379">
        <v>3.54</v>
      </c>
      <c r="L1379">
        <v>2.6</v>
      </c>
      <c r="M1379">
        <v>13.3</v>
      </c>
      <c r="N1379">
        <v>1.149</v>
      </c>
      <c r="O1379">
        <v>0.38900000000000001</v>
      </c>
      <c r="Q1379">
        <v>0.44800000000000001</v>
      </c>
      <c r="R1379">
        <v>14.72</v>
      </c>
      <c r="T1379">
        <v>5.26</v>
      </c>
      <c r="U1379">
        <v>1440</v>
      </c>
      <c r="V1379">
        <v>50</v>
      </c>
      <c r="W1379">
        <v>4</v>
      </c>
      <c r="X1379">
        <v>160</v>
      </c>
      <c r="Y1379">
        <v>0.03</v>
      </c>
      <c r="Z1379">
        <v>0.06</v>
      </c>
      <c r="AB1379">
        <v>28</v>
      </c>
      <c r="AC1379">
        <v>0</v>
      </c>
      <c r="AD1379" s="8" t="s">
        <v>173</v>
      </c>
      <c r="AF1379">
        <v>2.98507462686567</v>
      </c>
      <c r="AG1379" s="4"/>
      <c r="AH1379" s="4"/>
    </row>
    <row r="1380" spans="1:34" ht="15.6">
      <c r="A1380" t="s">
        <v>161</v>
      </c>
      <c r="B1380" t="s">
        <v>156</v>
      </c>
      <c r="C1380" s="4" t="s">
        <v>592</v>
      </c>
      <c r="D1380">
        <v>500</v>
      </c>
      <c r="E1380">
        <v>5</v>
      </c>
      <c r="F1380">
        <v>120</v>
      </c>
      <c r="G1380">
        <v>51.49</v>
      </c>
      <c r="H1380">
        <v>4.93</v>
      </c>
      <c r="I1380">
        <v>26.74</v>
      </c>
      <c r="J1380">
        <v>3.54</v>
      </c>
      <c r="L1380">
        <v>2.6</v>
      </c>
      <c r="M1380">
        <v>13.3</v>
      </c>
      <c r="N1380">
        <v>1.149</v>
      </c>
      <c r="O1380">
        <v>0.38900000000000001</v>
      </c>
      <c r="Q1380">
        <v>0.44800000000000001</v>
      </c>
      <c r="R1380">
        <v>14.72</v>
      </c>
      <c r="T1380">
        <v>5.26</v>
      </c>
      <c r="U1380">
        <v>1440</v>
      </c>
      <c r="V1380">
        <v>50</v>
      </c>
      <c r="W1380">
        <v>5</v>
      </c>
      <c r="X1380">
        <v>160</v>
      </c>
      <c r="Y1380">
        <v>0.03</v>
      </c>
      <c r="Z1380">
        <v>0.06</v>
      </c>
      <c r="AB1380">
        <v>28</v>
      </c>
      <c r="AC1380">
        <v>0</v>
      </c>
      <c r="AD1380" s="8" t="s">
        <v>173</v>
      </c>
      <c r="AF1380">
        <v>2.53731343283581</v>
      </c>
      <c r="AG1380" s="4"/>
      <c r="AH1380" s="4"/>
    </row>
    <row r="1381" spans="1:34" ht="15.6">
      <c r="A1381" t="s">
        <v>161</v>
      </c>
      <c r="B1381" t="s">
        <v>156</v>
      </c>
      <c r="C1381" s="4" t="s">
        <v>592</v>
      </c>
      <c r="D1381">
        <v>500</v>
      </c>
      <c r="E1381">
        <v>5</v>
      </c>
      <c r="F1381">
        <v>120</v>
      </c>
      <c r="G1381">
        <v>51.49</v>
      </c>
      <c r="H1381">
        <v>4.93</v>
      </c>
      <c r="I1381">
        <v>26.74</v>
      </c>
      <c r="J1381">
        <v>3.54</v>
      </c>
      <c r="L1381">
        <v>2.6</v>
      </c>
      <c r="M1381">
        <v>13.3</v>
      </c>
      <c r="N1381">
        <v>1.149</v>
      </c>
      <c r="O1381">
        <v>0.38900000000000001</v>
      </c>
      <c r="Q1381">
        <v>0.44800000000000001</v>
      </c>
      <c r="R1381">
        <v>14.72</v>
      </c>
      <c r="T1381">
        <v>5.26</v>
      </c>
      <c r="U1381">
        <v>1440</v>
      </c>
      <c r="V1381">
        <v>50</v>
      </c>
      <c r="W1381">
        <v>6</v>
      </c>
      <c r="X1381">
        <v>160</v>
      </c>
      <c r="Y1381">
        <v>0.03</v>
      </c>
      <c r="Z1381">
        <v>0.06</v>
      </c>
      <c r="AB1381">
        <v>28</v>
      </c>
      <c r="AC1381">
        <v>0</v>
      </c>
      <c r="AD1381" s="8" t="s">
        <v>173</v>
      </c>
      <c r="AF1381">
        <v>2.23880597014925</v>
      </c>
      <c r="AG1381" s="4"/>
      <c r="AH1381" s="4"/>
    </row>
    <row r="1382" spans="1:34" ht="15.6">
      <c r="A1382" t="s">
        <v>161</v>
      </c>
      <c r="B1382" t="s">
        <v>156</v>
      </c>
      <c r="C1382" s="4" t="s">
        <v>592</v>
      </c>
      <c r="D1382">
        <v>500</v>
      </c>
      <c r="E1382">
        <v>5</v>
      </c>
      <c r="F1382">
        <v>120</v>
      </c>
      <c r="G1382">
        <v>51.49</v>
      </c>
      <c r="H1382">
        <v>4.93</v>
      </c>
      <c r="I1382">
        <v>26.74</v>
      </c>
      <c r="J1382">
        <v>3.54</v>
      </c>
      <c r="L1382">
        <v>2.6</v>
      </c>
      <c r="M1382">
        <v>13.3</v>
      </c>
      <c r="N1382">
        <v>1.149</v>
      </c>
      <c r="O1382">
        <v>0.38900000000000001</v>
      </c>
      <c r="Q1382">
        <v>0.44800000000000001</v>
      </c>
      <c r="R1382">
        <v>14.72</v>
      </c>
      <c r="T1382">
        <v>5.26</v>
      </c>
      <c r="U1382">
        <v>1440</v>
      </c>
      <c r="V1382">
        <v>50</v>
      </c>
      <c r="W1382">
        <v>7</v>
      </c>
      <c r="X1382">
        <v>160</v>
      </c>
      <c r="Y1382">
        <v>0.03</v>
      </c>
      <c r="Z1382">
        <v>0.06</v>
      </c>
      <c r="AB1382">
        <v>28</v>
      </c>
      <c r="AC1382">
        <v>0</v>
      </c>
      <c r="AD1382" s="8" t="s">
        <v>173</v>
      </c>
      <c r="AF1382">
        <v>2.46268656716417</v>
      </c>
      <c r="AG1382" s="4"/>
      <c r="AH1382" s="4"/>
    </row>
    <row r="1383" spans="1:34" ht="15.6">
      <c r="A1383" t="s">
        <v>161</v>
      </c>
      <c r="B1383" t="s">
        <v>156</v>
      </c>
      <c r="C1383" s="4" t="s">
        <v>592</v>
      </c>
      <c r="D1383">
        <v>500</v>
      </c>
      <c r="E1383">
        <v>5</v>
      </c>
      <c r="F1383">
        <v>120</v>
      </c>
      <c r="G1383">
        <v>51.49</v>
      </c>
      <c r="H1383">
        <v>4.93</v>
      </c>
      <c r="I1383">
        <v>26.74</v>
      </c>
      <c r="J1383">
        <v>3.54</v>
      </c>
      <c r="L1383">
        <v>2.6</v>
      </c>
      <c r="M1383">
        <v>13.3</v>
      </c>
      <c r="N1383">
        <v>1.149</v>
      </c>
      <c r="O1383">
        <v>0.38900000000000001</v>
      </c>
      <c r="Q1383">
        <v>0.44800000000000001</v>
      </c>
      <c r="R1383">
        <v>14.72</v>
      </c>
      <c r="T1383">
        <v>5.26</v>
      </c>
      <c r="U1383">
        <v>1440</v>
      </c>
      <c r="V1383">
        <v>50</v>
      </c>
      <c r="W1383">
        <v>8</v>
      </c>
      <c r="X1383">
        <v>160</v>
      </c>
      <c r="Y1383">
        <v>0.03</v>
      </c>
      <c r="Z1383">
        <v>0.06</v>
      </c>
      <c r="AB1383">
        <v>28</v>
      </c>
      <c r="AC1383">
        <v>0</v>
      </c>
      <c r="AD1383" s="8" t="s">
        <v>173</v>
      </c>
      <c r="AF1383">
        <v>4.1044776119402897</v>
      </c>
      <c r="AG1383" s="4"/>
      <c r="AH1383" s="4"/>
    </row>
    <row r="1384" spans="1:34" ht="15.6">
      <c r="A1384" t="s">
        <v>161</v>
      </c>
      <c r="B1384" t="s">
        <v>156</v>
      </c>
      <c r="C1384" s="4" t="s">
        <v>592</v>
      </c>
      <c r="D1384">
        <v>500</v>
      </c>
      <c r="E1384">
        <v>5</v>
      </c>
      <c r="F1384">
        <v>120</v>
      </c>
      <c r="G1384">
        <v>51.49</v>
      </c>
      <c r="H1384">
        <v>4.93</v>
      </c>
      <c r="I1384">
        <v>26.74</v>
      </c>
      <c r="J1384">
        <v>3.54</v>
      </c>
      <c r="L1384">
        <v>2.6</v>
      </c>
      <c r="M1384">
        <v>13.3</v>
      </c>
      <c r="N1384">
        <v>1.149</v>
      </c>
      <c r="O1384">
        <v>0.38900000000000001</v>
      </c>
      <c r="Q1384">
        <v>0.44800000000000001</v>
      </c>
      <c r="R1384">
        <v>14.72</v>
      </c>
      <c r="T1384">
        <v>5.26</v>
      </c>
      <c r="U1384">
        <v>1440</v>
      </c>
      <c r="V1384">
        <v>50</v>
      </c>
      <c r="W1384">
        <v>9</v>
      </c>
      <c r="X1384">
        <v>160</v>
      </c>
      <c r="Y1384">
        <v>0.03</v>
      </c>
      <c r="Z1384">
        <v>0.06</v>
      </c>
      <c r="AB1384">
        <v>28</v>
      </c>
      <c r="AC1384">
        <v>0</v>
      </c>
      <c r="AD1384" s="8" t="s">
        <v>173</v>
      </c>
      <c r="AF1384">
        <v>3.4328358208955199</v>
      </c>
      <c r="AG1384" s="4"/>
      <c r="AH1384" s="4"/>
    </row>
    <row r="1385" spans="1:34" ht="15.6">
      <c r="A1385" t="s">
        <v>161</v>
      </c>
      <c r="B1385" t="s">
        <v>156</v>
      </c>
      <c r="C1385" s="4" t="s">
        <v>592</v>
      </c>
      <c r="D1385">
        <v>500</v>
      </c>
      <c r="E1385">
        <v>5</v>
      </c>
      <c r="F1385">
        <v>120</v>
      </c>
      <c r="G1385">
        <v>51.49</v>
      </c>
      <c r="H1385">
        <v>4.93</v>
      </c>
      <c r="I1385">
        <v>26.74</v>
      </c>
      <c r="J1385">
        <v>3.54</v>
      </c>
      <c r="L1385">
        <v>2.6</v>
      </c>
      <c r="M1385">
        <v>13.3</v>
      </c>
      <c r="N1385">
        <v>1.149</v>
      </c>
      <c r="O1385">
        <v>0.38900000000000001</v>
      </c>
      <c r="Q1385">
        <v>0.44800000000000001</v>
      </c>
      <c r="R1385">
        <v>14.72</v>
      </c>
      <c r="T1385">
        <v>5.26</v>
      </c>
      <c r="U1385">
        <v>1440</v>
      </c>
      <c r="V1385">
        <v>50</v>
      </c>
      <c r="W1385">
        <v>10</v>
      </c>
      <c r="X1385">
        <v>160</v>
      </c>
      <c r="Y1385">
        <v>0.03</v>
      </c>
      <c r="Z1385">
        <v>0.06</v>
      </c>
      <c r="AB1385">
        <v>28</v>
      </c>
      <c r="AC1385">
        <v>0</v>
      </c>
      <c r="AD1385" s="8" t="s">
        <v>173</v>
      </c>
      <c r="AF1385">
        <v>2.6119402985074598</v>
      </c>
      <c r="AG1385" s="4"/>
      <c r="AH1385" s="4"/>
    </row>
    <row r="1386" spans="1:34" ht="15.6">
      <c r="A1386" t="s">
        <v>155</v>
      </c>
      <c r="B1386" t="s">
        <v>156</v>
      </c>
      <c r="C1386" s="4" t="s">
        <v>591</v>
      </c>
      <c r="D1386">
        <v>500</v>
      </c>
      <c r="E1386">
        <v>5</v>
      </c>
      <c r="F1386">
        <v>120</v>
      </c>
      <c r="G1386">
        <v>54.76</v>
      </c>
      <c r="H1386">
        <v>2.65</v>
      </c>
      <c r="I1386">
        <v>13.83</v>
      </c>
      <c r="J1386">
        <v>0.46</v>
      </c>
      <c r="L1386">
        <v>6.4</v>
      </c>
      <c r="M1386">
        <v>28.3</v>
      </c>
      <c r="N1386">
        <v>0.58099999999999996</v>
      </c>
      <c r="O1386">
        <v>0.189</v>
      </c>
      <c r="Q1386">
        <v>0.19700000000000001</v>
      </c>
      <c r="R1386">
        <v>116.2</v>
      </c>
      <c r="T1386">
        <v>12.32</v>
      </c>
      <c r="U1386">
        <v>8.9552238805969804</v>
      </c>
      <c r="V1386">
        <v>50</v>
      </c>
      <c r="W1386">
        <v>8</v>
      </c>
      <c r="X1386">
        <v>160</v>
      </c>
      <c r="Y1386">
        <v>0.03</v>
      </c>
      <c r="Z1386">
        <v>0.06</v>
      </c>
      <c r="AB1386">
        <v>28</v>
      </c>
      <c r="AC1386">
        <v>0</v>
      </c>
      <c r="AD1386" s="8" t="s">
        <v>173</v>
      </c>
      <c r="AF1386">
        <v>1.92719486081369</v>
      </c>
      <c r="AG1386" s="4"/>
      <c r="AH1386" s="4"/>
    </row>
    <row r="1387" spans="1:34" ht="15.6">
      <c r="A1387" t="s">
        <v>155</v>
      </c>
      <c r="B1387" t="s">
        <v>156</v>
      </c>
      <c r="C1387" s="4" t="s">
        <v>591</v>
      </c>
      <c r="D1387">
        <v>500</v>
      </c>
      <c r="E1387">
        <v>5</v>
      </c>
      <c r="F1387">
        <v>120</v>
      </c>
      <c r="G1387">
        <v>54.76</v>
      </c>
      <c r="H1387">
        <v>2.65</v>
      </c>
      <c r="I1387">
        <v>13.83</v>
      </c>
      <c r="J1387">
        <v>0.46</v>
      </c>
      <c r="L1387">
        <v>6.4</v>
      </c>
      <c r="M1387">
        <v>28.3</v>
      </c>
      <c r="N1387">
        <v>0.58099999999999996</v>
      </c>
      <c r="O1387">
        <v>0.189</v>
      </c>
      <c r="Q1387">
        <v>0.19700000000000001</v>
      </c>
      <c r="R1387">
        <v>116.2</v>
      </c>
      <c r="T1387">
        <v>12.32</v>
      </c>
      <c r="U1387">
        <v>15.671641791044761</v>
      </c>
      <c r="V1387">
        <v>50</v>
      </c>
      <c r="W1387">
        <v>8</v>
      </c>
      <c r="X1387">
        <v>160</v>
      </c>
      <c r="Y1387">
        <v>0.03</v>
      </c>
      <c r="Z1387">
        <v>0.06</v>
      </c>
      <c r="AB1387">
        <v>28</v>
      </c>
      <c r="AC1387">
        <v>0</v>
      </c>
      <c r="AD1387" s="8" t="s">
        <v>173</v>
      </c>
      <c r="AF1387">
        <v>2.5053533190578099</v>
      </c>
      <c r="AG1387" s="4"/>
      <c r="AH1387" s="4"/>
    </row>
    <row r="1388" spans="1:34" ht="15.6">
      <c r="A1388" t="s">
        <v>155</v>
      </c>
      <c r="B1388" t="s">
        <v>156</v>
      </c>
      <c r="C1388" s="4" t="s">
        <v>591</v>
      </c>
      <c r="D1388">
        <v>500</v>
      </c>
      <c r="E1388">
        <v>5</v>
      </c>
      <c r="F1388">
        <v>120</v>
      </c>
      <c r="G1388">
        <v>54.76</v>
      </c>
      <c r="H1388">
        <v>2.65</v>
      </c>
      <c r="I1388">
        <v>13.83</v>
      </c>
      <c r="J1388">
        <v>0.46</v>
      </c>
      <c r="L1388">
        <v>6.4</v>
      </c>
      <c r="M1388">
        <v>28.3</v>
      </c>
      <c r="N1388">
        <v>0.58099999999999996</v>
      </c>
      <c r="O1388">
        <v>0.189</v>
      </c>
      <c r="Q1388">
        <v>0.19700000000000001</v>
      </c>
      <c r="R1388">
        <v>116.2</v>
      </c>
      <c r="T1388">
        <v>12.32</v>
      </c>
      <c r="U1388">
        <v>17.910447761194021</v>
      </c>
      <c r="V1388">
        <v>50</v>
      </c>
      <c r="W1388">
        <v>8</v>
      </c>
      <c r="X1388">
        <v>160</v>
      </c>
      <c r="Y1388">
        <v>0.03</v>
      </c>
      <c r="Z1388">
        <v>0.06</v>
      </c>
      <c r="AB1388">
        <v>28</v>
      </c>
      <c r="AC1388">
        <v>0</v>
      </c>
      <c r="AD1388" s="8" t="s">
        <v>173</v>
      </c>
      <c r="AF1388">
        <v>2.8907922912205501</v>
      </c>
      <c r="AG1388" s="4"/>
      <c r="AH1388" s="4"/>
    </row>
    <row r="1389" spans="1:34" ht="15.6">
      <c r="A1389" t="s">
        <v>155</v>
      </c>
      <c r="B1389" t="s">
        <v>156</v>
      </c>
      <c r="C1389" s="4" t="s">
        <v>591</v>
      </c>
      <c r="D1389">
        <v>500</v>
      </c>
      <c r="E1389">
        <v>5</v>
      </c>
      <c r="F1389">
        <v>120</v>
      </c>
      <c r="G1389">
        <v>54.76</v>
      </c>
      <c r="H1389">
        <v>2.65</v>
      </c>
      <c r="I1389">
        <v>13.83</v>
      </c>
      <c r="J1389">
        <v>0.46</v>
      </c>
      <c r="L1389">
        <v>6.4</v>
      </c>
      <c r="M1389">
        <v>28.3</v>
      </c>
      <c r="N1389">
        <v>0.58099999999999996</v>
      </c>
      <c r="O1389">
        <v>0.189</v>
      </c>
      <c r="Q1389">
        <v>0.19700000000000001</v>
      </c>
      <c r="R1389">
        <v>116.2</v>
      </c>
      <c r="T1389">
        <v>12.32</v>
      </c>
      <c r="U1389">
        <v>24.626865671641799</v>
      </c>
      <c r="V1389">
        <v>50</v>
      </c>
      <c r="W1389">
        <v>8</v>
      </c>
      <c r="X1389">
        <v>160</v>
      </c>
      <c r="Y1389">
        <v>0.03</v>
      </c>
      <c r="Z1389">
        <v>0.06</v>
      </c>
      <c r="AB1389">
        <v>28</v>
      </c>
      <c r="AC1389">
        <v>0</v>
      </c>
      <c r="AD1389" s="8" t="s">
        <v>173</v>
      </c>
      <c r="AF1389">
        <v>4.4967880085653</v>
      </c>
      <c r="AG1389" s="4"/>
      <c r="AH1389" s="4"/>
    </row>
    <row r="1390" spans="1:34" ht="15.6">
      <c r="A1390" t="s">
        <v>155</v>
      </c>
      <c r="B1390" t="s">
        <v>156</v>
      </c>
      <c r="C1390" s="4" t="s">
        <v>591</v>
      </c>
      <c r="D1390">
        <v>500</v>
      </c>
      <c r="E1390">
        <v>5</v>
      </c>
      <c r="F1390">
        <v>120</v>
      </c>
      <c r="G1390">
        <v>54.76</v>
      </c>
      <c r="H1390">
        <v>2.65</v>
      </c>
      <c r="I1390">
        <v>13.83</v>
      </c>
      <c r="J1390">
        <v>0.46</v>
      </c>
      <c r="L1390">
        <v>6.4</v>
      </c>
      <c r="M1390">
        <v>28.3</v>
      </c>
      <c r="N1390">
        <v>0.58099999999999996</v>
      </c>
      <c r="O1390">
        <v>0.189</v>
      </c>
      <c r="Q1390">
        <v>0.19700000000000001</v>
      </c>
      <c r="R1390">
        <v>116.2</v>
      </c>
      <c r="T1390">
        <v>12.32</v>
      </c>
      <c r="U1390">
        <v>38.0597014925373</v>
      </c>
      <c r="V1390">
        <v>50</v>
      </c>
      <c r="W1390">
        <v>8</v>
      </c>
      <c r="X1390">
        <v>160</v>
      </c>
      <c r="Y1390">
        <v>0.03</v>
      </c>
      <c r="Z1390">
        <v>0.06</v>
      </c>
      <c r="AB1390">
        <v>28</v>
      </c>
      <c r="AC1390">
        <v>0</v>
      </c>
      <c r="AD1390" s="8" t="s">
        <v>173</v>
      </c>
      <c r="AF1390">
        <v>7.0021413276231197</v>
      </c>
      <c r="AG1390" s="4"/>
      <c r="AH1390" s="4"/>
    </row>
    <row r="1391" spans="1:34" ht="15.6">
      <c r="A1391" t="s">
        <v>155</v>
      </c>
      <c r="B1391" t="s">
        <v>156</v>
      </c>
      <c r="C1391" s="4" t="s">
        <v>591</v>
      </c>
      <c r="D1391">
        <v>500</v>
      </c>
      <c r="E1391">
        <v>5</v>
      </c>
      <c r="F1391">
        <v>120</v>
      </c>
      <c r="G1391">
        <v>54.76</v>
      </c>
      <c r="H1391">
        <v>2.65</v>
      </c>
      <c r="I1391">
        <v>13.83</v>
      </c>
      <c r="J1391">
        <v>0.46</v>
      </c>
      <c r="L1391">
        <v>6.4</v>
      </c>
      <c r="M1391">
        <v>28.3</v>
      </c>
      <c r="N1391">
        <v>0.58099999999999996</v>
      </c>
      <c r="O1391">
        <v>0.189</v>
      </c>
      <c r="Q1391">
        <v>0.19700000000000001</v>
      </c>
      <c r="R1391">
        <v>116.2</v>
      </c>
      <c r="T1391">
        <v>12.32</v>
      </c>
      <c r="U1391">
        <v>67.164179104477199</v>
      </c>
      <c r="V1391">
        <v>50</v>
      </c>
      <c r="W1391">
        <v>8</v>
      </c>
      <c r="X1391">
        <v>160</v>
      </c>
      <c r="Y1391">
        <v>0.03</v>
      </c>
      <c r="Z1391">
        <v>0.06</v>
      </c>
      <c r="AB1391">
        <v>28</v>
      </c>
      <c r="AC1391">
        <v>0</v>
      </c>
      <c r="AD1391" s="8" t="s">
        <v>173</v>
      </c>
      <c r="AF1391">
        <v>10.792291220556701</v>
      </c>
      <c r="AG1391" s="4"/>
      <c r="AH1391" s="4"/>
    </row>
    <row r="1392" spans="1:34" ht="15.6">
      <c r="A1392" t="s">
        <v>155</v>
      </c>
      <c r="B1392" t="s">
        <v>156</v>
      </c>
      <c r="C1392" s="4" t="s">
        <v>591</v>
      </c>
      <c r="D1392">
        <v>500</v>
      </c>
      <c r="E1392">
        <v>5</v>
      </c>
      <c r="F1392">
        <v>120</v>
      </c>
      <c r="G1392">
        <v>54.76</v>
      </c>
      <c r="H1392">
        <v>2.65</v>
      </c>
      <c r="I1392">
        <v>13.83</v>
      </c>
      <c r="J1392">
        <v>0.46</v>
      </c>
      <c r="L1392">
        <v>6.4</v>
      </c>
      <c r="M1392">
        <v>28.3</v>
      </c>
      <c r="N1392">
        <v>0.58099999999999996</v>
      </c>
      <c r="O1392">
        <v>0.189</v>
      </c>
      <c r="Q1392">
        <v>0.19700000000000001</v>
      </c>
      <c r="R1392">
        <v>116.2</v>
      </c>
      <c r="T1392">
        <v>12.32</v>
      </c>
      <c r="U1392">
        <v>125.37313432835819</v>
      </c>
      <c r="V1392">
        <v>50</v>
      </c>
      <c r="W1392">
        <v>8</v>
      </c>
      <c r="X1392">
        <v>160</v>
      </c>
      <c r="Y1392">
        <v>0.03</v>
      </c>
      <c r="Z1392">
        <v>0.06</v>
      </c>
      <c r="AB1392">
        <v>28</v>
      </c>
      <c r="AC1392">
        <v>0</v>
      </c>
      <c r="AD1392" s="8" t="s">
        <v>173</v>
      </c>
      <c r="AF1392">
        <v>14.7109207708779</v>
      </c>
      <c r="AG1392" s="4"/>
      <c r="AH1392" s="4"/>
    </row>
    <row r="1393" spans="1:34" ht="15.6">
      <c r="A1393" t="s">
        <v>155</v>
      </c>
      <c r="B1393" t="s">
        <v>156</v>
      </c>
      <c r="C1393" s="4" t="s">
        <v>591</v>
      </c>
      <c r="D1393">
        <v>500</v>
      </c>
      <c r="E1393">
        <v>5</v>
      </c>
      <c r="F1393">
        <v>120</v>
      </c>
      <c r="G1393">
        <v>54.76</v>
      </c>
      <c r="H1393">
        <v>2.65</v>
      </c>
      <c r="I1393">
        <v>13.83</v>
      </c>
      <c r="J1393">
        <v>0.46</v>
      </c>
      <c r="L1393">
        <v>6.4</v>
      </c>
      <c r="M1393">
        <v>28.3</v>
      </c>
      <c r="N1393">
        <v>0.58099999999999996</v>
      </c>
      <c r="O1393">
        <v>0.189</v>
      </c>
      <c r="Q1393">
        <v>0.19700000000000001</v>
      </c>
      <c r="R1393">
        <v>116.2</v>
      </c>
      <c r="T1393">
        <v>12.32</v>
      </c>
      <c r="U1393">
        <v>246.26865671641738</v>
      </c>
      <c r="V1393">
        <v>50</v>
      </c>
      <c r="W1393">
        <v>8</v>
      </c>
      <c r="X1393">
        <v>160</v>
      </c>
      <c r="Y1393">
        <v>0.03</v>
      </c>
      <c r="Z1393">
        <v>0.06</v>
      </c>
      <c r="AB1393">
        <v>28</v>
      </c>
      <c r="AC1393">
        <v>0</v>
      </c>
      <c r="AD1393" s="8" t="s">
        <v>173</v>
      </c>
      <c r="AF1393">
        <v>17.023554603854301</v>
      </c>
      <c r="AG1393" s="4"/>
      <c r="AH1393" s="4"/>
    </row>
    <row r="1394" spans="1:34" ht="15.6">
      <c r="A1394" t="s">
        <v>155</v>
      </c>
      <c r="B1394" t="s">
        <v>156</v>
      </c>
      <c r="C1394" s="4" t="s">
        <v>591</v>
      </c>
      <c r="D1394">
        <v>500</v>
      </c>
      <c r="E1394">
        <v>5</v>
      </c>
      <c r="F1394">
        <v>120</v>
      </c>
      <c r="G1394">
        <v>54.76</v>
      </c>
      <c r="H1394">
        <v>2.65</v>
      </c>
      <c r="I1394">
        <v>13.83</v>
      </c>
      <c r="J1394">
        <v>0.46</v>
      </c>
      <c r="L1394">
        <v>6.4</v>
      </c>
      <c r="M1394">
        <v>28.3</v>
      </c>
      <c r="N1394">
        <v>0.58099999999999996</v>
      </c>
      <c r="O1394">
        <v>0.189</v>
      </c>
      <c r="Q1394">
        <v>0.19700000000000001</v>
      </c>
      <c r="R1394">
        <v>116.2</v>
      </c>
      <c r="T1394">
        <v>12.32</v>
      </c>
      <c r="U1394">
        <v>423.13432835820845</v>
      </c>
      <c r="V1394">
        <v>50</v>
      </c>
      <c r="W1394">
        <v>8</v>
      </c>
      <c r="X1394">
        <v>160</v>
      </c>
      <c r="Y1394">
        <v>0.03</v>
      </c>
      <c r="Z1394">
        <v>0.06</v>
      </c>
      <c r="AB1394">
        <v>28</v>
      </c>
      <c r="AC1394">
        <v>0</v>
      </c>
      <c r="AD1394" s="8" t="s">
        <v>173</v>
      </c>
      <c r="AF1394">
        <v>18.822269807280499</v>
      </c>
      <c r="AG1394" s="4"/>
      <c r="AH1394" s="4"/>
    </row>
    <row r="1395" spans="1:34" ht="15.6">
      <c r="A1395" t="s">
        <v>155</v>
      </c>
      <c r="B1395" t="s">
        <v>156</v>
      </c>
      <c r="C1395" s="4" t="s">
        <v>591</v>
      </c>
      <c r="D1395">
        <v>500</v>
      </c>
      <c r="E1395">
        <v>5</v>
      </c>
      <c r="F1395">
        <v>120</v>
      </c>
      <c r="G1395">
        <v>54.76</v>
      </c>
      <c r="H1395">
        <v>2.65</v>
      </c>
      <c r="I1395">
        <v>13.83</v>
      </c>
      <c r="J1395">
        <v>0.46</v>
      </c>
      <c r="L1395">
        <v>6.4</v>
      </c>
      <c r="M1395">
        <v>28.3</v>
      </c>
      <c r="N1395">
        <v>0.58099999999999996</v>
      </c>
      <c r="O1395">
        <v>0.189</v>
      </c>
      <c r="Q1395">
        <v>0.19700000000000001</v>
      </c>
      <c r="R1395">
        <v>116.2</v>
      </c>
      <c r="T1395">
        <v>12.32</v>
      </c>
      <c r="U1395">
        <v>664.92537313432797</v>
      </c>
      <c r="V1395">
        <v>50</v>
      </c>
      <c r="W1395">
        <v>8</v>
      </c>
      <c r="X1395">
        <v>160</v>
      </c>
      <c r="Y1395">
        <v>0.03</v>
      </c>
      <c r="Z1395">
        <v>0.06</v>
      </c>
      <c r="AB1395">
        <v>28</v>
      </c>
      <c r="AC1395">
        <v>0</v>
      </c>
      <c r="AD1395" s="8" t="s">
        <v>173</v>
      </c>
      <c r="AF1395">
        <v>20.299785867237599</v>
      </c>
      <c r="AG1395" s="4"/>
      <c r="AH1395" s="4"/>
    </row>
    <row r="1396" spans="1:34" ht="15.6">
      <c r="A1396" t="s">
        <v>155</v>
      </c>
      <c r="B1396" t="s">
        <v>156</v>
      </c>
      <c r="C1396" s="4" t="s">
        <v>591</v>
      </c>
      <c r="D1396">
        <v>500</v>
      </c>
      <c r="E1396">
        <v>5</v>
      </c>
      <c r="F1396">
        <v>120</v>
      </c>
      <c r="G1396">
        <v>54.76</v>
      </c>
      <c r="H1396">
        <v>2.65</v>
      </c>
      <c r="I1396">
        <v>13.83</v>
      </c>
      <c r="J1396">
        <v>0.46</v>
      </c>
      <c r="L1396">
        <v>6.4</v>
      </c>
      <c r="M1396">
        <v>28.3</v>
      </c>
      <c r="N1396">
        <v>0.58099999999999996</v>
      </c>
      <c r="O1396">
        <v>0.189</v>
      </c>
      <c r="Q1396">
        <v>0.19700000000000001</v>
      </c>
      <c r="R1396">
        <v>116.2</v>
      </c>
      <c r="T1396">
        <v>12.32</v>
      </c>
      <c r="U1396">
        <v>902.23880597014806</v>
      </c>
      <c r="V1396">
        <v>50</v>
      </c>
      <c r="W1396">
        <v>8</v>
      </c>
      <c r="X1396">
        <v>160</v>
      </c>
      <c r="Y1396">
        <v>0.03</v>
      </c>
      <c r="Z1396">
        <v>0.06</v>
      </c>
      <c r="AB1396">
        <v>28</v>
      </c>
      <c r="AC1396">
        <v>0</v>
      </c>
      <c r="AD1396" s="8" t="s">
        <v>173</v>
      </c>
      <c r="AF1396">
        <v>20.492505353319</v>
      </c>
      <c r="AG1396" s="4"/>
      <c r="AH1396" s="4"/>
    </row>
    <row r="1397" spans="1:34" ht="15.6">
      <c r="A1397" t="s">
        <v>155</v>
      </c>
      <c r="B1397" t="s">
        <v>156</v>
      </c>
      <c r="C1397" s="4" t="s">
        <v>591</v>
      </c>
      <c r="D1397">
        <v>500</v>
      </c>
      <c r="E1397">
        <v>5</v>
      </c>
      <c r="F1397">
        <v>120</v>
      </c>
      <c r="G1397">
        <v>54.76</v>
      </c>
      <c r="H1397">
        <v>2.65</v>
      </c>
      <c r="I1397">
        <v>13.83</v>
      </c>
      <c r="J1397">
        <v>0.46</v>
      </c>
      <c r="L1397">
        <v>6.4</v>
      </c>
      <c r="M1397">
        <v>28.3</v>
      </c>
      <c r="N1397">
        <v>0.58099999999999996</v>
      </c>
      <c r="O1397">
        <v>0.189</v>
      </c>
      <c r="Q1397">
        <v>0.19700000000000001</v>
      </c>
      <c r="R1397">
        <v>116.2</v>
      </c>
      <c r="T1397">
        <v>12.32</v>
      </c>
      <c r="U1397">
        <v>1144.0298507462639</v>
      </c>
      <c r="V1397">
        <v>50</v>
      </c>
      <c r="W1397">
        <v>8</v>
      </c>
      <c r="X1397">
        <v>160</v>
      </c>
      <c r="Y1397">
        <v>0.03</v>
      </c>
      <c r="Z1397">
        <v>0.06</v>
      </c>
      <c r="AB1397">
        <v>28</v>
      </c>
      <c r="AC1397">
        <v>0</v>
      </c>
      <c r="AD1397" s="8" t="s">
        <v>173</v>
      </c>
      <c r="AF1397">
        <v>21.263383297644499</v>
      </c>
      <c r="AG1397" s="4"/>
      <c r="AH1397" s="4"/>
    </row>
    <row r="1398" spans="1:34" ht="15.6">
      <c r="A1398" t="s">
        <v>155</v>
      </c>
      <c r="B1398" t="s">
        <v>156</v>
      </c>
      <c r="C1398" s="4" t="s">
        <v>591</v>
      </c>
      <c r="D1398">
        <v>500</v>
      </c>
      <c r="E1398">
        <v>5</v>
      </c>
      <c r="F1398">
        <v>120</v>
      </c>
      <c r="G1398">
        <v>54.76</v>
      </c>
      <c r="H1398">
        <v>2.65</v>
      </c>
      <c r="I1398">
        <v>13.83</v>
      </c>
      <c r="J1398">
        <v>0.46</v>
      </c>
      <c r="L1398">
        <v>6.4</v>
      </c>
      <c r="M1398">
        <v>28.3</v>
      </c>
      <c r="N1398">
        <v>0.58099999999999996</v>
      </c>
      <c r="O1398">
        <v>0.189</v>
      </c>
      <c r="Q1398">
        <v>0.19700000000000001</v>
      </c>
      <c r="R1398">
        <v>116.2</v>
      </c>
      <c r="T1398">
        <v>12.32</v>
      </c>
      <c r="U1398">
        <v>1444.0298507462639</v>
      </c>
      <c r="V1398">
        <v>50</v>
      </c>
      <c r="W1398">
        <v>8</v>
      </c>
      <c r="X1398">
        <v>160</v>
      </c>
      <c r="Y1398">
        <v>0.03</v>
      </c>
      <c r="Z1398">
        <v>0.06</v>
      </c>
      <c r="AB1398">
        <v>28</v>
      </c>
      <c r="AC1398">
        <v>0</v>
      </c>
      <c r="AD1398" s="8" t="s">
        <v>173</v>
      </c>
      <c r="AF1398">
        <v>21.648822269807201</v>
      </c>
      <c r="AG1398" s="4"/>
      <c r="AH1398" s="4"/>
    </row>
    <row r="1399" spans="1:34" ht="15.6">
      <c r="A1399" t="s">
        <v>159</v>
      </c>
      <c r="B1399" t="s">
        <v>156</v>
      </c>
      <c r="C1399" s="4" t="s">
        <v>592</v>
      </c>
      <c r="D1399">
        <v>500</v>
      </c>
      <c r="E1399">
        <v>5</v>
      </c>
      <c r="F1399">
        <v>120</v>
      </c>
      <c r="G1399">
        <v>49.56</v>
      </c>
      <c r="H1399">
        <v>3.56</v>
      </c>
      <c r="I1399">
        <v>21.57</v>
      </c>
      <c r="J1399">
        <v>0.41</v>
      </c>
      <c r="L1399">
        <v>22.3</v>
      </c>
      <c r="M1399">
        <v>24.9</v>
      </c>
      <c r="N1399">
        <v>0.86199999999999999</v>
      </c>
      <c r="O1399">
        <v>0.32600000000000001</v>
      </c>
      <c r="Q1399">
        <v>0.33400000000000002</v>
      </c>
      <c r="R1399">
        <v>46.19</v>
      </c>
      <c r="T1399">
        <v>12.11</v>
      </c>
      <c r="U1399">
        <v>2.2388059701492482</v>
      </c>
      <c r="V1399">
        <v>50</v>
      </c>
      <c r="W1399">
        <v>3</v>
      </c>
      <c r="X1399">
        <v>160</v>
      </c>
      <c r="Y1399">
        <v>0.03</v>
      </c>
      <c r="Z1399">
        <v>0.06</v>
      </c>
      <c r="AB1399">
        <v>28</v>
      </c>
      <c r="AC1399">
        <v>0</v>
      </c>
      <c r="AD1399" s="8" t="s">
        <v>173</v>
      </c>
      <c r="AF1399">
        <v>0.25695931477516099</v>
      </c>
      <c r="AG1399" s="4"/>
      <c r="AH1399" s="4"/>
    </row>
    <row r="1400" spans="1:34" ht="15.6">
      <c r="A1400" t="s">
        <v>159</v>
      </c>
      <c r="B1400" t="s">
        <v>156</v>
      </c>
      <c r="C1400" s="4" t="s">
        <v>592</v>
      </c>
      <c r="D1400">
        <v>500</v>
      </c>
      <c r="E1400">
        <v>5</v>
      </c>
      <c r="F1400">
        <v>120</v>
      </c>
      <c r="G1400">
        <v>49.56</v>
      </c>
      <c r="H1400">
        <v>3.56</v>
      </c>
      <c r="I1400">
        <v>21.57</v>
      </c>
      <c r="J1400">
        <v>0.41</v>
      </c>
      <c r="L1400">
        <v>22.3</v>
      </c>
      <c r="M1400">
        <v>24.9</v>
      </c>
      <c r="N1400">
        <v>0.86199999999999999</v>
      </c>
      <c r="O1400">
        <v>0.32600000000000001</v>
      </c>
      <c r="Q1400">
        <v>0.33400000000000002</v>
      </c>
      <c r="R1400">
        <v>46.19</v>
      </c>
      <c r="T1400">
        <v>12.11</v>
      </c>
      <c r="U1400">
        <v>8.9552238805969804</v>
      </c>
      <c r="V1400">
        <v>50</v>
      </c>
      <c r="W1400">
        <v>3</v>
      </c>
      <c r="X1400">
        <v>160</v>
      </c>
      <c r="Y1400">
        <v>0.03</v>
      </c>
      <c r="Z1400">
        <v>0.06</v>
      </c>
      <c r="AB1400">
        <v>28</v>
      </c>
      <c r="AC1400">
        <v>0</v>
      </c>
      <c r="AD1400" s="8" t="s">
        <v>173</v>
      </c>
      <c r="AF1400">
        <v>0.57815845824410395</v>
      </c>
      <c r="AG1400" s="4"/>
      <c r="AH1400" s="4"/>
    </row>
    <row r="1401" spans="1:34" ht="15.6">
      <c r="A1401" t="s">
        <v>159</v>
      </c>
      <c r="B1401" t="s">
        <v>156</v>
      </c>
      <c r="C1401" s="4" t="s">
        <v>592</v>
      </c>
      <c r="D1401">
        <v>500</v>
      </c>
      <c r="E1401">
        <v>5</v>
      </c>
      <c r="F1401">
        <v>120</v>
      </c>
      <c r="G1401">
        <v>49.56</v>
      </c>
      <c r="H1401">
        <v>3.56</v>
      </c>
      <c r="I1401">
        <v>21.57</v>
      </c>
      <c r="J1401">
        <v>0.41</v>
      </c>
      <c r="L1401">
        <v>22.3</v>
      </c>
      <c r="M1401">
        <v>24.9</v>
      </c>
      <c r="N1401">
        <v>0.86199999999999999</v>
      </c>
      <c r="O1401">
        <v>0.32600000000000001</v>
      </c>
      <c r="Q1401">
        <v>0.33400000000000002</v>
      </c>
      <c r="R1401">
        <v>46.19</v>
      </c>
      <c r="T1401">
        <v>12.11</v>
      </c>
      <c r="U1401">
        <v>15.671641791044761</v>
      </c>
      <c r="V1401">
        <v>50</v>
      </c>
      <c r="W1401">
        <v>3</v>
      </c>
      <c r="X1401">
        <v>160</v>
      </c>
      <c r="Y1401">
        <v>0.03</v>
      </c>
      <c r="Z1401">
        <v>0.06</v>
      </c>
      <c r="AB1401">
        <v>28</v>
      </c>
      <c r="AC1401">
        <v>0</v>
      </c>
      <c r="AD1401" s="8" t="s">
        <v>173</v>
      </c>
      <c r="AF1401">
        <v>0.899357601713062</v>
      </c>
      <c r="AG1401" s="4"/>
      <c r="AH1401" s="4"/>
    </row>
    <row r="1402" spans="1:34" ht="15.6">
      <c r="A1402" t="s">
        <v>159</v>
      </c>
      <c r="B1402" t="s">
        <v>156</v>
      </c>
      <c r="C1402" s="4" t="s">
        <v>592</v>
      </c>
      <c r="D1402">
        <v>500</v>
      </c>
      <c r="E1402">
        <v>5</v>
      </c>
      <c r="F1402">
        <v>120</v>
      </c>
      <c r="G1402">
        <v>49.56</v>
      </c>
      <c r="H1402">
        <v>3.56</v>
      </c>
      <c r="I1402">
        <v>21.57</v>
      </c>
      <c r="J1402">
        <v>0.41</v>
      </c>
      <c r="L1402">
        <v>22.3</v>
      </c>
      <c r="M1402">
        <v>24.9</v>
      </c>
      <c r="N1402">
        <v>0.86199999999999999</v>
      </c>
      <c r="O1402">
        <v>0.32600000000000001</v>
      </c>
      <c r="Q1402">
        <v>0.33400000000000002</v>
      </c>
      <c r="R1402">
        <v>46.19</v>
      </c>
      <c r="T1402">
        <v>12.11</v>
      </c>
      <c r="U1402">
        <v>17.910447761194021</v>
      </c>
      <c r="V1402">
        <v>50</v>
      </c>
      <c r="W1402">
        <v>3</v>
      </c>
      <c r="X1402">
        <v>160</v>
      </c>
      <c r="Y1402">
        <v>0.03</v>
      </c>
      <c r="Z1402">
        <v>0.06</v>
      </c>
      <c r="AB1402">
        <v>28</v>
      </c>
      <c r="AC1402">
        <v>0</v>
      </c>
      <c r="AD1402" s="8" t="s">
        <v>173</v>
      </c>
      <c r="AF1402">
        <v>1.34903640256958</v>
      </c>
      <c r="AG1402" s="4"/>
      <c r="AH1402" s="4"/>
    </row>
    <row r="1403" spans="1:34" ht="15.6">
      <c r="A1403" t="s">
        <v>159</v>
      </c>
      <c r="B1403" t="s">
        <v>156</v>
      </c>
      <c r="C1403" s="4" t="s">
        <v>592</v>
      </c>
      <c r="D1403">
        <v>500</v>
      </c>
      <c r="E1403">
        <v>5</v>
      </c>
      <c r="F1403">
        <v>120</v>
      </c>
      <c r="G1403">
        <v>49.56</v>
      </c>
      <c r="H1403">
        <v>3.56</v>
      </c>
      <c r="I1403">
        <v>21.57</v>
      </c>
      <c r="J1403">
        <v>0.41</v>
      </c>
      <c r="L1403">
        <v>22.3</v>
      </c>
      <c r="M1403">
        <v>24.9</v>
      </c>
      <c r="N1403">
        <v>0.86199999999999999</v>
      </c>
      <c r="O1403">
        <v>0.32600000000000001</v>
      </c>
      <c r="Q1403">
        <v>0.33400000000000002</v>
      </c>
      <c r="R1403">
        <v>46.19</v>
      </c>
      <c r="T1403">
        <v>12.11</v>
      </c>
      <c r="U1403">
        <v>29.104477611940258</v>
      </c>
      <c r="V1403">
        <v>50</v>
      </c>
      <c r="W1403">
        <v>3</v>
      </c>
      <c r="X1403">
        <v>160</v>
      </c>
      <c r="Y1403">
        <v>0.03</v>
      </c>
      <c r="Z1403">
        <v>0.06</v>
      </c>
      <c r="AB1403">
        <v>28</v>
      </c>
      <c r="AC1403">
        <v>0</v>
      </c>
      <c r="AD1403" s="8" t="s">
        <v>173</v>
      </c>
      <c r="AF1403">
        <v>1.79871520342611</v>
      </c>
      <c r="AG1403" s="4"/>
      <c r="AH1403" s="4"/>
    </row>
    <row r="1404" spans="1:34" ht="15.6">
      <c r="A1404" t="s">
        <v>159</v>
      </c>
      <c r="B1404" t="s">
        <v>156</v>
      </c>
      <c r="C1404" s="4" t="s">
        <v>592</v>
      </c>
      <c r="D1404">
        <v>500</v>
      </c>
      <c r="E1404">
        <v>5</v>
      </c>
      <c r="F1404">
        <v>120</v>
      </c>
      <c r="G1404">
        <v>49.56</v>
      </c>
      <c r="H1404">
        <v>3.56</v>
      </c>
      <c r="I1404">
        <v>21.57</v>
      </c>
      <c r="J1404">
        <v>0.41</v>
      </c>
      <c r="L1404">
        <v>22.3</v>
      </c>
      <c r="M1404">
        <v>24.9</v>
      </c>
      <c r="N1404">
        <v>0.86199999999999999</v>
      </c>
      <c r="O1404">
        <v>0.32600000000000001</v>
      </c>
      <c r="Q1404">
        <v>0.33400000000000002</v>
      </c>
      <c r="R1404">
        <v>46.19</v>
      </c>
      <c r="T1404">
        <v>12.11</v>
      </c>
      <c r="U1404">
        <v>35.820895522388042</v>
      </c>
      <c r="V1404">
        <v>50</v>
      </c>
      <c r="W1404">
        <v>3</v>
      </c>
      <c r="X1404">
        <v>160</v>
      </c>
      <c r="Y1404">
        <v>0.03</v>
      </c>
      <c r="Z1404">
        <v>0.06</v>
      </c>
      <c r="AB1404">
        <v>28</v>
      </c>
      <c r="AC1404">
        <v>0</v>
      </c>
      <c r="AD1404" s="8" t="s">
        <v>173</v>
      </c>
      <c r="AF1404">
        <v>2.1841541755888598</v>
      </c>
      <c r="AG1404" s="4"/>
      <c r="AH1404" s="4"/>
    </row>
    <row r="1405" spans="1:34" ht="15.6">
      <c r="A1405" t="s">
        <v>159</v>
      </c>
      <c r="B1405" t="s">
        <v>156</v>
      </c>
      <c r="C1405" s="4" t="s">
        <v>592</v>
      </c>
      <c r="D1405">
        <v>500</v>
      </c>
      <c r="E1405">
        <v>5</v>
      </c>
      <c r="F1405">
        <v>120</v>
      </c>
      <c r="G1405">
        <v>49.56</v>
      </c>
      <c r="H1405">
        <v>3.56</v>
      </c>
      <c r="I1405">
        <v>21.57</v>
      </c>
      <c r="J1405">
        <v>0.41</v>
      </c>
      <c r="L1405">
        <v>22.3</v>
      </c>
      <c r="M1405">
        <v>24.9</v>
      </c>
      <c r="N1405">
        <v>0.86199999999999999</v>
      </c>
      <c r="O1405">
        <v>0.32600000000000001</v>
      </c>
      <c r="Q1405">
        <v>0.33400000000000002</v>
      </c>
      <c r="R1405">
        <v>46.19</v>
      </c>
      <c r="T1405">
        <v>12.11</v>
      </c>
      <c r="U1405">
        <v>67.164179104477199</v>
      </c>
      <c r="V1405">
        <v>50</v>
      </c>
      <c r="W1405">
        <v>3</v>
      </c>
      <c r="X1405">
        <v>160</v>
      </c>
      <c r="Y1405">
        <v>0.03</v>
      </c>
      <c r="Z1405">
        <v>0.06</v>
      </c>
      <c r="AB1405">
        <v>28</v>
      </c>
      <c r="AC1405">
        <v>0</v>
      </c>
      <c r="AD1405" s="8" t="s">
        <v>173</v>
      </c>
      <c r="AF1405">
        <v>4.8179871520342497</v>
      </c>
      <c r="AG1405" s="4"/>
      <c r="AH1405" s="4"/>
    </row>
    <row r="1406" spans="1:34" ht="15.6">
      <c r="A1406" t="s">
        <v>159</v>
      </c>
      <c r="B1406" t="s">
        <v>156</v>
      </c>
      <c r="C1406" s="4" t="s">
        <v>592</v>
      </c>
      <c r="D1406">
        <v>500</v>
      </c>
      <c r="E1406">
        <v>5</v>
      </c>
      <c r="F1406">
        <v>120</v>
      </c>
      <c r="G1406">
        <v>49.56</v>
      </c>
      <c r="H1406">
        <v>3.56</v>
      </c>
      <c r="I1406">
        <v>21.57</v>
      </c>
      <c r="J1406">
        <v>0.41</v>
      </c>
      <c r="L1406">
        <v>22.3</v>
      </c>
      <c r="M1406">
        <v>24.9</v>
      </c>
      <c r="N1406">
        <v>0.86199999999999999</v>
      </c>
      <c r="O1406">
        <v>0.32600000000000001</v>
      </c>
      <c r="Q1406">
        <v>0.33400000000000002</v>
      </c>
      <c r="R1406">
        <v>46.19</v>
      </c>
      <c r="T1406">
        <v>12.11</v>
      </c>
      <c r="U1406">
        <v>125.37313432835819</v>
      </c>
      <c r="V1406">
        <v>50</v>
      </c>
      <c r="W1406">
        <v>3</v>
      </c>
      <c r="X1406">
        <v>160</v>
      </c>
      <c r="Y1406">
        <v>0.03</v>
      </c>
      <c r="Z1406">
        <v>0.06</v>
      </c>
      <c r="AB1406">
        <v>28</v>
      </c>
      <c r="AC1406">
        <v>0</v>
      </c>
      <c r="AD1406" s="8" t="s">
        <v>173</v>
      </c>
      <c r="AF1406">
        <v>8.9935760171306196</v>
      </c>
      <c r="AG1406" s="4"/>
      <c r="AH1406" s="4"/>
    </row>
    <row r="1407" spans="1:34" ht="15.6">
      <c r="A1407" t="s">
        <v>159</v>
      </c>
      <c r="B1407" t="s">
        <v>156</v>
      </c>
      <c r="C1407" s="4" t="s">
        <v>592</v>
      </c>
      <c r="D1407">
        <v>500</v>
      </c>
      <c r="E1407">
        <v>5</v>
      </c>
      <c r="F1407">
        <v>120</v>
      </c>
      <c r="G1407">
        <v>49.56</v>
      </c>
      <c r="H1407">
        <v>3.56</v>
      </c>
      <c r="I1407">
        <v>21.57</v>
      </c>
      <c r="J1407">
        <v>0.41</v>
      </c>
      <c r="L1407">
        <v>22.3</v>
      </c>
      <c r="M1407">
        <v>24.9</v>
      </c>
      <c r="N1407">
        <v>0.86199999999999999</v>
      </c>
      <c r="O1407">
        <v>0.32600000000000001</v>
      </c>
      <c r="Q1407">
        <v>0.33400000000000002</v>
      </c>
      <c r="R1407">
        <v>46.19</v>
      </c>
      <c r="T1407">
        <v>12.11</v>
      </c>
      <c r="U1407">
        <v>246.26865671641738</v>
      </c>
      <c r="V1407">
        <v>50</v>
      </c>
      <c r="W1407">
        <v>3</v>
      </c>
      <c r="X1407">
        <v>160</v>
      </c>
      <c r="Y1407">
        <v>0.03</v>
      </c>
      <c r="Z1407">
        <v>0.06</v>
      </c>
      <c r="AB1407">
        <v>28</v>
      </c>
      <c r="AC1407">
        <v>0</v>
      </c>
      <c r="AD1407" s="8" t="s">
        <v>173</v>
      </c>
      <c r="AF1407">
        <v>19.4646680942184</v>
      </c>
      <c r="AG1407" s="4"/>
      <c r="AH1407" s="4"/>
    </row>
    <row r="1408" spans="1:34" ht="15.6">
      <c r="A1408" t="s">
        <v>159</v>
      </c>
      <c r="B1408" t="s">
        <v>156</v>
      </c>
      <c r="C1408" s="4" t="s">
        <v>592</v>
      </c>
      <c r="D1408">
        <v>500</v>
      </c>
      <c r="E1408">
        <v>5</v>
      </c>
      <c r="F1408">
        <v>120</v>
      </c>
      <c r="G1408">
        <v>49.56</v>
      </c>
      <c r="H1408">
        <v>3.56</v>
      </c>
      <c r="I1408">
        <v>21.57</v>
      </c>
      <c r="J1408">
        <v>0.41</v>
      </c>
      <c r="L1408">
        <v>22.3</v>
      </c>
      <c r="M1408">
        <v>24.9</v>
      </c>
      <c r="N1408">
        <v>0.86199999999999999</v>
      </c>
      <c r="O1408">
        <v>0.32600000000000001</v>
      </c>
      <c r="Q1408">
        <v>0.33400000000000002</v>
      </c>
      <c r="R1408">
        <v>46.19</v>
      </c>
      <c r="T1408">
        <v>12.11</v>
      </c>
      <c r="U1408">
        <v>427.61194029850736</v>
      </c>
      <c r="V1408">
        <v>50</v>
      </c>
      <c r="W1408">
        <v>3</v>
      </c>
      <c r="X1408">
        <v>160</v>
      </c>
      <c r="Y1408">
        <v>0.03</v>
      </c>
      <c r="Z1408">
        <v>0.06</v>
      </c>
      <c r="AB1408">
        <v>28</v>
      </c>
      <c r="AC1408">
        <v>0</v>
      </c>
      <c r="AD1408" s="8" t="s">
        <v>173</v>
      </c>
      <c r="AF1408">
        <v>20.8779443254817</v>
      </c>
      <c r="AG1408" s="4"/>
      <c r="AH1408" s="4"/>
    </row>
    <row r="1409" spans="1:34" ht="15.6">
      <c r="A1409" t="s">
        <v>159</v>
      </c>
      <c r="B1409" t="s">
        <v>156</v>
      </c>
      <c r="C1409" s="4" t="s">
        <v>592</v>
      </c>
      <c r="D1409">
        <v>500</v>
      </c>
      <c r="E1409">
        <v>5</v>
      </c>
      <c r="F1409">
        <v>120</v>
      </c>
      <c r="G1409">
        <v>49.56</v>
      </c>
      <c r="H1409">
        <v>3.56</v>
      </c>
      <c r="I1409">
        <v>21.57</v>
      </c>
      <c r="J1409">
        <v>0.41</v>
      </c>
      <c r="L1409">
        <v>22.3</v>
      </c>
      <c r="M1409">
        <v>24.9</v>
      </c>
      <c r="N1409">
        <v>0.86199999999999999</v>
      </c>
      <c r="O1409">
        <v>0.32600000000000001</v>
      </c>
      <c r="Q1409">
        <v>0.33400000000000002</v>
      </c>
      <c r="R1409">
        <v>46.19</v>
      </c>
      <c r="T1409">
        <v>12.11</v>
      </c>
      <c r="U1409">
        <v>667.16417910447603</v>
      </c>
      <c r="V1409">
        <v>50</v>
      </c>
      <c r="W1409">
        <v>3</v>
      </c>
      <c r="X1409">
        <v>160</v>
      </c>
      <c r="Y1409">
        <v>0.03</v>
      </c>
      <c r="Z1409">
        <v>0.06</v>
      </c>
      <c r="AB1409">
        <v>28</v>
      </c>
      <c r="AC1409">
        <v>0</v>
      </c>
      <c r="AD1409" s="8" t="s">
        <v>173</v>
      </c>
      <c r="AF1409">
        <v>22.9978586723768</v>
      </c>
      <c r="AG1409" s="4"/>
      <c r="AH1409" s="4"/>
    </row>
    <row r="1410" spans="1:34" ht="15.6">
      <c r="A1410" t="s">
        <v>159</v>
      </c>
      <c r="B1410" t="s">
        <v>156</v>
      </c>
      <c r="C1410" s="4" t="s">
        <v>592</v>
      </c>
      <c r="D1410">
        <v>500</v>
      </c>
      <c r="E1410">
        <v>5</v>
      </c>
      <c r="F1410">
        <v>120</v>
      </c>
      <c r="G1410">
        <v>49.56</v>
      </c>
      <c r="H1410">
        <v>3.56</v>
      </c>
      <c r="I1410">
        <v>21.57</v>
      </c>
      <c r="J1410">
        <v>0.41</v>
      </c>
      <c r="L1410">
        <v>22.3</v>
      </c>
      <c r="M1410">
        <v>24.9</v>
      </c>
      <c r="N1410">
        <v>0.86199999999999999</v>
      </c>
      <c r="O1410">
        <v>0.32600000000000001</v>
      </c>
      <c r="Q1410">
        <v>0.33400000000000002</v>
      </c>
      <c r="R1410">
        <v>46.19</v>
      </c>
      <c r="T1410">
        <v>12.11</v>
      </c>
      <c r="U1410">
        <v>902.23880597014806</v>
      </c>
      <c r="V1410">
        <v>50</v>
      </c>
      <c r="W1410">
        <v>3</v>
      </c>
      <c r="X1410">
        <v>160</v>
      </c>
      <c r="Y1410">
        <v>0.03</v>
      </c>
      <c r="Z1410">
        <v>0.06</v>
      </c>
      <c r="AB1410">
        <v>28</v>
      </c>
      <c r="AC1410">
        <v>0</v>
      </c>
      <c r="AD1410" s="8" t="s">
        <v>173</v>
      </c>
      <c r="AF1410">
        <v>23.319057815845799</v>
      </c>
      <c r="AG1410" s="4"/>
      <c r="AH1410" s="4"/>
    </row>
    <row r="1411" spans="1:34" ht="15.6">
      <c r="A1411" t="s">
        <v>159</v>
      </c>
      <c r="B1411" t="s">
        <v>156</v>
      </c>
      <c r="C1411" s="4" t="s">
        <v>592</v>
      </c>
      <c r="D1411">
        <v>500</v>
      </c>
      <c r="E1411">
        <v>5</v>
      </c>
      <c r="F1411">
        <v>120</v>
      </c>
      <c r="G1411">
        <v>49.56</v>
      </c>
      <c r="H1411">
        <v>3.56</v>
      </c>
      <c r="I1411">
        <v>21.57</v>
      </c>
      <c r="J1411">
        <v>0.41</v>
      </c>
      <c r="L1411">
        <v>22.3</v>
      </c>
      <c r="M1411">
        <v>24.9</v>
      </c>
      <c r="N1411">
        <v>0.86199999999999999</v>
      </c>
      <c r="O1411">
        <v>0.32600000000000001</v>
      </c>
      <c r="Q1411">
        <v>0.33400000000000002</v>
      </c>
      <c r="R1411">
        <v>46.19</v>
      </c>
      <c r="T1411">
        <v>12.11</v>
      </c>
      <c r="U1411">
        <v>1144.0298507462639</v>
      </c>
      <c r="V1411">
        <v>50</v>
      </c>
      <c r="W1411">
        <v>3</v>
      </c>
      <c r="X1411">
        <v>160</v>
      </c>
      <c r="Y1411">
        <v>0.03</v>
      </c>
      <c r="Z1411">
        <v>0.06</v>
      </c>
      <c r="AB1411">
        <v>28</v>
      </c>
      <c r="AC1411">
        <v>0</v>
      </c>
      <c r="AD1411" s="8" t="s">
        <v>173</v>
      </c>
      <c r="AF1411">
        <v>23.4475374732334</v>
      </c>
      <c r="AG1411" s="4"/>
      <c r="AH1411" s="4"/>
    </row>
    <row r="1412" spans="1:34" ht="15.6">
      <c r="A1412" t="s">
        <v>159</v>
      </c>
      <c r="B1412" t="s">
        <v>156</v>
      </c>
      <c r="C1412" s="4" t="s">
        <v>592</v>
      </c>
      <c r="D1412">
        <v>500</v>
      </c>
      <c r="E1412">
        <v>5</v>
      </c>
      <c r="F1412">
        <v>120</v>
      </c>
      <c r="G1412">
        <v>49.56</v>
      </c>
      <c r="H1412">
        <v>3.56</v>
      </c>
      <c r="I1412">
        <v>21.57</v>
      </c>
      <c r="J1412">
        <v>0.41</v>
      </c>
      <c r="L1412">
        <v>22.3</v>
      </c>
      <c r="M1412">
        <v>24.9</v>
      </c>
      <c r="N1412">
        <v>0.86199999999999999</v>
      </c>
      <c r="O1412">
        <v>0.32600000000000001</v>
      </c>
      <c r="Q1412">
        <v>0.33400000000000002</v>
      </c>
      <c r="R1412">
        <v>46.19</v>
      </c>
      <c r="T1412">
        <v>12.11</v>
      </c>
      <c r="U1412">
        <v>1444.0298507462639</v>
      </c>
      <c r="V1412">
        <v>50</v>
      </c>
      <c r="W1412">
        <v>3</v>
      </c>
      <c r="X1412">
        <v>160</v>
      </c>
      <c r="Y1412">
        <v>0.03</v>
      </c>
      <c r="Z1412">
        <v>0.06</v>
      </c>
      <c r="AB1412">
        <v>28</v>
      </c>
      <c r="AC1412">
        <v>0</v>
      </c>
      <c r="AD1412" s="8" t="s">
        <v>173</v>
      </c>
      <c r="AF1412">
        <v>23.576017130620901</v>
      </c>
      <c r="AG1412" s="4"/>
      <c r="AH1412" s="4"/>
    </row>
    <row r="1413" spans="1:34" ht="15.6">
      <c r="A1413" t="s">
        <v>161</v>
      </c>
      <c r="B1413" t="s">
        <v>156</v>
      </c>
      <c r="C1413" s="4" t="s">
        <v>592</v>
      </c>
      <c r="D1413">
        <v>500</v>
      </c>
      <c r="E1413">
        <v>5</v>
      </c>
      <c r="F1413">
        <v>120</v>
      </c>
      <c r="G1413">
        <v>51.49</v>
      </c>
      <c r="H1413">
        <v>4.93</v>
      </c>
      <c r="I1413">
        <v>26.74</v>
      </c>
      <c r="J1413">
        <v>3.54</v>
      </c>
      <c r="L1413">
        <v>2.6</v>
      </c>
      <c r="M1413">
        <v>13.3</v>
      </c>
      <c r="N1413">
        <v>1.149</v>
      </c>
      <c r="O1413">
        <v>0.38900000000000001</v>
      </c>
      <c r="Q1413">
        <v>0.44800000000000001</v>
      </c>
      <c r="R1413">
        <v>14.72</v>
      </c>
      <c r="T1413">
        <v>5.26</v>
      </c>
      <c r="U1413">
        <v>6.7164179104477197</v>
      </c>
      <c r="V1413">
        <v>50</v>
      </c>
      <c r="W1413">
        <v>3</v>
      </c>
      <c r="X1413">
        <v>160</v>
      </c>
      <c r="Y1413">
        <v>0.03</v>
      </c>
      <c r="Z1413">
        <v>0.06</v>
      </c>
      <c r="AB1413">
        <v>28</v>
      </c>
      <c r="AC1413">
        <v>0</v>
      </c>
      <c r="AD1413" s="8" t="s">
        <v>173</v>
      </c>
      <c r="AF1413">
        <v>-1.0920770877944299</v>
      </c>
      <c r="AG1413" s="4"/>
      <c r="AH1413" s="4"/>
    </row>
    <row r="1414" spans="1:34" ht="15.6">
      <c r="A1414" t="s">
        <v>161</v>
      </c>
      <c r="B1414" t="s">
        <v>156</v>
      </c>
      <c r="C1414" s="4" t="s">
        <v>592</v>
      </c>
      <c r="D1414">
        <v>500</v>
      </c>
      <c r="E1414">
        <v>5</v>
      </c>
      <c r="F1414">
        <v>120</v>
      </c>
      <c r="G1414">
        <v>51.49</v>
      </c>
      <c r="H1414">
        <v>4.93</v>
      </c>
      <c r="I1414">
        <v>26.74</v>
      </c>
      <c r="J1414">
        <v>3.54</v>
      </c>
      <c r="L1414">
        <v>2.6</v>
      </c>
      <c r="M1414">
        <v>13.3</v>
      </c>
      <c r="N1414">
        <v>1.149</v>
      </c>
      <c r="O1414">
        <v>0.38900000000000001</v>
      </c>
      <c r="Q1414">
        <v>0.44800000000000001</v>
      </c>
      <c r="R1414">
        <v>14.72</v>
      </c>
      <c r="T1414">
        <v>5.26</v>
      </c>
      <c r="U1414">
        <v>11.19402985074624</v>
      </c>
      <c r="V1414">
        <v>50</v>
      </c>
      <c r="W1414">
        <v>3</v>
      </c>
      <c r="X1414">
        <v>160</v>
      </c>
      <c r="Y1414">
        <v>0.03</v>
      </c>
      <c r="Z1414">
        <v>0.06</v>
      </c>
      <c r="AB1414">
        <v>28</v>
      </c>
      <c r="AC1414">
        <v>0</v>
      </c>
      <c r="AD1414" s="8" t="s">
        <v>173</v>
      </c>
      <c r="AF1414">
        <v>-0.77087794432548395</v>
      </c>
      <c r="AG1414" s="4"/>
      <c r="AH1414" s="4"/>
    </row>
    <row r="1415" spans="1:34" ht="15.6">
      <c r="A1415" t="s">
        <v>161</v>
      </c>
      <c r="B1415" t="s">
        <v>156</v>
      </c>
      <c r="C1415" s="4" t="s">
        <v>592</v>
      </c>
      <c r="D1415">
        <v>500</v>
      </c>
      <c r="E1415">
        <v>5</v>
      </c>
      <c r="F1415">
        <v>120</v>
      </c>
      <c r="G1415">
        <v>51.49</v>
      </c>
      <c r="H1415">
        <v>4.93</v>
      </c>
      <c r="I1415">
        <v>26.74</v>
      </c>
      <c r="J1415">
        <v>3.54</v>
      </c>
      <c r="L1415">
        <v>2.6</v>
      </c>
      <c r="M1415">
        <v>13.3</v>
      </c>
      <c r="N1415">
        <v>1.149</v>
      </c>
      <c r="O1415">
        <v>0.38900000000000001</v>
      </c>
      <c r="Q1415">
        <v>0.44800000000000001</v>
      </c>
      <c r="R1415">
        <v>14.72</v>
      </c>
      <c r="T1415">
        <v>5.26</v>
      </c>
      <c r="U1415">
        <v>20.149253731343279</v>
      </c>
      <c r="V1415">
        <v>50</v>
      </c>
      <c r="W1415">
        <v>3</v>
      </c>
      <c r="X1415">
        <v>160</v>
      </c>
      <c r="Y1415">
        <v>0.03</v>
      </c>
      <c r="Z1415">
        <v>0.06</v>
      </c>
      <c r="AB1415">
        <v>28</v>
      </c>
      <c r="AC1415">
        <v>0</v>
      </c>
      <c r="AD1415" s="8" t="s">
        <v>173</v>
      </c>
      <c r="AF1415">
        <v>-0.51391862955032197</v>
      </c>
      <c r="AG1415" s="4"/>
      <c r="AH1415" s="4"/>
    </row>
    <row r="1416" spans="1:34" ht="15.6">
      <c r="A1416" t="s">
        <v>161</v>
      </c>
      <c r="B1416" t="s">
        <v>156</v>
      </c>
      <c r="C1416" s="4" t="s">
        <v>592</v>
      </c>
      <c r="D1416">
        <v>500</v>
      </c>
      <c r="E1416">
        <v>5</v>
      </c>
      <c r="F1416">
        <v>120</v>
      </c>
      <c r="G1416">
        <v>51.49</v>
      </c>
      <c r="H1416">
        <v>4.93</v>
      </c>
      <c r="I1416">
        <v>26.74</v>
      </c>
      <c r="J1416">
        <v>3.54</v>
      </c>
      <c r="L1416">
        <v>2.6</v>
      </c>
      <c r="M1416">
        <v>13.3</v>
      </c>
      <c r="N1416">
        <v>1.149</v>
      </c>
      <c r="O1416">
        <v>0.38900000000000001</v>
      </c>
      <c r="Q1416">
        <v>0.44800000000000001</v>
      </c>
      <c r="R1416">
        <v>14.72</v>
      </c>
      <c r="T1416">
        <v>5.26</v>
      </c>
      <c r="U1416">
        <v>26.86567164179106</v>
      </c>
      <c r="V1416">
        <v>50</v>
      </c>
      <c r="W1416">
        <v>3</v>
      </c>
      <c r="X1416">
        <v>160</v>
      </c>
      <c r="Y1416">
        <v>0.03</v>
      </c>
      <c r="Z1416">
        <v>0.06</v>
      </c>
      <c r="AB1416">
        <v>28</v>
      </c>
      <c r="AC1416">
        <v>0</v>
      </c>
      <c r="AD1416" s="8" t="s">
        <v>173</v>
      </c>
      <c r="AF1416">
        <v>-0.12847965738758299</v>
      </c>
      <c r="AG1416" s="4"/>
      <c r="AH1416" s="4"/>
    </row>
    <row r="1417" spans="1:34" ht="15.6">
      <c r="A1417" t="s">
        <v>161</v>
      </c>
      <c r="B1417" t="s">
        <v>156</v>
      </c>
      <c r="C1417" s="4" t="s">
        <v>592</v>
      </c>
      <c r="D1417">
        <v>500</v>
      </c>
      <c r="E1417">
        <v>5</v>
      </c>
      <c r="F1417">
        <v>120</v>
      </c>
      <c r="G1417">
        <v>51.49</v>
      </c>
      <c r="H1417">
        <v>4.93</v>
      </c>
      <c r="I1417">
        <v>26.74</v>
      </c>
      <c r="J1417">
        <v>3.54</v>
      </c>
      <c r="L1417">
        <v>2.6</v>
      </c>
      <c r="M1417">
        <v>13.3</v>
      </c>
      <c r="N1417">
        <v>1.149</v>
      </c>
      <c r="O1417">
        <v>0.38900000000000001</v>
      </c>
      <c r="Q1417">
        <v>0.44800000000000001</v>
      </c>
      <c r="R1417">
        <v>14.72</v>
      </c>
      <c r="T1417">
        <v>5.26</v>
      </c>
      <c r="U1417">
        <v>38.0597014925373</v>
      </c>
      <c r="V1417">
        <v>50</v>
      </c>
      <c r="W1417">
        <v>3</v>
      </c>
      <c r="X1417">
        <v>160</v>
      </c>
      <c r="Y1417">
        <v>0.03</v>
      </c>
      <c r="Z1417">
        <v>0.06</v>
      </c>
      <c r="AB1417">
        <v>28</v>
      </c>
      <c r="AC1417">
        <v>0</v>
      </c>
      <c r="AD1417" s="8" t="s">
        <v>173</v>
      </c>
      <c r="AF1417">
        <v>0.12847965738757799</v>
      </c>
      <c r="AG1417" s="4"/>
      <c r="AH1417" s="4"/>
    </row>
    <row r="1418" spans="1:34" ht="15.6">
      <c r="A1418" t="s">
        <v>161</v>
      </c>
      <c r="B1418" t="s">
        <v>156</v>
      </c>
      <c r="C1418" s="4" t="s">
        <v>592</v>
      </c>
      <c r="D1418">
        <v>500</v>
      </c>
      <c r="E1418">
        <v>5</v>
      </c>
      <c r="F1418">
        <v>120</v>
      </c>
      <c r="G1418">
        <v>51.49</v>
      </c>
      <c r="H1418">
        <v>4.93</v>
      </c>
      <c r="I1418">
        <v>26.74</v>
      </c>
      <c r="J1418">
        <v>3.54</v>
      </c>
      <c r="L1418">
        <v>2.6</v>
      </c>
      <c r="M1418">
        <v>13.3</v>
      </c>
      <c r="N1418">
        <v>1.149</v>
      </c>
      <c r="O1418">
        <v>0.38900000000000001</v>
      </c>
      <c r="Q1418">
        <v>0.44800000000000001</v>
      </c>
      <c r="R1418">
        <v>14.72</v>
      </c>
      <c r="T1418">
        <v>5.26</v>
      </c>
      <c r="U1418">
        <v>62.686567164178804</v>
      </c>
      <c r="V1418">
        <v>50</v>
      </c>
      <c r="W1418">
        <v>3</v>
      </c>
      <c r="X1418">
        <v>160</v>
      </c>
      <c r="Y1418">
        <v>0.03</v>
      </c>
      <c r="Z1418">
        <v>0.06</v>
      </c>
      <c r="AB1418">
        <v>28</v>
      </c>
      <c r="AC1418">
        <v>0</v>
      </c>
      <c r="AD1418" s="8" t="s">
        <v>173</v>
      </c>
      <c r="AF1418">
        <v>0.38543897216273898</v>
      </c>
      <c r="AG1418" s="4"/>
      <c r="AH1418" s="4"/>
    </row>
    <row r="1419" spans="1:34" ht="15.6">
      <c r="A1419" t="s">
        <v>161</v>
      </c>
      <c r="B1419" t="s">
        <v>156</v>
      </c>
      <c r="C1419" s="4" t="s">
        <v>592</v>
      </c>
      <c r="D1419">
        <v>500</v>
      </c>
      <c r="E1419">
        <v>5</v>
      </c>
      <c r="F1419">
        <v>120</v>
      </c>
      <c r="G1419">
        <v>51.49</v>
      </c>
      <c r="H1419">
        <v>4.93</v>
      </c>
      <c r="I1419">
        <v>26.74</v>
      </c>
      <c r="J1419">
        <v>3.54</v>
      </c>
      <c r="L1419">
        <v>2.6</v>
      </c>
      <c r="M1419">
        <v>13.3</v>
      </c>
      <c r="N1419">
        <v>1.149</v>
      </c>
      <c r="O1419">
        <v>0.38900000000000001</v>
      </c>
      <c r="Q1419">
        <v>0.44800000000000001</v>
      </c>
      <c r="R1419">
        <v>14.72</v>
      </c>
      <c r="T1419">
        <v>5.26</v>
      </c>
      <c r="U1419">
        <v>125.37313432835819</v>
      </c>
      <c r="V1419">
        <v>50</v>
      </c>
      <c r="W1419">
        <v>3</v>
      </c>
      <c r="X1419">
        <v>160</v>
      </c>
      <c r="Y1419">
        <v>0.03</v>
      </c>
      <c r="Z1419">
        <v>0.06</v>
      </c>
      <c r="AB1419">
        <v>28</v>
      </c>
      <c r="AC1419">
        <v>0</v>
      </c>
      <c r="AD1419" s="8" t="s">
        <v>173</v>
      </c>
      <c r="AF1419">
        <v>0.83511777301926604</v>
      </c>
      <c r="AG1419" s="4"/>
      <c r="AH1419" s="4"/>
    </row>
    <row r="1420" spans="1:34" ht="15.6">
      <c r="A1420" t="s">
        <v>161</v>
      </c>
      <c r="B1420" t="s">
        <v>156</v>
      </c>
      <c r="C1420" s="4" t="s">
        <v>592</v>
      </c>
      <c r="D1420">
        <v>500</v>
      </c>
      <c r="E1420">
        <v>5</v>
      </c>
      <c r="F1420">
        <v>120</v>
      </c>
      <c r="G1420">
        <v>51.49</v>
      </c>
      <c r="H1420">
        <v>4.93</v>
      </c>
      <c r="I1420">
        <v>26.74</v>
      </c>
      <c r="J1420">
        <v>3.54</v>
      </c>
      <c r="L1420">
        <v>2.6</v>
      </c>
      <c r="M1420">
        <v>13.3</v>
      </c>
      <c r="N1420">
        <v>1.149</v>
      </c>
      <c r="O1420">
        <v>0.38900000000000001</v>
      </c>
      <c r="Q1420">
        <v>0.44800000000000001</v>
      </c>
      <c r="R1420">
        <v>14.72</v>
      </c>
      <c r="T1420">
        <v>5.26</v>
      </c>
      <c r="U1420">
        <v>244.02985074626821</v>
      </c>
      <c r="V1420">
        <v>50</v>
      </c>
      <c r="W1420">
        <v>3</v>
      </c>
      <c r="X1420">
        <v>160</v>
      </c>
      <c r="Y1420">
        <v>0.03</v>
      </c>
      <c r="Z1420">
        <v>0.06</v>
      </c>
      <c r="AB1420">
        <v>28</v>
      </c>
      <c r="AC1420">
        <v>0</v>
      </c>
      <c r="AD1420" s="8" t="s">
        <v>173</v>
      </c>
      <c r="AF1420">
        <v>1.34903640256958</v>
      </c>
      <c r="AG1420" s="4"/>
      <c r="AH1420" s="4"/>
    </row>
    <row r="1421" spans="1:34" ht="15.6">
      <c r="A1421" t="s">
        <v>161</v>
      </c>
      <c r="B1421" t="s">
        <v>156</v>
      </c>
      <c r="C1421" s="4" t="s">
        <v>592</v>
      </c>
      <c r="D1421">
        <v>500</v>
      </c>
      <c r="E1421">
        <v>5</v>
      </c>
      <c r="F1421">
        <v>120</v>
      </c>
      <c r="G1421">
        <v>51.49</v>
      </c>
      <c r="H1421">
        <v>4.93</v>
      </c>
      <c r="I1421">
        <v>26.74</v>
      </c>
      <c r="J1421">
        <v>3.54</v>
      </c>
      <c r="L1421">
        <v>2.6</v>
      </c>
      <c r="M1421">
        <v>13.3</v>
      </c>
      <c r="N1421">
        <v>1.149</v>
      </c>
      <c r="O1421">
        <v>0.38900000000000001</v>
      </c>
      <c r="Q1421">
        <v>0.44800000000000001</v>
      </c>
      <c r="R1421">
        <v>14.72</v>
      </c>
      <c r="T1421">
        <v>5.26</v>
      </c>
      <c r="U1421">
        <v>425.37313432835759</v>
      </c>
      <c r="V1421">
        <v>50</v>
      </c>
      <c r="W1421">
        <v>3</v>
      </c>
      <c r="X1421">
        <v>160</v>
      </c>
      <c r="Y1421">
        <v>0.03</v>
      </c>
      <c r="Z1421">
        <v>0.06</v>
      </c>
      <c r="AB1421">
        <v>28</v>
      </c>
      <c r="AC1421">
        <v>0</v>
      </c>
      <c r="AD1421" s="8" t="s">
        <v>173</v>
      </c>
      <c r="AF1421">
        <v>1.7344753747323201</v>
      </c>
      <c r="AG1421" s="4"/>
      <c r="AH1421" s="4"/>
    </row>
    <row r="1422" spans="1:34" ht="15.6">
      <c r="A1422" t="s">
        <v>161</v>
      </c>
      <c r="B1422" t="s">
        <v>156</v>
      </c>
      <c r="C1422" s="4" t="s">
        <v>592</v>
      </c>
      <c r="D1422">
        <v>500</v>
      </c>
      <c r="E1422">
        <v>5</v>
      </c>
      <c r="F1422">
        <v>120</v>
      </c>
      <c r="G1422">
        <v>51.49</v>
      </c>
      <c r="H1422">
        <v>4.93</v>
      </c>
      <c r="I1422">
        <v>26.74</v>
      </c>
      <c r="J1422">
        <v>3.54</v>
      </c>
      <c r="L1422">
        <v>2.6</v>
      </c>
      <c r="M1422">
        <v>13.3</v>
      </c>
      <c r="N1422">
        <v>1.149</v>
      </c>
      <c r="O1422">
        <v>0.38900000000000001</v>
      </c>
      <c r="Q1422">
        <v>0.44800000000000001</v>
      </c>
      <c r="R1422">
        <v>14.72</v>
      </c>
      <c r="T1422">
        <v>5.26</v>
      </c>
      <c r="U1422">
        <v>664.92537313432797</v>
      </c>
      <c r="V1422">
        <v>50</v>
      </c>
      <c r="W1422">
        <v>3</v>
      </c>
      <c r="X1422">
        <v>160</v>
      </c>
      <c r="Y1422">
        <v>0.03</v>
      </c>
      <c r="Z1422">
        <v>0.06</v>
      </c>
      <c r="AB1422">
        <v>28</v>
      </c>
      <c r="AC1422">
        <v>0</v>
      </c>
      <c r="AD1422" s="8" t="s">
        <v>173</v>
      </c>
      <c r="AF1422">
        <v>1.86295503211991</v>
      </c>
      <c r="AG1422" s="4"/>
      <c r="AH1422" s="4"/>
    </row>
    <row r="1423" spans="1:34" ht="15.6">
      <c r="A1423" t="s">
        <v>161</v>
      </c>
      <c r="B1423" t="s">
        <v>156</v>
      </c>
      <c r="C1423" s="4" t="s">
        <v>592</v>
      </c>
      <c r="D1423">
        <v>500</v>
      </c>
      <c r="E1423">
        <v>5</v>
      </c>
      <c r="F1423">
        <v>120</v>
      </c>
      <c r="G1423">
        <v>51.49</v>
      </c>
      <c r="H1423">
        <v>4.93</v>
      </c>
      <c r="I1423">
        <v>26.74</v>
      </c>
      <c r="J1423">
        <v>3.54</v>
      </c>
      <c r="L1423">
        <v>2.6</v>
      </c>
      <c r="M1423">
        <v>13.3</v>
      </c>
      <c r="N1423">
        <v>1.149</v>
      </c>
      <c r="O1423">
        <v>0.38900000000000001</v>
      </c>
      <c r="Q1423">
        <v>0.44800000000000001</v>
      </c>
      <c r="R1423">
        <v>14.72</v>
      </c>
      <c r="T1423">
        <v>5.26</v>
      </c>
      <c r="U1423">
        <v>904.47761194029601</v>
      </c>
      <c r="V1423">
        <v>50</v>
      </c>
      <c r="W1423">
        <v>3</v>
      </c>
      <c r="X1423">
        <v>160</v>
      </c>
      <c r="Y1423">
        <v>0.03</v>
      </c>
      <c r="Z1423">
        <v>0.06</v>
      </c>
      <c r="AB1423">
        <v>28</v>
      </c>
      <c r="AC1423">
        <v>0</v>
      </c>
      <c r="AD1423" s="8" t="s">
        <v>173</v>
      </c>
      <c r="AF1423">
        <v>2.31263383297643</v>
      </c>
      <c r="AG1423" s="4"/>
      <c r="AH1423" s="4"/>
    </row>
    <row r="1424" spans="1:34" ht="15.6">
      <c r="A1424" t="s">
        <v>161</v>
      </c>
      <c r="B1424" t="s">
        <v>156</v>
      </c>
      <c r="C1424" s="4" t="s">
        <v>592</v>
      </c>
      <c r="D1424">
        <v>500</v>
      </c>
      <c r="E1424">
        <v>5</v>
      </c>
      <c r="F1424">
        <v>120</v>
      </c>
      <c r="G1424">
        <v>51.49</v>
      </c>
      <c r="H1424">
        <v>4.93</v>
      </c>
      <c r="I1424">
        <v>26.74</v>
      </c>
      <c r="J1424">
        <v>3.54</v>
      </c>
      <c r="L1424">
        <v>2.6</v>
      </c>
      <c r="M1424">
        <v>13.3</v>
      </c>
      <c r="N1424">
        <v>1.149</v>
      </c>
      <c r="O1424">
        <v>0.38900000000000001</v>
      </c>
      <c r="Q1424">
        <v>0.44800000000000001</v>
      </c>
      <c r="R1424">
        <v>14.72</v>
      </c>
      <c r="T1424">
        <v>5.26</v>
      </c>
      <c r="U1424">
        <v>1146.2686567164121</v>
      </c>
      <c r="V1424">
        <v>50</v>
      </c>
      <c r="W1424">
        <v>3</v>
      </c>
      <c r="X1424">
        <v>160</v>
      </c>
      <c r="Y1424">
        <v>0.03</v>
      </c>
      <c r="Z1424">
        <v>0.06</v>
      </c>
      <c r="AB1424">
        <v>28</v>
      </c>
      <c r="AC1424">
        <v>0</v>
      </c>
      <c r="AD1424" s="8" t="s">
        <v>173</v>
      </c>
      <c r="AF1424">
        <v>3.0835117773019198</v>
      </c>
      <c r="AG1424" s="4"/>
      <c r="AH1424" s="4"/>
    </row>
    <row r="1425" spans="1:34" ht="15.6">
      <c r="A1425" t="s">
        <v>161</v>
      </c>
      <c r="B1425" t="s">
        <v>156</v>
      </c>
      <c r="C1425" s="4" t="s">
        <v>592</v>
      </c>
      <c r="D1425">
        <v>500</v>
      </c>
      <c r="E1425">
        <v>5</v>
      </c>
      <c r="F1425">
        <v>120</v>
      </c>
      <c r="G1425">
        <v>51.49</v>
      </c>
      <c r="H1425">
        <v>4.93</v>
      </c>
      <c r="I1425">
        <v>26.74</v>
      </c>
      <c r="J1425">
        <v>3.54</v>
      </c>
      <c r="L1425">
        <v>2.6</v>
      </c>
      <c r="M1425">
        <v>13.3</v>
      </c>
      <c r="N1425">
        <v>1.149</v>
      </c>
      <c r="O1425">
        <v>0.38900000000000001</v>
      </c>
      <c r="Q1425">
        <v>0.44800000000000001</v>
      </c>
      <c r="R1425">
        <v>14.72</v>
      </c>
      <c r="T1425">
        <v>5.26</v>
      </c>
      <c r="U1425">
        <v>1444.0298507462639</v>
      </c>
      <c r="V1425">
        <v>50</v>
      </c>
      <c r="W1425">
        <v>3</v>
      </c>
      <c r="X1425">
        <v>160</v>
      </c>
      <c r="Y1425">
        <v>0.03</v>
      </c>
      <c r="Z1425">
        <v>0.06</v>
      </c>
      <c r="AB1425">
        <v>28</v>
      </c>
      <c r="AC1425">
        <v>0</v>
      </c>
      <c r="AD1425" s="8" t="s">
        <v>173</v>
      </c>
      <c r="AF1425">
        <v>3.4689507494646601</v>
      </c>
      <c r="AG1425" s="4"/>
      <c r="AH1425" s="4"/>
    </row>
    <row r="1426" spans="1:34" ht="15.6">
      <c r="A1426" t="s">
        <v>155</v>
      </c>
      <c r="B1426" t="s">
        <v>156</v>
      </c>
      <c r="C1426" s="4" t="s">
        <v>591</v>
      </c>
      <c r="D1426">
        <v>500</v>
      </c>
      <c r="E1426">
        <v>5</v>
      </c>
      <c r="F1426">
        <v>120</v>
      </c>
      <c r="G1426">
        <v>54.76</v>
      </c>
      <c r="H1426">
        <v>2.65</v>
      </c>
      <c r="I1426">
        <v>13.83</v>
      </c>
      <c r="J1426">
        <v>0.46</v>
      </c>
      <c r="L1426">
        <v>6.4</v>
      </c>
      <c r="M1426">
        <v>28.3</v>
      </c>
      <c r="N1426">
        <v>0.58099999999999996</v>
      </c>
      <c r="O1426">
        <v>0.189</v>
      </c>
      <c r="Q1426">
        <v>0.19700000000000001</v>
      </c>
      <c r="R1426">
        <v>116.2</v>
      </c>
      <c r="T1426">
        <v>12.32</v>
      </c>
      <c r="U1426">
        <f>12*60</f>
        <v>720</v>
      </c>
      <c r="V1426">
        <v>50</v>
      </c>
      <c r="W1426">
        <v>8</v>
      </c>
      <c r="X1426">
        <v>160</v>
      </c>
      <c r="Y1426">
        <v>0.03</v>
      </c>
      <c r="Z1426">
        <v>0.06</v>
      </c>
      <c r="AB1426">
        <v>28</v>
      </c>
      <c r="AC1426">
        <v>0</v>
      </c>
      <c r="AD1426" s="8" t="s">
        <v>173</v>
      </c>
      <c r="AF1426">
        <v>0.67164179104477395</v>
      </c>
      <c r="AG1426" s="4"/>
      <c r="AH1426" s="4"/>
    </row>
    <row r="1427" spans="1:34" ht="15.6">
      <c r="A1427" t="s">
        <v>155</v>
      </c>
      <c r="B1427" t="s">
        <v>156</v>
      </c>
      <c r="C1427" s="4" t="s">
        <v>591</v>
      </c>
      <c r="D1427">
        <v>500</v>
      </c>
      <c r="E1427">
        <v>5</v>
      </c>
      <c r="F1427">
        <v>120</v>
      </c>
      <c r="G1427">
        <v>54.76</v>
      </c>
      <c r="H1427">
        <v>2.65</v>
      </c>
      <c r="I1427">
        <v>13.83</v>
      </c>
      <c r="J1427">
        <v>0.46</v>
      </c>
      <c r="L1427">
        <v>6.4</v>
      </c>
      <c r="M1427">
        <v>28.3</v>
      </c>
      <c r="N1427">
        <v>0.58099999999999996</v>
      </c>
      <c r="O1427">
        <v>0.189</v>
      </c>
      <c r="Q1427">
        <v>0.19700000000000001</v>
      </c>
      <c r="R1427">
        <v>116.2</v>
      </c>
      <c r="T1427">
        <v>12.32</v>
      </c>
      <c r="U1427">
        <f t="shared" ref="U1427:U1470" si="60">12*60</f>
        <v>720</v>
      </c>
      <c r="V1427">
        <v>50</v>
      </c>
      <c r="W1427">
        <v>8</v>
      </c>
      <c r="X1427">
        <v>160</v>
      </c>
      <c r="Y1427">
        <v>0.03</v>
      </c>
      <c r="Z1427">
        <v>0.06</v>
      </c>
      <c r="AB1427">
        <v>28</v>
      </c>
      <c r="AC1427">
        <v>0</v>
      </c>
      <c r="AD1427" s="8" t="s">
        <v>173</v>
      </c>
      <c r="AF1427">
        <v>2.53731343283581</v>
      </c>
      <c r="AG1427" s="4"/>
      <c r="AH1427" s="4"/>
    </row>
    <row r="1428" spans="1:34" ht="15.6">
      <c r="A1428" t="s">
        <v>155</v>
      </c>
      <c r="B1428" t="s">
        <v>156</v>
      </c>
      <c r="C1428" s="4" t="s">
        <v>591</v>
      </c>
      <c r="D1428">
        <v>500</v>
      </c>
      <c r="E1428">
        <v>5</v>
      </c>
      <c r="F1428">
        <v>120</v>
      </c>
      <c r="G1428">
        <v>54.76</v>
      </c>
      <c r="H1428">
        <v>2.65</v>
      </c>
      <c r="I1428">
        <v>13.83</v>
      </c>
      <c r="J1428">
        <v>0.46</v>
      </c>
      <c r="L1428">
        <v>6.4</v>
      </c>
      <c r="M1428">
        <v>28.3</v>
      </c>
      <c r="N1428">
        <v>0.58099999999999996</v>
      </c>
      <c r="O1428">
        <v>0.189</v>
      </c>
      <c r="Q1428">
        <v>0.19700000000000001</v>
      </c>
      <c r="R1428">
        <v>116.2</v>
      </c>
      <c r="T1428">
        <v>12.32</v>
      </c>
      <c r="U1428">
        <f t="shared" si="60"/>
        <v>720</v>
      </c>
      <c r="V1428">
        <v>50</v>
      </c>
      <c r="W1428">
        <v>8</v>
      </c>
      <c r="X1428">
        <v>160</v>
      </c>
      <c r="Y1428">
        <v>0.03</v>
      </c>
      <c r="Z1428">
        <v>0.06</v>
      </c>
      <c r="AB1428">
        <v>28</v>
      </c>
      <c r="AC1428">
        <v>0</v>
      </c>
      <c r="AD1428" s="8" t="s">
        <v>173</v>
      </c>
      <c r="AF1428">
        <v>4.9253731343283498</v>
      </c>
      <c r="AG1428" s="4"/>
      <c r="AH1428" s="4"/>
    </row>
    <row r="1429" spans="1:34" ht="15.6">
      <c r="A1429" t="s">
        <v>155</v>
      </c>
      <c r="B1429" t="s">
        <v>156</v>
      </c>
      <c r="C1429" s="4" t="s">
        <v>591</v>
      </c>
      <c r="D1429">
        <v>500</v>
      </c>
      <c r="E1429">
        <v>5</v>
      </c>
      <c r="F1429">
        <v>120</v>
      </c>
      <c r="G1429">
        <v>54.76</v>
      </c>
      <c r="H1429">
        <v>2.65</v>
      </c>
      <c r="I1429">
        <v>13.83</v>
      </c>
      <c r="J1429">
        <v>0.46</v>
      </c>
      <c r="L1429">
        <v>6.4</v>
      </c>
      <c r="M1429">
        <v>28.3</v>
      </c>
      <c r="N1429">
        <v>0.58099999999999996</v>
      </c>
      <c r="O1429">
        <v>0.189</v>
      </c>
      <c r="Q1429">
        <v>0.19700000000000001</v>
      </c>
      <c r="R1429">
        <v>116.2</v>
      </c>
      <c r="T1429">
        <v>12.32</v>
      </c>
      <c r="U1429">
        <f t="shared" si="60"/>
        <v>720</v>
      </c>
      <c r="V1429">
        <v>50</v>
      </c>
      <c r="W1429">
        <v>8</v>
      </c>
      <c r="X1429">
        <v>160</v>
      </c>
      <c r="Y1429">
        <v>0.03</v>
      </c>
      <c r="Z1429">
        <v>0.06</v>
      </c>
      <c r="AB1429">
        <v>28</v>
      </c>
      <c r="AC1429">
        <v>0</v>
      </c>
      <c r="AD1429" s="8" t="s">
        <v>173</v>
      </c>
      <c r="AF1429">
        <v>9.7014925373134293</v>
      </c>
      <c r="AG1429" s="4"/>
      <c r="AH1429" s="4"/>
    </row>
    <row r="1430" spans="1:34" ht="15.6">
      <c r="A1430" t="s">
        <v>155</v>
      </c>
      <c r="B1430" t="s">
        <v>156</v>
      </c>
      <c r="C1430" s="4" t="s">
        <v>591</v>
      </c>
      <c r="D1430">
        <v>500</v>
      </c>
      <c r="E1430">
        <v>5</v>
      </c>
      <c r="F1430">
        <v>120</v>
      </c>
      <c r="G1430">
        <v>54.76</v>
      </c>
      <c r="H1430">
        <v>2.65</v>
      </c>
      <c r="I1430">
        <v>13.83</v>
      </c>
      <c r="J1430">
        <v>0.46</v>
      </c>
      <c r="L1430">
        <v>6.4</v>
      </c>
      <c r="M1430">
        <v>28.3</v>
      </c>
      <c r="N1430">
        <v>0.58099999999999996</v>
      </c>
      <c r="O1430">
        <v>0.189</v>
      </c>
      <c r="Q1430">
        <v>0.19700000000000001</v>
      </c>
      <c r="R1430">
        <v>116.2</v>
      </c>
      <c r="T1430">
        <v>12.32</v>
      </c>
      <c r="U1430">
        <f t="shared" si="60"/>
        <v>720</v>
      </c>
      <c r="V1430">
        <v>50</v>
      </c>
      <c r="W1430">
        <v>8</v>
      </c>
      <c r="X1430">
        <v>160</v>
      </c>
      <c r="Y1430">
        <v>0.03</v>
      </c>
      <c r="Z1430">
        <v>0.06</v>
      </c>
      <c r="AB1430">
        <v>28</v>
      </c>
      <c r="AC1430">
        <v>0</v>
      </c>
      <c r="AD1430" s="8" t="s">
        <v>173</v>
      </c>
      <c r="AF1430">
        <v>14.5522388059701</v>
      </c>
      <c r="AG1430" s="4"/>
      <c r="AH1430" s="4"/>
    </row>
    <row r="1431" spans="1:34" ht="15.6">
      <c r="A1431" t="s">
        <v>155</v>
      </c>
      <c r="B1431" t="s">
        <v>156</v>
      </c>
      <c r="C1431" s="4" t="s">
        <v>591</v>
      </c>
      <c r="D1431">
        <v>500</v>
      </c>
      <c r="E1431">
        <v>5</v>
      </c>
      <c r="F1431">
        <v>120</v>
      </c>
      <c r="G1431">
        <v>54.76</v>
      </c>
      <c r="H1431">
        <v>2.65</v>
      </c>
      <c r="I1431">
        <v>13.83</v>
      </c>
      <c r="J1431">
        <v>0.46</v>
      </c>
      <c r="L1431">
        <v>6.4</v>
      </c>
      <c r="M1431">
        <v>28.3</v>
      </c>
      <c r="N1431">
        <v>0.58099999999999996</v>
      </c>
      <c r="O1431">
        <v>0.189</v>
      </c>
      <c r="Q1431">
        <v>0.19700000000000001</v>
      </c>
      <c r="R1431">
        <v>116.2</v>
      </c>
      <c r="T1431">
        <v>12.32</v>
      </c>
      <c r="U1431">
        <f t="shared" si="60"/>
        <v>720</v>
      </c>
      <c r="V1431">
        <v>50</v>
      </c>
      <c r="W1431">
        <v>8</v>
      </c>
      <c r="X1431">
        <v>160</v>
      </c>
      <c r="Y1431">
        <v>0.03</v>
      </c>
      <c r="Z1431">
        <v>0.06</v>
      </c>
      <c r="AB1431">
        <v>28</v>
      </c>
      <c r="AC1431">
        <v>0</v>
      </c>
      <c r="AD1431" s="8" t="s">
        <v>173</v>
      </c>
      <c r="AF1431">
        <v>18.208955223880501</v>
      </c>
      <c r="AG1431" s="4"/>
      <c r="AH1431" s="4"/>
    </row>
    <row r="1432" spans="1:34" ht="15.6">
      <c r="A1432" t="s">
        <v>155</v>
      </c>
      <c r="B1432" t="s">
        <v>156</v>
      </c>
      <c r="C1432" s="4" t="s">
        <v>591</v>
      </c>
      <c r="D1432">
        <v>500</v>
      </c>
      <c r="E1432">
        <v>5</v>
      </c>
      <c r="F1432">
        <v>120</v>
      </c>
      <c r="G1432">
        <v>54.76</v>
      </c>
      <c r="H1432">
        <v>2.65</v>
      </c>
      <c r="I1432">
        <v>13.83</v>
      </c>
      <c r="J1432">
        <v>0.46</v>
      </c>
      <c r="L1432">
        <v>6.4</v>
      </c>
      <c r="M1432">
        <v>28.3</v>
      </c>
      <c r="N1432">
        <v>0.58099999999999996</v>
      </c>
      <c r="O1432">
        <v>0.189</v>
      </c>
      <c r="Q1432">
        <v>0.19700000000000001</v>
      </c>
      <c r="R1432">
        <v>116.2</v>
      </c>
      <c r="T1432">
        <v>12.32</v>
      </c>
      <c r="U1432">
        <f t="shared" si="60"/>
        <v>720</v>
      </c>
      <c r="V1432">
        <v>50</v>
      </c>
      <c r="W1432">
        <v>8</v>
      </c>
      <c r="X1432">
        <v>160</v>
      </c>
      <c r="Y1432">
        <v>0.03</v>
      </c>
      <c r="Z1432">
        <v>0.06</v>
      </c>
      <c r="AB1432">
        <v>28</v>
      </c>
      <c r="AC1432">
        <v>0</v>
      </c>
      <c r="AD1432" s="8" t="s">
        <v>173</v>
      </c>
      <c r="AF1432">
        <v>20.8955223880597</v>
      </c>
      <c r="AG1432" s="4"/>
      <c r="AH1432" s="4"/>
    </row>
    <row r="1433" spans="1:34" ht="15.6">
      <c r="A1433" t="s">
        <v>155</v>
      </c>
      <c r="B1433" t="s">
        <v>156</v>
      </c>
      <c r="C1433" s="4" t="s">
        <v>591</v>
      </c>
      <c r="D1433">
        <v>500</v>
      </c>
      <c r="E1433">
        <v>5</v>
      </c>
      <c r="F1433">
        <v>120</v>
      </c>
      <c r="G1433">
        <v>54.76</v>
      </c>
      <c r="H1433">
        <v>2.65</v>
      </c>
      <c r="I1433">
        <v>13.83</v>
      </c>
      <c r="J1433">
        <v>0.46</v>
      </c>
      <c r="L1433">
        <v>6.4</v>
      </c>
      <c r="M1433">
        <v>28.3</v>
      </c>
      <c r="N1433">
        <v>0.58099999999999996</v>
      </c>
      <c r="O1433">
        <v>0.189</v>
      </c>
      <c r="Q1433">
        <v>0.19700000000000001</v>
      </c>
      <c r="R1433">
        <v>116.2</v>
      </c>
      <c r="T1433">
        <v>12.32</v>
      </c>
      <c r="U1433">
        <f t="shared" si="60"/>
        <v>720</v>
      </c>
      <c r="V1433">
        <v>50</v>
      </c>
      <c r="W1433">
        <v>8</v>
      </c>
      <c r="X1433">
        <v>160</v>
      </c>
      <c r="Y1433">
        <v>0.03</v>
      </c>
      <c r="Z1433">
        <v>0.06</v>
      </c>
      <c r="AB1433">
        <v>28</v>
      </c>
      <c r="AC1433">
        <v>0</v>
      </c>
      <c r="AD1433" s="8" t="s">
        <v>173</v>
      </c>
      <c r="AF1433">
        <v>23.955223880597</v>
      </c>
      <c r="AG1433" s="4"/>
      <c r="AH1433" s="4"/>
    </row>
    <row r="1434" spans="1:34" ht="15.6">
      <c r="A1434" t="s">
        <v>155</v>
      </c>
      <c r="B1434" t="s">
        <v>156</v>
      </c>
      <c r="C1434" s="4" t="s">
        <v>591</v>
      </c>
      <c r="D1434">
        <v>500</v>
      </c>
      <c r="E1434">
        <v>5</v>
      </c>
      <c r="F1434">
        <v>120</v>
      </c>
      <c r="G1434">
        <v>54.76</v>
      </c>
      <c r="H1434">
        <v>2.65</v>
      </c>
      <c r="I1434">
        <v>13.83</v>
      </c>
      <c r="J1434">
        <v>0.46</v>
      </c>
      <c r="L1434">
        <v>6.4</v>
      </c>
      <c r="M1434">
        <v>28.3</v>
      </c>
      <c r="N1434">
        <v>0.58099999999999996</v>
      </c>
      <c r="O1434">
        <v>0.189</v>
      </c>
      <c r="Q1434">
        <v>0.19700000000000001</v>
      </c>
      <c r="R1434">
        <v>116.2</v>
      </c>
      <c r="T1434">
        <v>12.32</v>
      </c>
      <c r="U1434">
        <f t="shared" si="60"/>
        <v>720</v>
      </c>
      <c r="V1434">
        <v>50</v>
      </c>
      <c r="W1434">
        <v>8</v>
      </c>
      <c r="X1434">
        <v>160</v>
      </c>
      <c r="Y1434">
        <v>0.03</v>
      </c>
      <c r="Z1434">
        <v>0.06</v>
      </c>
      <c r="AB1434">
        <v>28</v>
      </c>
      <c r="AC1434">
        <v>0</v>
      </c>
      <c r="AD1434" s="8" t="s">
        <v>173</v>
      </c>
      <c r="AF1434">
        <v>26.194029850746201</v>
      </c>
      <c r="AG1434" s="4"/>
      <c r="AH1434" s="4"/>
    </row>
    <row r="1435" spans="1:34" ht="15.6">
      <c r="A1435" t="s">
        <v>155</v>
      </c>
      <c r="B1435" t="s">
        <v>156</v>
      </c>
      <c r="C1435" s="4" t="s">
        <v>591</v>
      </c>
      <c r="D1435">
        <v>500</v>
      </c>
      <c r="E1435">
        <v>5</v>
      </c>
      <c r="F1435">
        <v>120</v>
      </c>
      <c r="G1435">
        <v>54.76</v>
      </c>
      <c r="H1435">
        <v>2.65</v>
      </c>
      <c r="I1435">
        <v>13.83</v>
      </c>
      <c r="J1435">
        <v>0.46</v>
      </c>
      <c r="L1435">
        <v>6.4</v>
      </c>
      <c r="M1435">
        <v>28.3</v>
      </c>
      <c r="N1435">
        <v>0.58099999999999996</v>
      </c>
      <c r="O1435">
        <v>0.189</v>
      </c>
      <c r="Q1435">
        <v>0.19700000000000001</v>
      </c>
      <c r="R1435">
        <v>116.2</v>
      </c>
      <c r="T1435">
        <v>12.32</v>
      </c>
      <c r="U1435">
        <f t="shared" si="60"/>
        <v>720</v>
      </c>
      <c r="V1435">
        <v>50</v>
      </c>
      <c r="W1435">
        <v>8</v>
      </c>
      <c r="X1435">
        <v>160</v>
      </c>
      <c r="Y1435">
        <v>0.03</v>
      </c>
      <c r="Z1435">
        <v>0.06</v>
      </c>
      <c r="AB1435">
        <v>28</v>
      </c>
      <c r="AC1435">
        <v>0</v>
      </c>
      <c r="AD1435" s="8" t="s">
        <v>173</v>
      </c>
      <c r="AF1435">
        <v>27.761194029850699</v>
      </c>
      <c r="AG1435" s="4"/>
      <c r="AH1435" s="4"/>
    </row>
    <row r="1436" spans="1:34" ht="15.6">
      <c r="A1436" t="s">
        <v>155</v>
      </c>
      <c r="B1436" t="s">
        <v>156</v>
      </c>
      <c r="C1436" s="4" t="s">
        <v>591</v>
      </c>
      <c r="D1436">
        <v>500</v>
      </c>
      <c r="E1436">
        <v>5</v>
      </c>
      <c r="F1436">
        <v>120</v>
      </c>
      <c r="G1436">
        <v>54.76</v>
      </c>
      <c r="H1436">
        <v>2.65</v>
      </c>
      <c r="I1436">
        <v>13.83</v>
      </c>
      <c r="J1436">
        <v>0.46</v>
      </c>
      <c r="L1436">
        <v>6.4</v>
      </c>
      <c r="M1436">
        <v>28.3</v>
      </c>
      <c r="N1436">
        <v>0.58099999999999996</v>
      </c>
      <c r="O1436">
        <v>0.189</v>
      </c>
      <c r="Q1436">
        <v>0.19700000000000001</v>
      </c>
      <c r="R1436">
        <v>116.2</v>
      </c>
      <c r="T1436">
        <v>12.32</v>
      </c>
      <c r="U1436">
        <f t="shared" si="60"/>
        <v>720</v>
      </c>
      <c r="V1436">
        <v>50</v>
      </c>
      <c r="W1436">
        <v>8</v>
      </c>
      <c r="X1436">
        <v>160</v>
      </c>
      <c r="Y1436">
        <v>0.03</v>
      </c>
      <c r="Z1436">
        <v>0.06</v>
      </c>
      <c r="AB1436">
        <v>28</v>
      </c>
      <c r="AC1436">
        <v>0</v>
      </c>
      <c r="AD1436" s="8" t="s">
        <v>173</v>
      </c>
      <c r="AF1436">
        <v>28.731343283582</v>
      </c>
      <c r="AG1436" s="4"/>
      <c r="AH1436" s="4"/>
    </row>
    <row r="1437" spans="1:34" ht="15.6">
      <c r="A1437" t="s">
        <v>155</v>
      </c>
      <c r="B1437" t="s">
        <v>156</v>
      </c>
      <c r="C1437" s="4" t="s">
        <v>591</v>
      </c>
      <c r="D1437">
        <v>500</v>
      </c>
      <c r="E1437">
        <v>5</v>
      </c>
      <c r="F1437">
        <v>120</v>
      </c>
      <c r="G1437">
        <v>54.76</v>
      </c>
      <c r="H1437">
        <v>2.65</v>
      </c>
      <c r="I1437">
        <v>13.83</v>
      </c>
      <c r="J1437">
        <v>0.46</v>
      </c>
      <c r="L1437">
        <v>6.4</v>
      </c>
      <c r="M1437">
        <v>28.3</v>
      </c>
      <c r="N1437">
        <v>0.58099999999999996</v>
      </c>
      <c r="O1437">
        <v>0.189</v>
      </c>
      <c r="Q1437">
        <v>0.19700000000000001</v>
      </c>
      <c r="R1437">
        <v>116.2</v>
      </c>
      <c r="T1437">
        <v>12.32</v>
      </c>
      <c r="U1437">
        <f t="shared" si="60"/>
        <v>720</v>
      </c>
      <c r="V1437">
        <v>50</v>
      </c>
      <c r="W1437">
        <v>8</v>
      </c>
      <c r="X1437">
        <v>160</v>
      </c>
      <c r="Y1437">
        <v>0.03</v>
      </c>
      <c r="Z1437">
        <v>0.06</v>
      </c>
      <c r="AB1437">
        <v>28</v>
      </c>
      <c r="AC1437">
        <v>0</v>
      </c>
      <c r="AD1437" s="8" t="s">
        <v>173</v>
      </c>
      <c r="AF1437">
        <v>29.179104477611901</v>
      </c>
      <c r="AG1437" s="4"/>
      <c r="AH1437" s="4"/>
    </row>
    <row r="1438" spans="1:34" ht="15.6">
      <c r="A1438" t="s">
        <v>159</v>
      </c>
      <c r="B1438" t="s">
        <v>156</v>
      </c>
      <c r="C1438" s="4" t="s">
        <v>592</v>
      </c>
      <c r="D1438">
        <v>500</v>
      </c>
      <c r="E1438">
        <v>5</v>
      </c>
      <c r="F1438">
        <v>120</v>
      </c>
      <c r="G1438">
        <v>49.56</v>
      </c>
      <c r="H1438">
        <v>3.56</v>
      </c>
      <c r="I1438">
        <v>21.57</v>
      </c>
      <c r="J1438">
        <v>0.41</v>
      </c>
      <c r="L1438">
        <v>22.3</v>
      </c>
      <c r="M1438">
        <v>24.9</v>
      </c>
      <c r="N1438">
        <v>0.86199999999999999</v>
      </c>
      <c r="O1438">
        <v>0.32600000000000001</v>
      </c>
      <c r="Q1438">
        <v>0.33400000000000002</v>
      </c>
      <c r="R1438">
        <v>46.19</v>
      </c>
      <c r="T1438">
        <v>12.11</v>
      </c>
      <c r="U1438">
        <f t="shared" si="60"/>
        <v>720</v>
      </c>
      <c r="V1438">
        <v>50</v>
      </c>
      <c r="W1438">
        <v>3</v>
      </c>
      <c r="X1438">
        <v>160</v>
      </c>
      <c r="Y1438">
        <v>0.03</v>
      </c>
      <c r="Z1438">
        <v>0.06</v>
      </c>
      <c r="AB1438">
        <v>28</v>
      </c>
      <c r="AC1438">
        <v>0</v>
      </c>
      <c r="AD1438" s="8" t="s">
        <v>173</v>
      </c>
      <c r="AF1438">
        <v>0.14925373134328601</v>
      </c>
      <c r="AG1438" s="4"/>
      <c r="AH1438" s="4"/>
    </row>
    <row r="1439" spans="1:34" ht="15.6">
      <c r="A1439" t="s">
        <v>159</v>
      </c>
      <c r="B1439" t="s">
        <v>156</v>
      </c>
      <c r="C1439" s="4" t="s">
        <v>592</v>
      </c>
      <c r="D1439">
        <v>500</v>
      </c>
      <c r="E1439">
        <v>5</v>
      </c>
      <c r="F1439">
        <v>120</v>
      </c>
      <c r="G1439">
        <v>49.56</v>
      </c>
      <c r="H1439">
        <v>3.56</v>
      </c>
      <c r="I1439">
        <v>21.57</v>
      </c>
      <c r="J1439">
        <v>0.41</v>
      </c>
      <c r="L1439">
        <v>22.3</v>
      </c>
      <c r="M1439">
        <v>24.9</v>
      </c>
      <c r="N1439">
        <v>0.86199999999999999</v>
      </c>
      <c r="O1439">
        <v>0.32600000000000001</v>
      </c>
      <c r="Q1439">
        <v>0.33400000000000002</v>
      </c>
      <c r="R1439">
        <v>46.19</v>
      </c>
      <c r="T1439">
        <v>12.11</v>
      </c>
      <c r="U1439">
        <f t="shared" si="60"/>
        <v>720</v>
      </c>
      <c r="V1439">
        <v>50</v>
      </c>
      <c r="W1439">
        <v>3</v>
      </c>
      <c r="X1439">
        <v>160</v>
      </c>
      <c r="Y1439">
        <v>0.03</v>
      </c>
      <c r="Z1439">
        <v>0.06</v>
      </c>
      <c r="AB1439">
        <v>28</v>
      </c>
      <c r="AC1439">
        <v>0</v>
      </c>
      <c r="AD1439" s="8" t="s">
        <v>173</v>
      </c>
      <c r="AF1439">
        <v>0.82089552238805497</v>
      </c>
      <c r="AG1439" s="4"/>
      <c r="AH1439" s="4"/>
    </row>
    <row r="1440" spans="1:34" ht="15.6">
      <c r="A1440" t="s">
        <v>159</v>
      </c>
      <c r="B1440" t="s">
        <v>156</v>
      </c>
      <c r="C1440" s="4" t="s">
        <v>592</v>
      </c>
      <c r="D1440">
        <v>500</v>
      </c>
      <c r="E1440">
        <v>5</v>
      </c>
      <c r="F1440">
        <v>120</v>
      </c>
      <c r="G1440">
        <v>49.56</v>
      </c>
      <c r="H1440">
        <v>3.56</v>
      </c>
      <c r="I1440">
        <v>21.57</v>
      </c>
      <c r="J1440">
        <v>0.41</v>
      </c>
      <c r="L1440">
        <v>22.3</v>
      </c>
      <c r="M1440">
        <v>24.9</v>
      </c>
      <c r="N1440">
        <v>0.86199999999999999</v>
      </c>
      <c r="O1440">
        <v>0.32600000000000001</v>
      </c>
      <c r="Q1440">
        <v>0.33400000000000002</v>
      </c>
      <c r="R1440">
        <v>46.19</v>
      </c>
      <c r="T1440">
        <v>12.11</v>
      </c>
      <c r="U1440">
        <f t="shared" si="60"/>
        <v>720</v>
      </c>
      <c r="V1440">
        <v>50</v>
      </c>
      <c r="W1440">
        <v>3</v>
      </c>
      <c r="X1440">
        <v>160</v>
      </c>
      <c r="Y1440">
        <v>0.03</v>
      </c>
      <c r="Z1440">
        <v>0.06</v>
      </c>
      <c r="AB1440">
        <v>28</v>
      </c>
      <c r="AC1440">
        <v>0</v>
      </c>
      <c r="AD1440" s="8" t="s">
        <v>173</v>
      </c>
      <c r="AF1440">
        <v>4.8507462686567102</v>
      </c>
      <c r="AG1440" s="4"/>
      <c r="AH1440" s="4"/>
    </row>
    <row r="1441" spans="1:34" ht="15.6">
      <c r="A1441" t="s">
        <v>159</v>
      </c>
      <c r="B1441" t="s">
        <v>156</v>
      </c>
      <c r="C1441" s="4" t="s">
        <v>592</v>
      </c>
      <c r="D1441">
        <v>500</v>
      </c>
      <c r="E1441">
        <v>5</v>
      </c>
      <c r="F1441">
        <v>120</v>
      </c>
      <c r="G1441">
        <v>49.56</v>
      </c>
      <c r="H1441">
        <v>3.56</v>
      </c>
      <c r="I1441">
        <v>21.57</v>
      </c>
      <c r="J1441">
        <v>0.41</v>
      </c>
      <c r="L1441">
        <v>22.3</v>
      </c>
      <c r="M1441">
        <v>24.9</v>
      </c>
      <c r="N1441">
        <v>0.86199999999999999</v>
      </c>
      <c r="O1441">
        <v>0.32600000000000001</v>
      </c>
      <c r="Q1441">
        <v>0.33400000000000002</v>
      </c>
      <c r="R1441">
        <v>46.19</v>
      </c>
      <c r="T1441">
        <v>12.11</v>
      </c>
      <c r="U1441">
        <f t="shared" si="60"/>
        <v>720</v>
      </c>
      <c r="V1441">
        <v>50</v>
      </c>
      <c r="W1441">
        <v>3</v>
      </c>
      <c r="X1441">
        <v>160</v>
      </c>
      <c r="Y1441">
        <v>0.03</v>
      </c>
      <c r="Z1441">
        <v>0.06</v>
      </c>
      <c r="AB1441">
        <v>28</v>
      </c>
      <c r="AC1441">
        <v>0</v>
      </c>
      <c r="AD1441" s="8" t="s">
        <v>173</v>
      </c>
      <c r="AF1441">
        <v>9.7014925373134293</v>
      </c>
      <c r="AG1441" s="4"/>
      <c r="AH1441" s="4"/>
    </row>
    <row r="1442" spans="1:34" ht="15.6">
      <c r="A1442" t="s">
        <v>159</v>
      </c>
      <c r="B1442" t="s">
        <v>156</v>
      </c>
      <c r="C1442" s="4" t="s">
        <v>592</v>
      </c>
      <c r="D1442">
        <v>500</v>
      </c>
      <c r="E1442">
        <v>5</v>
      </c>
      <c r="F1442">
        <v>120</v>
      </c>
      <c r="G1442">
        <v>49.56</v>
      </c>
      <c r="H1442">
        <v>3.56</v>
      </c>
      <c r="I1442">
        <v>21.57</v>
      </c>
      <c r="J1442">
        <v>0.41</v>
      </c>
      <c r="L1442">
        <v>22.3</v>
      </c>
      <c r="M1442">
        <v>24.9</v>
      </c>
      <c r="N1442">
        <v>0.86199999999999999</v>
      </c>
      <c r="O1442">
        <v>0.32600000000000001</v>
      </c>
      <c r="Q1442">
        <v>0.33400000000000002</v>
      </c>
      <c r="R1442">
        <v>46.19</v>
      </c>
      <c r="T1442">
        <v>12.11</v>
      </c>
      <c r="U1442">
        <f t="shared" si="60"/>
        <v>720</v>
      </c>
      <c r="V1442">
        <v>50</v>
      </c>
      <c r="W1442">
        <v>3</v>
      </c>
      <c r="X1442">
        <v>160</v>
      </c>
      <c r="Y1442">
        <v>0.03</v>
      </c>
      <c r="Z1442">
        <v>0.06</v>
      </c>
      <c r="AB1442">
        <v>28</v>
      </c>
      <c r="AC1442">
        <v>0</v>
      </c>
      <c r="AD1442" s="8" t="s">
        <v>173</v>
      </c>
      <c r="AF1442">
        <v>14.701492537313399</v>
      </c>
      <c r="AG1442" s="4"/>
      <c r="AH1442" s="4"/>
    </row>
    <row r="1443" spans="1:34" ht="15.6">
      <c r="A1443" t="s">
        <v>159</v>
      </c>
      <c r="B1443" t="s">
        <v>156</v>
      </c>
      <c r="C1443" s="4" t="s">
        <v>592</v>
      </c>
      <c r="D1443">
        <v>500</v>
      </c>
      <c r="E1443">
        <v>5</v>
      </c>
      <c r="F1443">
        <v>120</v>
      </c>
      <c r="G1443">
        <v>49.56</v>
      </c>
      <c r="H1443">
        <v>3.56</v>
      </c>
      <c r="I1443">
        <v>21.57</v>
      </c>
      <c r="J1443">
        <v>0.41</v>
      </c>
      <c r="L1443">
        <v>22.3</v>
      </c>
      <c r="M1443">
        <v>24.9</v>
      </c>
      <c r="N1443">
        <v>0.86199999999999999</v>
      </c>
      <c r="O1443">
        <v>0.32600000000000001</v>
      </c>
      <c r="Q1443">
        <v>0.33400000000000002</v>
      </c>
      <c r="R1443">
        <v>46.19</v>
      </c>
      <c r="T1443">
        <v>12.11</v>
      </c>
      <c r="U1443">
        <f t="shared" si="60"/>
        <v>720</v>
      </c>
      <c r="V1443">
        <v>50</v>
      </c>
      <c r="W1443">
        <v>3</v>
      </c>
      <c r="X1443">
        <v>160</v>
      </c>
      <c r="Y1443">
        <v>0.03</v>
      </c>
      <c r="Z1443">
        <v>0.06</v>
      </c>
      <c r="AB1443">
        <v>28</v>
      </c>
      <c r="AC1443">
        <v>0</v>
      </c>
      <c r="AD1443" s="8" t="s">
        <v>173</v>
      </c>
      <c r="AF1443">
        <v>19.626865671641699</v>
      </c>
      <c r="AG1443" s="4"/>
      <c r="AH1443" s="4"/>
    </row>
    <row r="1444" spans="1:34" ht="15.6">
      <c r="A1444" t="s">
        <v>159</v>
      </c>
      <c r="B1444" t="s">
        <v>156</v>
      </c>
      <c r="C1444" s="4" t="s">
        <v>592</v>
      </c>
      <c r="D1444">
        <v>500</v>
      </c>
      <c r="E1444">
        <v>5</v>
      </c>
      <c r="F1444">
        <v>120</v>
      </c>
      <c r="G1444">
        <v>49.56</v>
      </c>
      <c r="H1444">
        <v>3.56</v>
      </c>
      <c r="I1444">
        <v>21.57</v>
      </c>
      <c r="J1444">
        <v>0.41</v>
      </c>
      <c r="L1444">
        <v>22.3</v>
      </c>
      <c r="M1444">
        <v>24.9</v>
      </c>
      <c r="N1444">
        <v>0.86199999999999999</v>
      </c>
      <c r="O1444">
        <v>0.32600000000000001</v>
      </c>
      <c r="Q1444">
        <v>0.33400000000000002</v>
      </c>
      <c r="R1444">
        <v>46.19</v>
      </c>
      <c r="T1444">
        <v>12.11</v>
      </c>
      <c r="U1444">
        <f t="shared" si="60"/>
        <v>720</v>
      </c>
      <c r="V1444">
        <v>50</v>
      </c>
      <c r="W1444">
        <v>3</v>
      </c>
      <c r="X1444">
        <v>160</v>
      </c>
      <c r="Y1444">
        <v>0.03</v>
      </c>
      <c r="Z1444">
        <v>0.06</v>
      </c>
      <c r="AB1444">
        <v>28</v>
      </c>
      <c r="AC1444">
        <v>0</v>
      </c>
      <c r="AD1444" s="8" t="s">
        <v>173</v>
      </c>
      <c r="AF1444">
        <v>24.477611940298502</v>
      </c>
      <c r="AG1444" s="4"/>
      <c r="AH1444" s="4"/>
    </row>
    <row r="1445" spans="1:34" ht="15.6">
      <c r="A1445" t="s">
        <v>159</v>
      </c>
      <c r="B1445" t="s">
        <v>156</v>
      </c>
      <c r="C1445" s="4" t="s">
        <v>592</v>
      </c>
      <c r="D1445">
        <v>500</v>
      </c>
      <c r="E1445">
        <v>5</v>
      </c>
      <c r="F1445">
        <v>120</v>
      </c>
      <c r="G1445">
        <v>49.56</v>
      </c>
      <c r="H1445">
        <v>3.56</v>
      </c>
      <c r="I1445">
        <v>21.57</v>
      </c>
      <c r="J1445">
        <v>0.41</v>
      </c>
      <c r="L1445">
        <v>22.3</v>
      </c>
      <c r="M1445">
        <v>24.9</v>
      </c>
      <c r="N1445">
        <v>0.86199999999999999</v>
      </c>
      <c r="O1445">
        <v>0.32600000000000001</v>
      </c>
      <c r="Q1445">
        <v>0.33400000000000002</v>
      </c>
      <c r="R1445">
        <v>46.19</v>
      </c>
      <c r="T1445">
        <v>12.11</v>
      </c>
      <c r="U1445">
        <f t="shared" si="60"/>
        <v>720</v>
      </c>
      <c r="V1445">
        <v>50</v>
      </c>
      <c r="W1445">
        <v>3</v>
      </c>
      <c r="X1445">
        <v>160</v>
      </c>
      <c r="Y1445">
        <v>0.03</v>
      </c>
      <c r="Z1445">
        <v>0.06</v>
      </c>
      <c r="AB1445">
        <v>28</v>
      </c>
      <c r="AC1445">
        <v>0</v>
      </c>
      <c r="AD1445" s="8" t="s">
        <v>173</v>
      </c>
      <c r="AF1445">
        <v>28.8805970149253</v>
      </c>
      <c r="AG1445" s="4"/>
      <c r="AH1445" s="4"/>
    </row>
    <row r="1446" spans="1:34" ht="15.6">
      <c r="A1446" t="s">
        <v>159</v>
      </c>
      <c r="B1446" t="s">
        <v>156</v>
      </c>
      <c r="C1446" s="4" t="s">
        <v>592</v>
      </c>
      <c r="D1446">
        <v>500</v>
      </c>
      <c r="E1446">
        <v>5</v>
      </c>
      <c r="F1446">
        <v>120</v>
      </c>
      <c r="G1446">
        <v>49.56</v>
      </c>
      <c r="H1446">
        <v>3.56</v>
      </c>
      <c r="I1446">
        <v>21.57</v>
      </c>
      <c r="J1446">
        <v>0.41</v>
      </c>
      <c r="L1446">
        <v>22.3</v>
      </c>
      <c r="M1446">
        <v>24.9</v>
      </c>
      <c r="N1446">
        <v>0.86199999999999999</v>
      </c>
      <c r="O1446">
        <v>0.32600000000000001</v>
      </c>
      <c r="Q1446">
        <v>0.33400000000000002</v>
      </c>
      <c r="R1446">
        <v>46.19</v>
      </c>
      <c r="T1446">
        <v>12.11</v>
      </c>
      <c r="U1446">
        <f t="shared" si="60"/>
        <v>720</v>
      </c>
      <c r="V1446">
        <v>50</v>
      </c>
      <c r="W1446">
        <v>3</v>
      </c>
      <c r="X1446">
        <v>160</v>
      </c>
      <c r="Y1446">
        <v>0.03</v>
      </c>
      <c r="Z1446">
        <v>0.06</v>
      </c>
      <c r="AB1446">
        <v>28</v>
      </c>
      <c r="AC1446">
        <v>0</v>
      </c>
      <c r="AD1446" s="8" t="s">
        <v>173</v>
      </c>
      <c r="AF1446">
        <v>33.656716417910403</v>
      </c>
      <c r="AG1446" s="4"/>
      <c r="AH1446" s="4"/>
    </row>
    <row r="1447" spans="1:34" ht="15.6">
      <c r="A1447" t="s">
        <v>159</v>
      </c>
      <c r="B1447" t="s">
        <v>156</v>
      </c>
      <c r="C1447" s="4" t="s">
        <v>592</v>
      </c>
      <c r="D1447">
        <v>500</v>
      </c>
      <c r="E1447">
        <v>5</v>
      </c>
      <c r="F1447">
        <v>120</v>
      </c>
      <c r="G1447">
        <v>49.56</v>
      </c>
      <c r="H1447">
        <v>3.56</v>
      </c>
      <c r="I1447">
        <v>21.57</v>
      </c>
      <c r="J1447">
        <v>0.41</v>
      </c>
      <c r="L1447">
        <v>22.3</v>
      </c>
      <c r="M1447">
        <v>24.9</v>
      </c>
      <c r="N1447">
        <v>0.86199999999999999</v>
      </c>
      <c r="O1447">
        <v>0.32600000000000001</v>
      </c>
      <c r="Q1447">
        <v>0.33400000000000002</v>
      </c>
      <c r="R1447">
        <v>46.19</v>
      </c>
      <c r="T1447">
        <v>12.11</v>
      </c>
      <c r="U1447">
        <f t="shared" si="60"/>
        <v>720</v>
      </c>
      <c r="V1447">
        <v>50</v>
      </c>
      <c r="W1447">
        <v>3</v>
      </c>
      <c r="X1447">
        <v>160</v>
      </c>
      <c r="Y1447">
        <v>0.03</v>
      </c>
      <c r="Z1447">
        <v>0.06</v>
      </c>
      <c r="AB1447">
        <v>28</v>
      </c>
      <c r="AC1447">
        <v>0</v>
      </c>
      <c r="AD1447" s="8" t="s">
        <v>173</v>
      </c>
      <c r="AF1447">
        <v>37.910447761194</v>
      </c>
      <c r="AG1447" s="4"/>
      <c r="AH1447" s="4"/>
    </row>
    <row r="1448" spans="1:34" ht="15.6">
      <c r="A1448" t="s">
        <v>159</v>
      </c>
      <c r="B1448" t="s">
        <v>156</v>
      </c>
      <c r="C1448" s="4" t="s">
        <v>592</v>
      </c>
      <c r="D1448">
        <v>500</v>
      </c>
      <c r="E1448">
        <v>5</v>
      </c>
      <c r="F1448">
        <v>120</v>
      </c>
      <c r="G1448">
        <v>49.56</v>
      </c>
      <c r="H1448">
        <v>3.56</v>
      </c>
      <c r="I1448">
        <v>21.57</v>
      </c>
      <c r="J1448">
        <v>0.41</v>
      </c>
      <c r="L1448">
        <v>22.3</v>
      </c>
      <c r="M1448">
        <v>24.9</v>
      </c>
      <c r="N1448">
        <v>0.86199999999999999</v>
      </c>
      <c r="O1448">
        <v>0.32600000000000001</v>
      </c>
      <c r="Q1448">
        <v>0.33400000000000002</v>
      </c>
      <c r="R1448">
        <v>46.19</v>
      </c>
      <c r="T1448">
        <v>12.11</v>
      </c>
      <c r="U1448">
        <f t="shared" si="60"/>
        <v>720</v>
      </c>
      <c r="V1448">
        <v>50</v>
      </c>
      <c r="W1448">
        <v>3</v>
      </c>
      <c r="X1448">
        <v>160</v>
      </c>
      <c r="Y1448">
        <v>0.03</v>
      </c>
      <c r="Z1448">
        <v>0.06</v>
      </c>
      <c r="AB1448">
        <v>28</v>
      </c>
      <c r="AC1448">
        <v>0</v>
      </c>
      <c r="AD1448" s="8" t="s">
        <v>173</v>
      </c>
      <c r="AF1448">
        <v>40.597014925373102</v>
      </c>
      <c r="AG1448" s="4"/>
      <c r="AH1448" s="4"/>
    </row>
    <row r="1449" spans="1:34" ht="15.6">
      <c r="A1449" t="s">
        <v>161</v>
      </c>
      <c r="B1449" t="s">
        <v>156</v>
      </c>
      <c r="C1449" s="4" t="s">
        <v>592</v>
      </c>
      <c r="D1449">
        <v>500</v>
      </c>
      <c r="E1449">
        <v>5</v>
      </c>
      <c r="F1449">
        <v>120</v>
      </c>
      <c r="G1449">
        <v>51.49</v>
      </c>
      <c r="H1449">
        <v>4.93</v>
      </c>
      <c r="I1449">
        <v>26.74</v>
      </c>
      <c r="J1449">
        <v>3.54</v>
      </c>
      <c r="L1449">
        <v>2.6</v>
      </c>
      <c r="M1449">
        <v>13.3</v>
      </c>
      <c r="N1449">
        <v>1.149</v>
      </c>
      <c r="O1449">
        <v>0.38900000000000001</v>
      </c>
      <c r="Q1449">
        <v>0.44800000000000001</v>
      </c>
      <c r="R1449">
        <v>14.72</v>
      </c>
      <c r="T1449">
        <v>5.26</v>
      </c>
      <c r="U1449">
        <f t="shared" si="60"/>
        <v>720</v>
      </c>
      <c r="V1449">
        <v>50</v>
      </c>
      <c r="W1449">
        <v>3</v>
      </c>
      <c r="X1449">
        <v>160</v>
      </c>
      <c r="Y1449">
        <v>0.03</v>
      </c>
      <c r="Z1449">
        <v>0.06</v>
      </c>
      <c r="AB1449">
        <v>28</v>
      </c>
      <c r="AC1449">
        <v>0</v>
      </c>
      <c r="AD1449" s="8" t="s">
        <v>173</v>
      </c>
      <c r="AF1449">
        <v>7.4626865671643394E-2</v>
      </c>
      <c r="AG1449" s="4"/>
      <c r="AH1449" s="4"/>
    </row>
    <row r="1450" spans="1:34" ht="15.6">
      <c r="A1450" t="s">
        <v>161</v>
      </c>
      <c r="B1450" t="s">
        <v>156</v>
      </c>
      <c r="C1450" s="4" t="s">
        <v>592</v>
      </c>
      <c r="D1450">
        <v>500</v>
      </c>
      <c r="E1450">
        <v>5</v>
      </c>
      <c r="F1450">
        <v>120</v>
      </c>
      <c r="G1450">
        <v>51.49</v>
      </c>
      <c r="H1450">
        <v>4.93</v>
      </c>
      <c r="I1450">
        <v>26.74</v>
      </c>
      <c r="J1450">
        <v>3.54</v>
      </c>
      <c r="L1450">
        <v>2.6</v>
      </c>
      <c r="M1450">
        <v>13.3</v>
      </c>
      <c r="N1450">
        <v>1.149</v>
      </c>
      <c r="O1450">
        <v>0.38900000000000001</v>
      </c>
      <c r="Q1450">
        <v>0.44800000000000001</v>
      </c>
      <c r="R1450">
        <v>14.72</v>
      </c>
      <c r="T1450">
        <v>5.26</v>
      </c>
      <c r="U1450">
        <f t="shared" si="60"/>
        <v>720</v>
      </c>
      <c r="V1450">
        <v>50</v>
      </c>
      <c r="W1450">
        <v>3</v>
      </c>
      <c r="X1450">
        <v>160</v>
      </c>
      <c r="Y1450">
        <v>0.03</v>
      </c>
      <c r="Z1450">
        <v>0.06</v>
      </c>
      <c r="AB1450">
        <v>28</v>
      </c>
      <c r="AC1450">
        <v>0</v>
      </c>
      <c r="AD1450" s="8" t="s">
        <v>173</v>
      </c>
      <c r="AF1450">
        <v>0.59701492537312495</v>
      </c>
      <c r="AG1450" s="4"/>
      <c r="AH1450" s="4"/>
    </row>
    <row r="1451" spans="1:34" ht="15.6">
      <c r="A1451" t="s">
        <v>161</v>
      </c>
      <c r="B1451" t="s">
        <v>156</v>
      </c>
      <c r="C1451" s="4" t="s">
        <v>592</v>
      </c>
      <c r="D1451">
        <v>500</v>
      </c>
      <c r="E1451">
        <v>5</v>
      </c>
      <c r="F1451">
        <v>120</v>
      </c>
      <c r="G1451">
        <v>51.49</v>
      </c>
      <c r="H1451">
        <v>4.93</v>
      </c>
      <c r="I1451">
        <v>26.74</v>
      </c>
      <c r="J1451">
        <v>3.54</v>
      </c>
      <c r="L1451">
        <v>2.6</v>
      </c>
      <c r="M1451">
        <v>13.3</v>
      </c>
      <c r="N1451">
        <v>1.149</v>
      </c>
      <c r="O1451">
        <v>0.38900000000000001</v>
      </c>
      <c r="Q1451">
        <v>0.44800000000000001</v>
      </c>
      <c r="R1451">
        <v>14.72</v>
      </c>
      <c r="T1451">
        <v>5.26</v>
      </c>
      <c r="U1451">
        <f t="shared" si="60"/>
        <v>720</v>
      </c>
      <c r="V1451">
        <v>50</v>
      </c>
      <c r="W1451">
        <v>3</v>
      </c>
      <c r="X1451">
        <v>160</v>
      </c>
      <c r="Y1451">
        <v>0.03</v>
      </c>
      <c r="Z1451">
        <v>0.06</v>
      </c>
      <c r="AB1451">
        <v>28</v>
      </c>
      <c r="AC1451">
        <v>0</v>
      </c>
      <c r="AD1451" s="8" t="s">
        <v>173</v>
      </c>
      <c r="AF1451">
        <v>0.82089552238805497</v>
      </c>
      <c r="AG1451" s="4"/>
      <c r="AH1451" s="4"/>
    </row>
    <row r="1452" spans="1:34" ht="15.6">
      <c r="A1452" t="s">
        <v>161</v>
      </c>
      <c r="B1452" t="s">
        <v>156</v>
      </c>
      <c r="C1452" s="4" t="s">
        <v>592</v>
      </c>
      <c r="D1452">
        <v>500</v>
      </c>
      <c r="E1452">
        <v>5</v>
      </c>
      <c r="F1452">
        <v>120</v>
      </c>
      <c r="G1452">
        <v>51.49</v>
      </c>
      <c r="H1452">
        <v>4.93</v>
      </c>
      <c r="I1452">
        <v>26.74</v>
      </c>
      <c r="J1452">
        <v>3.54</v>
      </c>
      <c r="L1452">
        <v>2.6</v>
      </c>
      <c r="M1452">
        <v>13.3</v>
      </c>
      <c r="N1452">
        <v>1.149</v>
      </c>
      <c r="O1452">
        <v>0.38900000000000001</v>
      </c>
      <c r="Q1452">
        <v>0.44800000000000001</v>
      </c>
      <c r="R1452">
        <v>14.72</v>
      </c>
      <c r="T1452">
        <v>5.26</v>
      </c>
      <c r="U1452">
        <f t="shared" si="60"/>
        <v>720</v>
      </c>
      <c r="V1452">
        <v>50</v>
      </c>
      <c r="W1452">
        <v>3</v>
      </c>
      <c r="X1452">
        <v>160</v>
      </c>
      <c r="Y1452">
        <v>0.03</v>
      </c>
      <c r="Z1452">
        <v>0.06</v>
      </c>
      <c r="AB1452">
        <v>28</v>
      </c>
      <c r="AC1452">
        <v>0</v>
      </c>
      <c r="AD1452" s="8" t="s">
        <v>173</v>
      </c>
      <c r="AF1452">
        <v>1.6417910447761099</v>
      </c>
      <c r="AG1452" s="4"/>
      <c r="AH1452" s="4"/>
    </row>
    <row r="1453" spans="1:34" ht="15.6">
      <c r="A1453" t="s">
        <v>161</v>
      </c>
      <c r="B1453" t="s">
        <v>156</v>
      </c>
      <c r="C1453" s="4" t="s">
        <v>592</v>
      </c>
      <c r="D1453">
        <v>500</v>
      </c>
      <c r="E1453">
        <v>5</v>
      </c>
      <c r="F1453">
        <v>120</v>
      </c>
      <c r="G1453">
        <v>51.49</v>
      </c>
      <c r="H1453">
        <v>4.93</v>
      </c>
      <c r="I1453">
        <v>26.74</v>
      </c>
      <c r="J1453">
        <v>3.54</v>
      </c>
      <c r="L1453">
        <v>2.6</v>
      </c>
      <c r="M1453">
        <v>13.3</v>
      </c>
      <c r="N1453">
        <v>1.149</v>
      </c>
      <c r="O1453">
        <v>0.38900000000000001</v>
      </c>
      <c r="Q1453">
        <v>0.44800000000000001</v>
      </c>
      <c r="R1453">
        <v>14.72</v>
      </c>
      <c r="T1453">
        <v>5.26</v>
      </c>
      <c r="U1453">
        <f t="shared" si="60"/>
        <v>720</v>
      </c>
      <c r="V1453">
        <v>50</v>
      </c>
      <c r="W1453">
        <v>3</v>
      </c>
      <c r="X1453">
        <v>160</v>
      </c>
      <c r="Y1453">
        <v>0.03</v>
      </c>
      <c r="Z1453">
        <v>0.06</v>
      </c>
      <c r="AB1453">
        <v>28</v>
      </c>
      <c r="AC1453">
        <v>0</v>
      </c>
      <c r="AD1453" s="8" t="s">
        <v>173</v>
      </c>
      <c r="AF1453">
        <v>2.0149253731343202</v>
      </c>
      <c r="AG1453" s="4"/>
      <c r="AH1453" s="4"/>
    </row>
    <row r="1454" spans="1:34" ht="15.6">
      <c r="A1454" t="s">
        <v>161</v>
      </c>
      <c r="B1454" t="s">
        <v>156</v>
      </c>
      <c r="C1454" s="4" t="s">
        <v>592</v>
      </c>
      <c r="D1454">
        <v>500</v>
      </c>
      <c r="E1454">
        <v>5</v>
      </c>
      <c r="F1454">
        <v>120</v>
      </c>
      <c r="G1454">
        <v>51.49</v>
      </c>
      <c r="H1454">
        <v>4.93</v>
      </c>
      <c r="I1454">
        <v>26.74</v>
      </c>
      <c r="J1454">
        <v>3.54</v>
      </c>
      <c r="L1454">
        <v>2.6</v>
      </c>
      <c r="M1454">
        <v>13.3</v>
      </c>
      <c r="N1454">
        <v>1.149</v>
      </c>
      <c r="O1454">
        <v>0.38900000000000001</v>
      </c>
      <c r="Q1454">
        <v>0.44800000000000001</v>
      </c>
      <c r="R1454">
        <v>14.72</v>
      </c>
      <c r="T1454">
        <v>5.26</v>
      </c>
      <c r="U1454">
        <f t="shared" si="60"/>
        <v>720</v>
      </c>
      <c r="V1454">
        <v>50</v>
      </c>
      <c r="W1454">
        <v>3</v>
      </c>
      <c r="X1454">
        <v>160</v>
      </c>
      <c r="Y1454">
        <v>0.03</v>
      </c>
      <c r="Z1454">
        <v>0.06</v>
      </c>
      <c r="AB1454">
        <v>28</v>
      </c>
      <c r="AC1454">
        <v>0</v>
      </c>
      <c r="AD1454" s="8" t="s">
        <v>173</v>
      </c>
      <c r="AF1454">
        <v>2.46268656716417</v>
      </c>
      <c r="AG1454" s="4"/>
      <c r="AH1454" s="4"/>
    </row>
    <row r="1455" spans="1:34" ht="15.6">
      <c r="A1455" t="s">
        <v>161</v>
      </c>
      <c r="B1455" t="s">
        <v>156</v>
      </c>
      <c r="C1455" s="4" t="s">
        <v>592</v>
      </c>
      <c r="D1455">
        <v>500</v>
      </c>
      <c r="E1455">
        <v>5</v>
      </c>
      <c r="F1455">
        <v>120</v>
      </c>
      <c r="G1455">
        <v>51.49</v>
      </c>
      <c r="H1455">
        <v>4.93</v>
      </c>
      <c r="I1455">
        <v>26.74</v>
      </c>
      <c r="J1455">
        <v>3.54</v>
      </c>
      <c r="L1455">
        <v>2.6</v>
      </c>
      <c r="M1455">
        <v>13.3</v>
      </c>
      <c r="N1455">
        <v>1.149</v>
      </c>
      <c r="O1455">
        <v>0.38900000000000001</v>
      </c>
      <c r="Q1455">
        <v>0.44800000000000001</v>
      </c>
      <c r="R1455">
        <v>14.72</v>
      </c>
      <c r="T1455">
        <v>5.26</v>
      </c>
      <c r="U1455">
        <f t="shared" si="60"/>
        <v>720</v>
      </c>
      <c r="V1455">
        <v>50</v>
      </c>
      <c r="W1455">
        <v>3</v>
      </c>
      <c r="X1455">
        <v>160</v>
      </c>
      <c r="Y1455">
        <v>0.03</v>
      </c>
      <c r="Z1455">
        <v>0.06</v>
      </c>
      <c r="AB1455">
        <v>28</v>
      </c>
      <c r="AC1455">
        <v>0</v>
      </c>
      <c r="AD1455" s="8" t="s">
        <v>173</v>
      </c>
      <c r="AF1455">
        <v>3.1343283582089501</v>
      </c>
      <c r="AG1455" s="4"/>
      <c r="AH1455" s="4"/>
    </row>
    <row r="1456" spans="1:34" ht="15.6">
      <c r="A1456" t="s">
        <v>161</v>
      </c>
      <c r="B1456" t="s">
        <v>156</v>
      </c>
      <c r="C1456" s="4" t="s">
        <v>592</v>
      </c>
      <c r="D1456">
        <v>500</v>
      </c>
      <c r="E1456">
        <v>5</v>
      </c>
      <c r="F1456">
        <v>120</v>
      </c>
      <c r="G1456">
        <v>51.49</v>
      </c>
      <c r="H1456">
        <v>4.93</v>
      </c>
      <c r="I1456">
        <v>26.74</v>
      </c>
      <c r="J1456">
        <v>3.54</v>
      </c>
      <c r="L1456">
        <v>2.6</v>
      </c>
      <c r="M1456">
        <v>13.3</v>
      </c>
      <c r="N1456">
        <v>1.149</v>
      </c>
      <c r="O1456">
        <v>0.38900000000000001</v>
      </c>
      <c r="Q1456">
        <v>0.44800000000000001</v>
      </c>
      <c r="R1456">
        <v>14.72</v>
      </c>
      <c r="T1456">
        <v>5.26</v>
      </c>
      <c r="U1456">
        <f t="shared" si="60"/>
        <v>720</v>
      </c>
      <c r="V1456">
        <v>50</v>
      </c>
      <c r="W1456">
        <v>3</v>
      </c>
      <c r="X1456">
        <v>160</v>
      </c>
      <c r="Y1456">
        <v>0.03</v>
      </c>
      <c r="Z1456">
        <v>0.06</v>
      </c>
      <c r="AB1456">
        <v>28</v>
      </c>
      <c r="AC1456">
        <v>0</v>
      </c>
      <c r="AD1456" s="8" t="s">
        <v>173</v>
      </c>
      <c r="AF1456">
        <v>3.5074626865671599</v>
      </c>
      <c r="AG1456" s="4"/>
      <c r="AH1456" s="4"/>
    </row>
    <row r="1457" spans="1:37" ht="15.6">
      <c r="A1457" t="s">
        <v>161</v>
      </c>
      <c r="B1457" t="s">
        <v>156</v>
      </c>
      <c r="C1457" s="4" t="s">
        <v>592</v>
      </c>
      <c r="D1457">
        <v>500</v>
      </c>
      <c r="E1457">
        <v>5</v>
      </c>
      <c r="F1457">
        <v>120</v>
      </c>
      <c r="G1457">
        <v>51.49</v>
      </c>
      <c r="H1457">
        <v>4.93</v>
      </c>
      <c r="I1457">
        <v>26.74</v>
      </c>
      <c r="J1457">
        <v>3.54</v>
      </c>
      <c r="L1457">
        <v>2.6</v>
      </c>
      <c r="M1457">
        <v>13.3</v>
      </c>
      <c r="N1457">
        <v>1.149</v>
      </c>
      <c r="O1457">
        <v>0.38900000000000001</v>
      </c>
      <c r="Q1457">
        <v>0.44800000000000001</v>
      </c>
      <c r="R1457">
        <v>14.72</v>
      </c>
      <c r="T1457">
        <v>5.26</v>
      </c>
      <c r="U1457">
        <f t="shared" si="60"/>
        <v>720</v>
      </c>
      <c r="V1457">
        <v>50</v>
      </c>
      <c r="W1457">
        <v>3</v>
      </c>
      <c r="X1457">
        <v>160</v>
      </c>
      <c r="Y1457">
        <v>0.03</v>
      </c>
      <c r="Z1457">
        <v>0.06</v>
      </c>
      <c r="AB1457">
        <v>28</v>
      </c>
      <c r="AC1457">
        <v>0</v>
      </c>
      <c r="AD1457" s="8" t="s">
        <v>173</v>
      </c>
      <c r="AF1457">
        <v>4.3283582089552102</v>
      </c>
      <c r="AG1457" s="4"/>
      <c r="AH1457" s="4"/>
    </row>
    <row r="1458" spans="1:37" ht="15.6">
      <c r="A1458" t="s">
        <v>161</v>
      </c>
      <c r="B1458" t="s">
        <v>156</v>
      </c>
      <c r="C1458" s="4" t="s">
        <v>592</v>
      </c>
      <c r="D1458">
        <v>500</v>
      </c>
      <c r="E1458">
        <v>5</v>
      </c>
      <c r="F1458">
        <v>120</v>
      </c>
      <c r="G1458">
        <v>51.49</v>
      </c>
      <c r="H1458">
        <v>4.93</v>
      </c>
      <c r="I1458">
        <v>26.74</v>
      </c>
      <c r="J1458">
        <v>3.54</v>
      </c>
      <c r="L1458">
        <v>2.6</v>
      </c>
      <c r="M1458">
        <v>13.3</v>
      </c>
      <c r="N1458">
        <v>1.149</v>
      </c>
      <c r="O1458">
        <v>0.38900000000000001</v>
      </c>
      <c r="Q1458">
        <v>0.44800000000000001</v>
      </c>
      <c r="R1458">
        <v>14.72</v>
      </c>
      <c r="T1458">
        <v>5.26</v>
      </c>
      <c r="U1458">
        <f t="shared" si="60"/>
        <v>720</v>
      </c>
      <c r="V1458">
        <v>50</v>
      </c>
      <c r="W1458">
        <v>3</v>
      </c>
      <c r="X1458">
        <v>160</v>
      </c>
      <c r="Y1458">
        <v>0.03</v>
      </c>
      <c r="Z1458">
        <v>0.06</v>
      </c>
      <c r="AB1458">
        <v>28</v>
      </c>
      <c r="AC1458">
        <v>0</v>
      </c>
      <c r="AD1458" s="8" t="s">
        <v>173</v>
      </c>
      <c r="AF1458">
        <v>4.9999999999999902</v>
      </c>
      <c r="AG1458" s="4"/>
      <c r="AH1458" s="4"/>
    </row>
    <row r="1459" spans="1:37" ht="15.6">
      <c r="A1459" t="s">
        <v>161</v>
      </c>
      <c r="B1459" t="s">
        <v>156</v>
      </c>
      <c r="C1459" s="4" t="s">
        <v>592</v>
      </c>
      <c r="D1459">
        <v>500</v>
      </c>
      <c r="E1459">
        <v>5</v>
      </c>
      <c r="F1459">
        <v>120</v>
      </c>
      <c r="G1459">
        <v>51.49</v>
      </c>
      <c r="H1459">
        <v>4.93</v>
      </c>
      <c r="I1459">
        <v>26.74</v>
      </c>
      <c r="J1459">
        <v>3.54</v>
      </c>
      <c r="L1459">
        <v>2.6</v>
      </c>
      <c r="M1459">
        <v>13.3</v>
      </c>
      <c r="N1459">
        <v>1.149</v>
      </c>
      <c r="O1459">
        <v>0.38900000000000001</v>
      </c>
      <c r="Q1459">
        <v>0.44800000000000001</v>
      </c>
      <c r="R1459">
        <v>14.72</v>
      </c>
      <c r="T1459">
        <v>5.26</v>
      </c>
      <c r="U1459">
        <f t="shared" si="60"/>
        <v>720</v>
      </c>
      <c r="V1459">
        <v>50</v>
      </c>
      <c r="W1459">
        <v>3</v>
      </c>
      <c r="X1459">
        <v>160</v>
      </c>
      <c r="Y1459">
        <v>0.03</v>
      </c>
      <c r="Z1459">
        <v>0.06</v>
      </c>
      <c r="AB1459">
        <v>28</v>
      </c>
      <c r="AC1459">
        <v>0</v>
      </c>
      <c r="AD1459" s="8" t="s">
        <v>173</v>
      </c>
      <c r="AF1459">
        <v>5.44776119402984</v>
      </c>
      <c r="AG1459" s="4"/>
      <c r="AH1459" s="4"/>
    </row>
    <row r="1460" spans="1:37" ht="15.6">
      <c r="A1460" t="s">
        <v>161</v>
      </c>
      <c r="B1460" t="s">
        <v>156</v>
      </c>
      <c r="C1460" s="4" t="s">
        <v>592</v>
      </c>
      <c r="D1460">
        <v>500</v>
      </c>
      <c r="E1460">
        <v>5</v>
      </c>
      <c r="F1460">
        <v>120</v>
      </c>
      <c r="G1460">
        <v>51.49</v>
      </c>
      <c r="H1460">
        <v>4.93</v>
      </c>
      <c r="I1460">
        <v>26.74</v>
      </c>
      <c r="J1460">
        <v>3.54</v>
      </c>
      <c r="L1460">
        <v>2.6</v>
      </c>
      <c r="M1460">
        <v>13.3</v>
      </c>
      <c r="N1460">
        <v>1.149</v>
      </c>
      <c r="O1460">
        <v>0.38900000000000001</v>
      </c>
      <c r="Q1460">
        <v>0.44800000000000001</v>
      </c>
      <c r="R1460">
        <v>14.72</v>
      </c>
      <c r="T1460">
        <v>5.26</v>
      </c>
      <c r="U1460">
        <f t="shared" si="60"/>
        <v>720</v>
      </c>
      <c r="V1460">
        <v>50</v>
      </c>
      <c r="W1460">
        <v>3</v>
      </c>
      <c r="X1460">
        <v>160</v>
      </c>
      <c r="Y1460">
        <v>0.03</v>
      </c>
      <c r="Z1460">
        <v>0.06</v>
      </c>
      <c r="AB1460">
        <v>28</v>
      </c>
      <c r="AC1460">
        <v>0</v>
      </c>
      <c r="AD1460" s="8" t="s">
        <v>173</v>
      </c>
      <c r="AF1460">
        <v>5.8208955223880503</v>
      </c>
      <c r="AG1460" s="4"/>
      <c r="AH1460" s="4"/>
    </row>
    <row r="1461" spans="1:37" ht="15.6">
      <c r="A1461" t="s">
        <v>161</v>
      </c>
      <c r="B1461" t="s">
        <v>156</v>
      </c>
      <c r="C1461" s="4" t="s">
        <v>592</v>
      </c>
      <c r="D1461">
        <v>500</v>
      </c>
      <c r="E1461">
        <v>5</v>
      </c>
      <c r="F1461">
        <v>120</v>
      </c>
      <c r="G1461">
        <v>51.49</v>
      </c>
      <c r="H1461">
        <v>4.93</v>
      </c>
      <c r="I1461">
        <v>26.74</v>
      </c>
      <c r="J1461">
        <v>3.54</v>
      </c>
      <c r="L1461">
        <v>2.6</v>
      </c>
      <c r="M1461">
        <v>13.3</v>
      </c>
      <c r="N1461">
        <v>1.149</v>
      </c>
      <c r="O1461">
        <v>0.38900000000000001</v>
      </c>
      <c r="Q1461">
        <v>0.44800000000000001</v>
      </c>
      <c r="R1461">
        <v>14.72</v>
      </c>
      <c r="T1461">
        <v>5.26</v>
      </c>
      <c r="U1461">
        <f t="shared" si="60"/>
        <v>720</v>
      </c>
      <c r="V1461">
        <v>50</v>
      </c>
      <c r="W1461">
        <v>3</v>
      </c>
      <c r="X1461">
        <v>160</v>
      </c>
      <c r="Y1461">
        <v>0.03</v>
      </c>
      <c r="Z1461">
        <v>0.06</v>
      </c>
      <c r="AB1461">
        <v>28</v>
      </c>
      <c r="AC1461">
        <v>0</v>
      </c>
      <c r="AD1461" s="8" t="s">
        <v>173</v>
      </c>
      <c r="AF1461">
        <v>5.6716417910447703</v>
      </c>
      <c r="AG1461" s="4"/>
      <c r="AH1461" s="4"/>
    </row>
    <row r="1462" spans="1:37">
      <c r="A1462" t="s">
        <v>159</v>
      </c>
      <c r="B1462" t="s">
        <v>156</v>
      </c>
      <c r="C1462" s="4" t="s">
        <v>592</v>
      </c>
      <c r="D1462">
        <v>500</v>
      </c>
      <c r="E1462">
        <v>5</v>
      </c>
      <c r="F1462">
        <v>120</v>
      </c>
      <c r="G1462">
        <v>49.56</v>
      </c>
      <c r="H1462">
        <v>3.56</v>
      </c>
      <c r="I1462">
        <v>21.57</v>
      </c>
      <c r="J1462">
        <v>0.41</v>
      </c>
      <c r="L1462">
        <v>22.3</v>
      </c>
      <c r="M1462">
        <v>24.9</v>
      </c>
      <c r="N1462">
        <v>0.86199999999999999</v>
      </c>
      <c r="O1462">
        <v>0.32600000000000001</v>
      </c>
      <c r="Q1462">
        <v>0.33400000000000002</v>
      </c>
      <c r="R1462">
        <v>46.19</v>
      </c>
      <c r="T1462">
        <v>12.11</v>
      </c>
      <c r="U1462">
        <f t="shared" si="60"/>
        <v>720</v>
      </c>
      <c r="V1462">
        <v>50</v>
      </c>
      <c r="W1462">
        <v>3</v>
      </c>
      <c r="X1462">
        <v>160</v>
      </c>
      <c r="Y1462">
        <v>0.03</v>
      </c>
      <c r="Z1462">
        <v>0.06</v>
      </c>
      <c r="AB1462">
        <v>28</v>
      </c>
      <c r="AC1462">
        <v>1.3562525442812676E-4</v>
      </c>
      <c r="AD1462" t="s">
        <v>162</v>
      </c>
      <c r="AF1462">
        <v>0</v>
      </c>
      <c r="AG1462" s="4"/>
      <c r="AH1462" s="4"/>
    </row>
    <row r="1463" spans="1:37">
      <c r="A1463" t="s">
        <v>159</v>
      </c>
      <c r="B1463" t="s">
        <v>156</v>
      </c>
      <c r="C1463" s="4" t="s">
        <v>592</v>
      </c>
      <c r="D1463">
        <v>500</v>
      </c>
      <c r="E1463">
        <v>5</v>
      </c>
      <c r="F1463">
        <v>120</v>
      </c>
      <c r="G1463">
        <v>49.56</v>
      </c>
      <c r="H1463">
        <v>3.56</v>
      </c>
      <c r="I1463">
        <v>21.57</v>
      </c>
      <c r="J1463">
        <v>0.41</v>
      </c>
      <c r="L1463">
        <v>22.3</v>
      </c>
      <c r="M1463">
        <v>24.9</v>
      </c>
      <c r="N1463">
        <v>0.86199999999999999</v>
      </c>
      <c r="O1463">
        <v>0.32600000000000001</v>
      </c>
      <c r="Q1463">
        <v>0.33400000000000002</v>
      </c>
      <c r="R1463">
        <v>46.19</v>
      </c>
      <c r="T1463">
        <v>12.11</v>
      </c>
      <c r="U1463">
        <f t="shared" si="60"/>
        <v>720</v>
      </c>
      <c r="V1463">
        <v>50</v>
      </c>
      <c r="W1463">
        <v>3</v>
      </c>
      <c r="X1463">
        <v>160</v>
      </c>
      <c r="Y1463">
        <v>0.03</v>
      </c>
      <c r="Z1463">
        <v>0.06</v>
      </c>
      <c r="AB1463">
        <v>28</v>
      </c>
      <c r="AC1463">
        <v>1.3562387479073225E-3</v>
      </c>
      <c r="AD1463" t="s">
        <v>162</v>
      </c>
      <c r="AF1463">
        <v>0.66667340125518904</v>
      </c>
      <c r="AG1463" s="4"/>
      <c r="AH1463" s="4"/>
    </row>
    <row r="1464" spans="1:37">
      <c r="A1464" t="s">
        <v>159</v>
      </c>
      <c r="B1464" t="s">
        <v>156</v>
      </c>
      <c r="C1464" s="4" t="s">
        <v>592</v>
      </c>
      <c r="D1464">
        <v>500</v>
      </c>
      <c r="E1464">
        <v>5</v>
      </c>
      <c r="F1464">
        <v>120</v>
      </c>
      <c r="G1464">
        <v>49.56</v>
      </c>
      <c r="H1464">
        <v>3.56</v>
      </c>
      <c r="I1464">
        <v>21.57</v>
      </c>
      <c r="J1464">
        <v>0.41</v>
      </c>
      <c r="L1464">
        <v>22.3</v>
      </c>
      <c r="M1464">
        <v>24.9</v>
      </c>
      <c r="N1464">
        <v>0.86199999999999999</v>
      </c>
      <c r="O1464">
        <v>0.32600000000000001</v>
      </c>
      <c r="Q1464">
        <v>0.33400000000000002</v>
      </c>
      <c r="R1464">
        <v>46.19</v>
      </c>
      <c r="T1464">
        <v>12.11</v>
      </c>
      <c r="U1464">
        <f t="shared" si="60"/>
        <v>720</v>
      </c>
      <c r="V1464">
        <v>50</v>
      </c>
      <c r="W1464">
        <v>3</v>
      </c>
      <c r="X1464">
        <v>160</v>
      </c>
      <c r="Y1464">
        <v>0.03</v>
      </c>
      <c r="Z1464">
        <v>0.06</v>
      </c>
      <c r="AB1464">
        <v>28</v>
      </c>
      <c r="AC1464">
        <v>3.5940313023169754E-3</v>
      </c>
      <c r="AD1464" t="s">
        <v>162</v>
      </c>
      <c r="AF1464">
        <v>2.5555587658664098</v>
      </c>
      <c r="AG1464" s="4"/>
      <c r="AH1464" s="4"/>
    </row>
    <row r="1465" spans="1:37">
      <c r="A1465" t="s">
        <v>159</v>
      </c>
      <c r="B1465" t="s">
        <v>156</v>
      </c>
      <c r="C1465" s="4" t="s">
        <v>592</v>
      </c>
      <c r="D1465">
        <v>500</v>
      </c>
      <c r="E1465">
        <v>5</v>
      </c>
      <c r="F1465">
        <v>120</v>
      </c>
      <c r="G1465">
        <v>49.56</v>
      </c>
      <c r="H1465">
        <v>3.56</v>
      </c>
      <c r="I1465">
        <v>21.57</v>
      </c>
      <c r="J1465">
        <v>0.41</v>
      </c>
      <c r="L1465">
        <v>22.3</v>
      </c>
      <c r="M1465">
        <v>24.9</v>
      </c>
      <c r="N1465">
        <v>0.86199999999999999</v>
      </c>
      <c r="O1465">
        <v>0.32600000000000001</v>
      </c>
      <c r="Q1465">
        <v>0.33400000000000002</v>
      </c>
      <c r="R1465">
        <v>46.19</v>
      </c>
      <c r="T1465">
        <v>12.11</v>
      </c>
      <c r="U1465">
        <f t="shared" si="60"/>
        <v>720</v>
      </c>
      <c r="V1465">
        <v>50</v>
      </c>
      <c r="W1465">
        <v>3</v>
      </c>
      <c r="X1465">
        <v>160</v>
      </c>
      <c r="Y1465">
        <v>0.03</v>
      </c>
      <c r="Z1465">
        <v>0.06</v>
      </c>
      <c r="AB1465">
        <v>28</v>
      </c>
      <c r="AC1465">
        <v>5.5605802460573991E-3</v>
      </c>
      <c r="AD1465" t="s">
        <v>162</v>
      </c>
      <c r="AF1465">
        <v>4.88889306464774</v>
      </c>
      <c r="AG1465" s="4"/>
      <c r="AH1465" s="4"/>
    </row>
    <row r="1466" spans="1:37">
      <c r="A1466" t="s">
        <v>159</v>
      </c>
      <c r="B1466" t="s">
        <v>156</v>
      </c>
      <c r="C1466" s="4" t="s">
        <v>592</v>
      </c>
      <c r="D1466">
        <v>500</v>
      </c>
      <c r="E1466">
        <v>5</v>
      </c>
      <c r="F1466">
        <v>120</v>
      </c>
      <c r="G1466">
        <v>49.56</v>
      </c>
      <c r="H1466">
        <v>3.56</v>
      </c>
      <c r="I1466">
        <v>21.57</v>
      </c>
      <c r="J1466">
        <v>0.41</v>
      </c>
      <c r="L1466">
        <v>22.3</v>
      </c>
      <c r="M1466">
        <v>24.9</v>
      </c>
      <c r="N1466">
        <v>0.86199999999999999</v>
      </c>
      <c r="O1466">
        <v>0.32600000000000001</v>
      </c>
      <c r="Q1466">
        <v>0.33400000000000002</v>
      </c>
      <c r="R1466">
        <v>46.19</v>
      </c>
      <c r="T1466">
        <v>12.11</v>
      </c>
      <c r="U1466">
        <f t="shared" si="60"/>
        <v>720</v>
      </c>
      <c r="V1466">
        <v>50</v>
      </c>
      <c r="W1466">
        <v>3</v>
      </c>
      <c r="X1466">
        <v>160</v>
      </c>
      <c r="Y1466">
        <v>0.03</v>
      </c>
      <c r="Z1466">
        <v>0.06</v>
      </c>
      <c r="AB1466">
        <v>28</v>
      </c>
      <c r="AC1466">
        <v>8.6799266069694497E-3</v>
      </c>
      <c r="AD1466" t="s">
        <v>162</v>
      </c>
      <c r="AF1466">
        <v>9.8888927114350498</v>
      </c>
      <c r="AG1466" s="4"/>
      <c r="AH1466" s="4"/>
    </row>
    <row r="1467" spans="1:37">
      <c r="A1467" t="s">
        <v>159</v>
      </c>
      <c r="B1467" t="s">
        <v>156</v>
      </c>
      <c r="C1467" s="4" t="s">
        <v>592</v>
      </c>
      <c r="D1467">
        <v>500</v>
      </c>
      <c r="E1467">
        <v>5</v>
      </c>
      <c r="F1467">
        <v>120</v>
      </c>
      <c r="G1467">
        <v>49.56</v>
      </c>
      <c r="H1467">
        <v>3.56</v>
      </c>
      <c r="I1467">
        <v>21.57</v>
      </c>
      <c r="J1467">
        <v>0.41</v>
      </c>
      <c r="L1467">
        <v>22.3</v>
      </c>
      <c r="M1467">
        <v>24.9</v>
      </c>
      <c r="N1467">
        <v>0.86199999999999999</v>
      </c>
      <c r="O1467">
        <v>0.32600000000000001</v>
      </c>
      <c r="Q1467">
        <v>0.33400000000000002</v>
      </c>
      <c r="R1467">
        <v>46.19</v>
      </c>
      <c r="T1467">
        <v>12.11</v>
      </c>
      <c r="U1467">
        <f t="shared" si="60"/>
        <v>720</v>
      </c>
      <c r="V1467">
        <v>50</v>
      </c>
      <c r="W1467">
        <v>3</v>
      </c>
      <c r="X1467">
        <v>160</v>
      </c>
      <c r="Y1467">
        <v>0.03</v>
      </c>
      <c r="Z1467">
        <v>0.06</v>
      </c>
      <c r="AB1467">
        <v>28</v>
      </c>
      <c r="AC1467">
        <v>1.5664554779054724E-2</v>
      </c>
      <c r="AD1467" t="s">
        <v>162</v>
      </c>
      <c r="AF1467">
        <v>19.888892005009598</v>
      </c>
      <c r="AG1467" s="4"/>
      <c r="AH1467" s="4"/>
    </row>
    <row r="1468" spans="1:37">
      <c r="A1468" t="s">
        <v>159</v>
      </c>
      <c r="B1468" t="s">
        <v>156</v>
      </c>
      <c r="C1468" s="4" t="s">
        <v>592</v>
      </c>
      <c r="D1468">
        <v>500</v>
      </c>
      <c r="E1468">
        <v>5</v>
      </c>
      <c r="F1468">
        <v>120</v>
      </c>
      <c r="G1468">
        <v>49.56</v>
      </c>
      <c r="H1468">
        <v>3.56</v>
      </c>
      <c r="I1468">
        <v>21.57</v>
      </c>
      <c r="J1468">
        <v>0.41</v>
      </c>
      <c r="L1468">
        <v>22.3</v>
      </c>
      <c r="M1468">
        <v>24.9</v>
      </c>
      <c r="N1468">
        <v>0.86199999999999999</v>
      </c>
      <c r="O1468">
        <v>0.32600000000000001</v>
      </c>
      <c r="Q1468">
        <v>0.33400000000000002</v>
      </c>
      <c r="R1468">
        <v>46.19</v>
      </c>
      <c r="T1468">
        <v>12.11</v>
      </c>
      <c r="U1468">
        <f t="shared" si="60"/>
        <v>720</v>
      </c>
      <c r="V1468">
        <v>50</v>
      </c>
      <c r="W1468">
        <v>3</v>
      </c>
      <c r="X1468">
        <v>160</v>
      </c>
      <c r="Y1468">
        <v>0.03</v>
      </c>
      <c r="Z1468">
        <v>0.06</v>
      </c>
      <c r="AB1468">
        <v>28</v>
      </c>
      <c r="AC1468">
        <v>1.7563294544674573E-2</v>
      </c>
      <c r="AD1468" t="s">
        <v>162</v>
      </c>
      <c r="AF1468">
        <v>24.666670010413402</v>
      </c>
      <c r="AG1468" s="4"/>
      <c r="AH1468" s="4"/>
    </row>
    <row r="1469" spans="1:37">
      <c r="A1469" t="s">
        <v>159</v>
      </c>
      <c r="B1469" t="s">
        <v>156</v>
      </c>
      <c r="C1469" s="4" t="s">
        <v>592</v>
      </c>
      <c r="D1469">
        <v>500</v>
      </c>
      <c r="E1469">
        <v>5</v>
      </c>
      <c r="F1469">
        <v>120</v>
      </c>
      <c r="G1469">
        <v>49.56</v>
      </c>
      <c r="H1469">
        <v>3.56</v>
      </c>
      <c r="I1469">
        <v>21.57</v>
      </c>
      <c r="J1469">
        <v>0.41</v>
      </c>
      <c r="L1469">
        <v>22.3</v>
      </c>
      <c r="M1469">
        <v>24.9</v>
      </c>
      <c r="N1469">
        <v>0.86199999999999999</v>
      </c>
      <c r="O1469">
        <v>0.32600000000000001</v>
      </c>
      <c r="Q1469">
        <v>0.33400000000000002</v>
      </c>
      <c r="R1469">
        <v>46.19</v>
      </c>
      <c r="T1469">
        <v>12.11</v>
      </c>
      <c r="U1469">
        <f t="shared" si="60"/>
        <v>720</v>
      </c>
      <c r="V1469">
        <v>50</v>
      </c>
      <c r="W1469">
        <v>3</v>
      </c>
      <c r="X1469">
        <v>160</v>
      </c>
      <c r="Y1469">
        <v>0.03</v>
      </c>
      <c r="Z1469">
        <v>0.06</v>
      </c>
      <c r="AB1469">
        <v>28</v>
      </c>
      <c r="AC1469">
        <v>2.4344488284211176E-2</v>
      </c>
      <c r="AD1469" t="s">
        <v>162</v>
      </c>
      <c r="AF1469">
        <v>33.444443212124597</v>
      </c>
      <c r="AG1469" s="4"/>
      <c r="AH1469" s="4"/>
    </row>
    <row r="1470" spans="1:37">
      <c r="A1470" t="s">
        <v>159</v>
      </c>
      <c r="B1470" t="s">
        <v>156</v>
      </c>
      <c r="C1470" s="4" t="s">
        <v>592</v>
      </c>
      <c r="D1470">
        <v>500</v>
      </c>
      <c r="E1470">
        <v>5</v>
      </c>
      <c r="F1470">
        <v>120</v>
      </c>
      <c r="G1470">
        <v>49.56</v>
      </c>
      <c r="H1470">
        <v>3.56</v>
      </c>
      <c r="I1470">
        <v>21.57</v>
      </c>
      <c r="J1470">
        <v>0.41</v>
      </c>
      <c r="L1470">
        <v>22.3</v>
      </c>
      <c r="M1470">
        <v>24.9</v>
      </c>
      <c r="N1470">
        <v>0.86199999999999999</v>
      </c>
      <c r="O1470">
        <v>0.32600000000000001</v>
      </c>
      <c r="Q1470">
        <v>0.33400000000000002</v>
      </c>
      <c r="R1470">
        <v>46.19</v>
      </c>
      <c r="T1470">
        <v>12.11</v>
      </c>
      <c r="U1470">
        <f t="shared" si="60"/>
        <v>720</v>
      </c>
      <c r="V1470">
        <v>50</v>
      </c>
      <c r="W1470">
        <v>3</v>
      </c>
      <c r="X1470">
        <v>160</v>
      </c>
      <c r="Y1470">
        <v>0.03</v>
      </c>
      <c r="Z1470">
        <v>0.06</v>
      </c>
      <c r="AB1470">
        <v>28</v>
      </c>
      <c r="AC1470">
        <v>3.3702541163321241E-2</v>
      </c>
      <c r="AD1470" t="s">
        <v>162</v>
      </c>
      <c r="AF1470">
        <v>41.444444907545503</v>
      </c>
      <c r="AG1470" s="4"/>
      <c r="AH1470" s="4"/>
    </row>
    <row r="1471" spans="1:37" ht="15.6">
      <c r="A1471" t="s">
        <v>163</v>
      </c>
      <c r="B1471" t="s">
        <v>164</v>
      </c>
      <c r="C1471" s="4" t="s">
        <v>592</v>
      </c>
      <c r="D1471">
        <v>600</v>
      </c>
      <c r="E1471">
        <v>5</v>
      </c>
      <c r="F1471">
        <v>120</v>
      </c>
      <c r="G1471">
        <v>20.7</v>
      </c>
      <c r="H1471">
        <v>0.80700000000000005</v>
      </c>
      <c r="I1471">
        <v>27.1</v>
      </c>
      <c r="L1471">
        <v>18.8</v>
      </c>
      <c r="R1471" s="16">
        <v>9.8699999999999992</v>
      </c>
      <c r="S1471">
        <v>1.9800000000000002E-2</v>
      </c>
      <c r="T1471">
        <v>25.3</v>
      </c>
      <c r="U1471">
        <v>0</v>
      </c>
      <c r="V1471">
        <v>100</v>
      </c>
      <c r="W1471">
        <v>7</v>
      </c>
      <c r="X1471">
        <v>180</v>
      </c>
      <c r="Y1471">
        <v>0.04</v>
      </c>
      <c r="Z1471">
        <f>10/1000</f>
        <v>0.01</v>
      </c>
      <c r="AA1471">
        <v>0.25</v>
      </c>
      <c r="AB1471">
        <v>25</v>
      </c>
      <c r="AC1471">
        <v>0</v>
      </c>
      <c r="AD1471" s="8" t="s">
        <v>173</v>
      </c>
      <c r="AF1471">
        <v>0.76923076923075695</v>
      </c>
      <c r="AI1471" s="13" t="s">
        <v>165</v>
      </c>
      <c r="AJ1471" t="s">
        <v>497</v>
      </c>
      <c r="AK1471" t="s">
        <v>357</v>
      </c>
    </row>
    <row r="1472" spans="1:37" ht="15.6">
      <c r="A1472" t="s">
        <v>163</v>
      </c>
      <c r="B1472" t="s">
        <v>164</v>
      </c>
      <c r="C1472" s="4" t="s">
        <v>592</v>
      </c>
      <c r="D1472">
        <v>600</v>
      </c>
      <c r="E1472">
        <v>5</v>
      </c>
      <c r="F1472">
        <v>120</v>
      </c>
      <c r="G1472">
        <v>20.7</v>
      </c>
      <c r="H1472">
        <v>0.80700000000000005</v>
      </c>
      <c r="I1472">
        <v>27.1</v>
      </c>
      <c r="L1472">
        <v>18.8</v>
      </c>
      <c r="R1472" s="16">
        <v>9.8699999999999992</v>
      </c>
      <c r="S1472">
        <v>1.9800000000000002E-2</v>
      </c>
      <c r="T1472">
        <v>25.3</v>
      </c>
      <c r="U1472">
        <v>3.759398496240594</v>
      </c>
      <c r="V1472">
        <v>100</v>
      </c>
      <c r="W1472">
        <v>7</v>
      </c>
      <c r="X1472">
        <v>180</v>
      </c>
      <c r="Y1472">
        <v>0.04</v>
      </c>
      <c r="Z1472">
        <f t="shared" ref="Z1472:Z1535" si="61">10/1000</f>
        <v>0.01</v>
      </c>
      <c r="AA1472">
        <v>0.25</v>
      </c>
      <c r="AB1472">
        <v>25</v>
      </c>
      <c r="AC1472">
        <v>0</v>
      </c>
      <c r="AD1472" s="8" t="s">
        <v>173</v>
      </c>
      <c r="AF1472">
        <v>76.153846153846104</v>
      </c>
      <c r="AG1472" s="4"/>
      <c r="AH1472" s="4"/>
    </row>
    <row r="1473" spans="1:34" ht="15.6">
      <c r="A1473" t="s">
        <v>163</v>
      </c>
      <c r="B1473" t="s">
        <v>164</v>
      </c>
      <c r="C1473" s="4" t="s">
        <v>592</v>
      </c>
      <c r="D1473">
        <v>600</v>
      </c>
      <c r="E1473">
        <v>5</v>
      </c>
      <c r="F1473">
        <v>120</v>
      </c>
      <c r="G1473">
        <v>20.7</v>
      </c>
      <c r="H1473">
        <v>0.80700000000000005</v>
      </c>
      <c r="I1473">
        <v>27.1</v>
      </c>
      <c r="L1473">
        <v>18.8</v>
      </c>
      <c r="R1473" s="16">
        <v>9.8699999999999992</v>
      </c>
      <c r="S1473">
        <v>1.9800000000000002E-2</v>
      </c>
      <c r="T1473">
        <v>25.3</v>
      </c>
      <c r="U1473">
        <v>11.278195488721741</v>
      </c>
      <c r="V1473">
        <v>100</v>
      </c>
      <c r="W1473">
        <v>7</v>
      </c>
      <c r="X1473">
        <v>180</v>
      </c>
      <c r="Y1473">
        <v>0.04</v>
      </c>
      <c r="Z1473">
        <f t="shared" si="61"/>
        <v>0.01</v>
      </c>
      <c r="AA1473">
        <v>0.25</v>
      </c>
      <c r="AB1473">
        <v>25</v>
      </c>
      <c r="AC1473">
        <v>0</v>
      </c>
      <c r="AD1473" s="8" t="s">
        <v>173</v>
      </c>
      <c r="AF1473">
        <v>80.384615384615302</v>
      </c>
      <c r="AG1473" s="4"/>
      <c r="AH1473" s="4"/>
    </row>
    <row r="1474" spans="1:34" ht="15.6">
      <c r="A1474" t="s">
        <v>163</v>
      </c>
      <c r="B1474" t="s">
        <v>164</v>
      </c>
      <c r="C1474" s="4" t="s">
        <v>592</v>
      </c>
      <c r="D1474">
        <v>600</v>
      </c>
      <c r="E1474">
        <v>5</v>
      </c>
      <c r="F1474">
        <v>120</v>
      </c>
      <c r="G1474">
        <v>20.7</v>
      </c>
      <c r="H1474">
        <v>0.80700000000000005</v>
      </c>
      <c r="I1474">
        <v>27.1</v>
      </c>
      <c r="L1474">
        <v>18.8</v>
      </c>
      <c r="R1474" s="16">
        <v>9.8699999999999992</v>
      </c>
      <c r="S1474">
        <v>1.9800000000000002E-2</v>
      </c>
      <c r="T1474">
        <v>25.3</v>
      </c>
      <c r="U1474">
        <v>26.31578947368444</v>
      </c>
      <c r="V1474">
        <v>100</v>
      </c>
      <c r="W1474">
        <v>7</v>
      </c>
      <c r="X1474">
        <v>180</v>
      </c>
      <c r="Y1474">
        <v>0.04</v>
      </c>
      <c r="Z1474">
        <f t="shared" si="61"/>
        <v>0.01</v>
      </c>
      <c r="AA1474">
        <v>0.25</v>
      </c>
      <c r="AB1474">
        <v>25</v>
      </c>
      <c r="AC1474">
        <v>0</v>
      </c>
      <c r="AD1474" s="8" t="s">
        <v>173</v>
      </c>
      <c r="AF1474">
        <v>87.307692307692307</v>
      </c>
      <c r="AG1474" s="4"/>
      <c r="AH1474" s="4"/>
    </row>
    <row r="1475" spans="1:34" ht="15.6">
      <c r="A1475" t="s">
        <v>163</v>
      </c>
      <c r="B1475" t="s">
        <v>164</v>
      </c>
      <c r="C1475" s="4" t="s">
        <v>592</v>
      </c>
      <c r="D1475">
        <v>600</v>
      </c>
      <c r="E1475">
        <v>5</v>
      </c>
      <c r="F1475">
        <v>120</v>
      </c>
      <c r="G1475">
        <v>20.7</v>
      </c>
      <c r="H1475">
        <v>0.80700000000000005</v>
      </c>
      <c r="I1475">
        <v>27.1</v>
      </c>
      <c r="L1475">
        <v>18.8</v>
      </c>
      <c r="R1475" s="16">
        <v>9.8699999999999992</v>
      </c>
      <c r="S1475">
        <v>1.9800000000000002E-2</v>
      </c>
      <c r="T1475">
        <v>25.3</v>
      </c>
      <c r="U1475">
        <v>60.150375939849596</v>
      </c>
      <c r="V1475">
        <v>100</v>
      </c>
      <c r="W1475">
        <v>7</v>
      </c>
      <c r="X1475">
        <v>180</v>
      </c>
      <c r="Y1475">
        <v>0.04</v>
      </c>
      <c r="Z1475">
        <f t="shared" si="61"/>
        <v>0.01</v>
      </c>
      <c r="AA1475">
        <v>0.25</v>
      </c>
      <c r="AB1475">
        <v>25</v>
      </c>
      <c r="AC1475">
        <v>0</v>
      </c>
      <c r="AD1475" s="8" t="s">
        <v>173</v>
      </c>
      <c r="AF1475">
        <v>93.076923076922995</v>
      </c>
      <c r="AG1475" s="4"/>
      <c r="AH1475" s="4"/>
    </row>
    <row r="1476" spans="1:34" ht="15.6">
      <c r="A1476" t="s">
        <v>163</v>
      </c>
      <c r="B1476" t="s">
        <v>164</v>
      </c>
      <c r="C1476" s="4" t="s">
        <v>592</v>
      </c>
      <c r="D1476">
        <v>600</v>
      </c>
      <c r="E1476">
        <v>5</v>
      </c>
      <c r="F1476">
        <v>120</v>
      </c>
      <c r="G1476">
        <v>20.7</v>
      </c>
      <c r="H1476">
        <v>0.80700000000000005</v>
      </c>
      <c r="I1476">
        <v>27.1</v>
      </c>
      <c r="L1476">
        <v>18.8</v>
      </c>
      <c r="R1476" s="16">
        <v>9.8699999999999992</v>
      </c>
      <c r="S1476">
        <v>1.9800000000000002E-2</v>
      </c>
      <c r="T1476">
        <v>25.3</v>
      </c>
      <c r="U1476">
        <v>116.5413533834586</v>
      </c>
      <c r="V1476">
        <v>100</v>
      </c>
      <c r="W1476">
        <v>7</v>
      </c>
      <c r="X1476">
        <v>180</v>
      </c>
      <c r="Y1476">
        <v>0.04</v>
      </c>
      <c r="Z1476">
        <f t="shared" si="61"/>
        <v>0.01</v>
      </c>
      <c r="AA1476">
        <v>0.25</v>
      </c>
      <c r="AB1476">
        <v>25</v>
      </c>
      <c r="AC1476">
        <v>0</v>
      </c>
      <c r="AD1476" s="8" t="s">
        <v>173</v>
      </c>
      <c r="AF1476">
        <v>97.307692307692193</v>
      </c>
      <c r="AG1476" s="4"/>
      <c r="AH1476" s="4"/>
    </row>
    <row r="1477" spans="1:34" ht="15.6">
      <c r="A1477" t="s">
        <v>163</v>
      </c>
      <c r="B1477" t="s">
        <v>164</v>
      </c>
      <c r="C1477" s="4" t="s">
        <v>592</v>
      </c>
      <c r="D1477">
        <v>600</v>
      </c>
      <c r="E1477">
        <v>5</v>
      </c>
      <c r="F1477">
        <v>120</v>
      </c>
      <c r="G1477">
        <v>20.7</v>
      </c>
      <c r="H1477">
        <v>0.80700000000000005</v>
      </c>
      <c r="I1477">
        <v>27.1</v>
      </c>
      <c r="L1477">
        <v>18.8</v>
      </c>
      <c r="R1477" s="16">
        <v>9.8699999999999992</v>
      </c>
      <c r="S1477">
        <v>1.9800000000000002E-2</v>
      </c>
      <c r="T1477">
        <v>25.3</v>
      </c>
      <c r="U1477">
        <v>240.60150375939838</v>
      </c>
      <c r="V1477">
        <v>100</v>
      </c>
      <c r="W1477">
        <v>7</v>
      </c>
      <c r="X1477">
        <v>180</v>
      </c>
      <c r="Y1477">
        <v>0.04</v>
      </c>
      <c r="Z1477">
        <f t="shared" si="61"/>
        <v>0.01</v>
      </c>
      <c r="AA1477">
        <v>0.25</v>
      </c>
      <c r="AB1477">
        <v>25</v>
      </c>
      <c r="AC1477">
        <v>0</v>
      </c>
      <c r="AD1477" s="8" t="s">
        <v>173</v>
      </c>
      <c r="AF1477">
        <v>101.923076923076</v>
      </c>
      <c r="AG1477" s="4"/>
      <c r="AH1477" s="4"/>
    </row>
    <row r="1478" spans="1:34" ht="15.6">
      <c r="A1478" t="s">
        <v>163</v>
      </c>
      <c r="B1478" t="s">
        <v>164</v>
      </c>
      <c r="C1478" s="4" t="s">
        <v>592</v>
      </c>
      <c r="D1478">
        <v>600</v>
      </c>
      <c r="E1478">
        <v>5</v>
      </c>
      <c r="F1478">
        <v>120</v>
      </c>
      <c r="G1478">
        <v>20.7</v>
      </c>
      <c r="H1478">
        <v>0.80700000000000005</v>
      </c>
      <c r="I1478">
        <v>27.1</v>
      </c>
      <c r="L1478">
        <v>18.8</v>
      </c>
      <c r="R1478" s="16">
        <v>9.8699999999999992</v>
      </c>
      <c r="S1478">
        <v>1.9800000000000002E-2</v>
      </c>
      <c r="T1478">
        <v>25.3</v>
      </c>
      <c r="U1478">
        <v>357.142857142857</v>
      </c>
      <c r="V1478">
        <v>100</v>
      </c>
      <c r="W1478">
        <v>7</v>
      </c>
      <c r="X1478">
        <v>180</v>
      </c>
      <c r="Y1478">
        <v>0.04</v>
      </c>
      <c r="Z1478">
        <f t="shared" si="61"/>
        <v>0.01</v>
      </c>
      <c r="AA1478">
        <v>0.25</v>
      </c>
      <c r="AB1478">
        <v>25</v>
      </c>
      <c r="AC1478">
        <v>0</v>
      </c>
      <c r="AD1478" s="8" t="s">
        <v>173</v>
      </c>
      <c r="AF1478">
        <v>105.384615384615</v>
      </c>
      <c r="AG1478" s="4"/>
      <c r="AH1478" s="4"/>
    </row>
    <row r="1479" spans="1:34" ht="15.6">
      <c r="A1479" t="s">
        <v>163</v>
      </c>
      <c r="B1479" t="s">
        <v>164</v>
      </c>
      <c r="C1479" s="4" t="s">
        <v>592</v>
      </c>
      <c r="D1479">
        <v>600</v>
      </c>
      <c r="E1479">
        <v>5</v>
      </c>
      <c r="F1479">
        <v>120</v>
      </c>
      <c r="G1479">
        <v>20.7</v>
      </c>
      <c r="H1479">
        <v>0.80700000000000005</v>
      </c>
      <c r="I1479">
        <v>27.1</v>
      </c>
      <c r="L1479">
        <v>18.8</v>
      </c>
      <c r="R1479" s="16">
        <v>9.8699999999999992</v>
      </c>
      <c r="S1479">
        <v>1.9800000000000002E-2</v>
      </c>
      <c r="T1479">
        <v>25.3</v>
      </c>
      <c r="U1479">
        <v>473.68421052631561</v>
      </c>
      <c r="V1479">
        <v>100</v>
      </c>
      <c r="W1479">
        <v>7</v>
      </c>
      <c r="X1479">
        <v>180</v>
      </c>
      <c r="Y1479">
        <v>0.04</v>
      </c>
      <c r="Z1479">
        <f t="shared" si="61"/>
        <v>0.01</v>
      </c>
      <c r="AA1479">
        <v>0.25</v>
      </c>
      <c r="AB1479">
        <v>25</v>
      </c>
      <c r="AC1479">
        <v>0</v>
      </c>
      <c r="AD1479" s="8" t="s">
        <v>173</v>
      </c>
      <c r="AF1479">
        <v>106.53846153846099</v>
      </c>
      <c r="AG1479" s="4"/>
      <c r="AH1479" s="4"/>
    </row>
    <row r="1480" spans="1:34" ht="15.6">
      <c r="A1480" t="s">
        <v>163</v>
      </c>
      <c r="B1480" t="s">
        <v>164</v>
      </c>
      <c r="C1480" s="4" t="s">
        <v>592</v>
      </c>
      <c r="D1480">
        <v>600</v>
      </c>
      <c r="E1480">
        <v>5</v>
      </c>
      <c r="F1480">
        <v>120</v>
      </c>
      <c r="G1480">
        <v>20.7</v>
      </c>
      <c r="H1480">
        <v>0.80700000000000005</v>
      </c>
      <c r="I1480">
        <v>27.1</v>
      </c>
      <c r="L1480">
        <v>18.8</v>
      </c>
      <c r="R1480" s="16">
        <v>9.8699999999999992</v>
      </c>
      <c r="S1480">
        <v>1.9800000000000002E-2</v>
      </c>
      <c r="T1480">
        <v>25.3</v>
      </c>
      <c r="U1480">
        <v>718.045112781954</v>
      </c>
      <c r="V1480">
        <v>100</v>
      </c>
      <c r="W1480">
        <v>7</v>
      </c>
      <c r="X1480">
        <v>180</v>
      </c>
      <c r="Y1480">
        <v>0.04</v>
      </c>
      <c r="Z1480">
        <f t="shared" si="61"/>
        <v>0.01</v>
      </c>
      <c r="AA1480">
        <v>0.25</v>
      </c>
      <c r="AB1480">
        <v>25</v>
      </c>
      <c r="AC1480">
        <v>0</v>
      </c>
      <c r="AD1480" s="8" t="s">
        <v>173</v>
      </c>
      <c r="AF1480">
        <v>108.846153846153</v>
      </c>
      <c r="AG1480" s="4"/>
      <c r="AH1480" s="4"/>
    </row>
    <row r="1481" spans="1:34" ht="15.6">
      <c r="A1481" t="s">
        <v>163</v>
      </c>
      <c r="B1481" t="s">
        <v>164</v>
      </c>
      <c r="C1481" s="4" t="s">
        <v>592</v>
      </c>
      <c r="D1481">
        <v>600</v>
      </c>
      <c r="E1481">
        <v>5</v>
      </c>
      <c r="F1481">
        <v>120</v>
      </c>
      <c r="G1481">
        <v>20.7</v>
      </c>
      <c r="H1481">
        <v>0.80700000000000005</v>
      </c>
      <c r="I1481">
        <v>27.1</v>
      </c>
      <c r="L1481">
        <v>18.8</v>
      </c>
      <c r="R1481" s="16">
        <v>9.8699999999999992</v>
      </c>
      <c r="S1481">
        <v>1.9800000000000002E-2</v>
      </c>
      <c r="T1481">
        <v>25.3</v>
      </c>
      <c r="U1481">
        <v>1443.609022556388</v>
      </c>
      <c r="V1481">
        <v>100</v>
      </c>
      <c r="W1481">
        <v>7</v>
      </c>
      <c r="X1481">
        <v>180</v>
      </c>
      <c r="Y1481">
        <v>0.04</v>
      </c>
      <c r="Z1481">
        <f t="shared" si="61"/>
        <v>0.01</v>
      </c>
      <c r="AA1481">
        <v>0.25</v>
      </c>
      <c r="AB1481">
        <v>25</v>
      </c>
      <c r="AC1481">
        <v>0</v>
      </c>
      <c r="AD1481" s="8" t="s">
        <v>173</v>
      </c>
      <c r="AF1481">
        <v>108.846153846153</v>
      </c>
      <c r="AG1481" s="4"/>
      <c r="AH1481" s="4"/>
    </row>
    <row r="1482" spans="1:34" ht="15.6">
      <c r="A1482" t="s">
        <v>163</v>
      </c>
      <c r="B1482" t="s">
        <v>164</v>
      </c>
      <c r="C1482" s="4" t="s">
        <v>592</v>
      </c>
      <c r="D1482">
        <v>600</v>
      </c>
      <c r="E1482">
        <v>5</v>
      </c>
      <c r="F1482">
        <v>120</v>
      </c>
      <c r="G1482">
        <v>20.7</v>
      </c>
      <c r="H1482">
        <v>0.80700000000000005</v>
      </c>
      <c r="I1482">
        <v>27.1</v>
      </c>
      <c r="L1482">
        <v>18.8</v>
      </c>
      <c r="R1482" s="16">
        <v>9.8699999999999992</v>
      </c>
      <c r="S1482">
        <v>1.9800000000000002E-2</v>
      </c>
      <c r="T1482">
        <v>25.3</v>
      </c>
      <c r="U1482">
        <v>2157.8947368421018</v>
      </c>
      <c r="V1482">
        <v>100</v>
      </c>
      <c r="W1482">
        <v>7</v>
      </c>
      <c r="X1482">
        <v>180</v>
      </c>
      <c r="Y1482">
        <v>0.04</v>
      </c>
      <c r="Z1482">
        <f t="shared" si="61"/>
        <v>0.01</v>
      </c>
      <c r="AA1482">
        <v>0.25</v>
      </c>
      <c r="AB1482">
        <v>25</v>
      </c>
      <c r="AC1482">
        <v>0</v>
      </c>
      <c r="AD1482" s="8" t="s">
        <v>173</v>
      </c>
      <c r="AF1482">
        <v>110</v>
      </c>
      <c r="AG1482" s="4"/>
      <c r="AH1482" s="4"/>
    </row>
    <row r="1483" spans="1:34" ht="15.6">
      <c r="A1483" t="s">
        <v>163</v>
      </c>
      <c r="B1483" t="s">
        <v>164</v>
      </c>
      <c r="C1483" s="4" t="s">
        <v>592</v>
      </c>
      <c r="D1483">
        <v>600</v>
      </c>
      <c r="E1483">
        <v>5</v>
      </c>
      <c r="F1483">
        <v>120</v>
      </c>
      <c r="G1483">
        <v>20.7</v>
      </c>
      <c r="H1483">
        <v>0.80700000000000005</v>
      </c>
      <c r="I1483">
        <v>27.1</v>
      </c>
      <c r="L1483">
        <v>18.8</v>
      </c>
      <c r="R1483" s="16">
        <v>9.8699999999999992</v>
      </c>
      <c r="S1483">
        <v>1.9800000000000002E-2</v>
      </c>
      <c r="T1483">
        <v>25.3</v>
      </c>
      <c r="U1483">
        <v>2875.939849624056</v>
      </c>
      <c r="V1483">
        <v>100</v>
      </c>
      <c r="W1483">
        <v>7</v>
      </c>
      <c r="X1483">
        <v>180</v>
      </c>
      <c r="Y1483">
        <v>0.04</v>
      </c>
      <c r="Z1483">
        <f t="shared" si="61"/>
        <v>0.01</v>
      </c>
      <c r="AA1483">
        <v>0.25</v>
      </c>
      <c r="AB1483">
        <v>25</v>
      </c>
      <c r="AC1483">
        <v>0</v>
      </c>
      <c r="AD1483" s="8" t="s">
        <v>173</v>
      </c>
      <c r="AF1483">
        <v>110.76923076923001</v>
      </c>
      <c r="AG1483" s="4"/>
      <c r="AH1483" s="4"/>
    </row>
    <row r="1484" spans="1:34" ht="15.6">
      <c r="A1484" t="s">
        <v>166</v>
      </c>
      <c r="B1484" t="s">
        <v>164</v>
      </c>
      <c r="C1484" s="4" t="s">
        <v>592</v>
      </c>
      <c r="D1484">
        <v>700</v>
      </c>
      <c r="E1484">
        <v>5</v>
      </c>
      <c r="F1484">
        <v>120</v>
      </c>
      <c r="G1484">
        <v>11.3</v>
      </c>
      <c r="H1484">
        <v>1.73</v>
      </c>
      <c r="I1484">
        <v>29.3</v>
      </c>
      <c r="L1484">
        <v>25.9</v>
      </c>
      <c r="R1484">
        <v>16.100000000000001</v>
      </c>
      <c r="S1484">
        <v>3.2899999999999999E-2</v>
      </c>
      <c r="T1484">
        <v>29.7</v>
      </c>
      <c r="U1484">
        <v>0</v>
      </c>
      <c r="V1484">
        <v>100</v>
      </c>
      <c r="W1484">
        <v>7</v>
      </c>
      <c r="X1484">
        <v>180</v>
      </c>
      <c r="Y1484">
        <v>0.04</v>
      </c>
      <c r="Z1484">
        <f t="shared" si="61"/>
        <v>0.01</v>
      </c>
      <c r="AA1484">
        <v>0.25</v>
      </c>
      <c r="AB1484">
        <v>25</v>
      </c>
      <c r="AC1484">
        <v>0</v>
      </c>
      <c r="AD1484" s="8" t="s">
        <v>173</v>
      </c>
      <c r="AF1484">
        <v>1.15384615384612</v>
      </c>
      <c r="AG1484" s="4"/>
      <c r="AH1484" s="4"/>
    </row>
    <row r="1485" spans="1:34" ht="15.6">
      <c r="A1485" t="s">
        <v>166</v>
      </c>
      <c r="B1485" t="s">
        <v>164</v>
      </c>
      <c r="C1485" s="4" t="s">
        <v>592</v>
      </c>
      <c r="D1485">
        <v>700</v>
      </c>
      <c r="E1485">
        <v>5</v>
      </c>
      <c r="F1485">
        <v>120</v>
      </c>
      <c r="G1485">
        <v>11.3</v>
      </c>
      <c r="H1485">
        <v>1.73</v>
      </c>
      <c r="I1485">
        <v>29.3</v>
      </c>
      <c r="L1485">
        <v>25.9</v>
      </c>
      <c r="R1485">
        <v>16.100000000000001</v>
      </c>
      <c r="S1485">
        <v>3.2899999999999999E-2</v>
      </c>
      <c r="T1485">
        <v>29.7</v>
      </c>
      <c r="U1485">
        <v>7.5187969924811391</v>
      </c>
      <c r="V1485">
        <v>100</v>
      </c>
      <c r="W1485">
        <v>7</v>
      </c>
      <c r="X1485">
        <v>180</v>
      </c>
      <c r="Y1485">
        <v>0.04</v>
      </c>
      <c r="Z1485">
        <f t="shared" si="61"/>
        <v>0.01</v>
      </c>
      <c r="AA1485">
        <v>0.25</v>
      </c>
      <c r="AB1485">
        <v>25</v>
      </c>
      <c r="AC1485">
        <v>0</v>
      </c>
      <c r="AD1485" s="8" t="s">
        <v>173</v>
      </c>
      <c r="AF1485">
        <v>123.461538461538</v>
      </c>
      <c r="AG1485" s="4"/>
      <c r="AH1485" s="4"/>
    </row>
    <row r="1486" spans="1:34" ht="15.6">
      <c r="A1486" t="s">
        <v>166</v>
      </c>
      <c r="B1486" t="s">
        <v>164</v>
      </c>
      <c r="C1486" s="4" t="s">
        <v>592</v>
      </c>
      <c r="D1486">
        <v>700</v>
      </c>
      <c r="E1486">
        <v>5</v>
      </c>
      <c r="F1486">
        <v>120</v>
      </c>
      <c r="G1486">
        <v>11.3</v>
      </c>
      <c r="H1486">
        <v>1.73</v>
      </c>
      <c r="I1486">
        <v>29.3</v>
      </c>
      <c r="L1486">
        <v>25.9</v>
      </c>
      <c r="R1486">
        <v>16.100000000000001</v>
      </c>
      <c r="S1486">
        <v>3.2899999999999999E-2</v>
      </c>
      <c r="T1486">
        <v>29.7</v>
      </c>
      <c r="U1486">
        <v>15.037593984962339</v>
      </c>
      <c r="V1486">
        <v>100</v>
      </c>
      <c r="W1486">
        <v>7</v>
      </c>
      <c r="X1486">
        <v>180</v>
      </c>
      <c r="Y1486">
        <v>0.04</v>
      </c>
      <c r="Z1486">
        <f t="shared" si="61"/>
        <v>0.01</v>
      </c>
      <c r="AA1486">
        <v>0.25</v>
      </c>
      <c r="AB1486">
        <v>25</v>
      </c>
      <c r="AC1486">
        <v>0</v>
      </c>
      <c r="AD1486" s="8" t="s">
        <v>173</v>
      </c>
      <c r="AF1486">
        <v>138.461538461538</v>
      </c>
      <c r="AG1486" s="4"/>
      <c r="AH1486" s="4"/>
    </row>
    <row r="1487" spans="1:34" ht="15.6">
      <c r="A1487" t="s">
        <v>166</v>
      </c>
      <c r="B1487" t="s">
        <v>164</v>
      </c>
      <c r="C1487" s="4" t="s">
        <v>592</v>
      </c>
      <c r="D1487">
        <v>700</v>
      </c>
      <c r="E1487">
        <v>5</v>
      </c>
      <c r="F1487">
        <v>120</v>
      </c>
      <c r="G1487">
        <v>11.3</v>
      </c>
      <c r="H1487">
        <v>1.73</v>
      </c>
      <c r="I1487">
        <v>29.3</v>
      </c>
      <c r="L1487">
        <v>25.9</v>
      </c>
      <c r="R1487">
        <v>16.100000000000001</v>
      </c>
      <c r="S1487">
        <v>3.2899999999999999E-2</v>
      </c>
      <c r="T1487">
        <v>29.7</v>
      </c>
      <c r="U1487">
        <v>33.834586466165639</v>
      </c>
      <c r="V1487">
        <v>100</v>
      </c>
      <c r="W1487">
        <v>7</v>
      </c>
      <c r="X1487">
        <v>180</v>
      </c>
      <c r="Y1487">
        <v>0.04</v>
      </c>
      <c r="Z1487">
        <f t="shared" si="61"/>
        <v>0.01</v>
      </c>
      <c r="AA1487">
        <v>0.25</v>
      </c>
      <c r="AB1487">
        <v>25</v>
      </c>
      <c r="AC1487">
        <v>0</v>
      </c>
      <c r="AD1487" s="8" t="s">
        <v>173</v>
      </c>
      <c r="AF1487">
        <v>142.692307692307</v>
      </c>
      <c r="AG1487" s="4"/>
      <c r="AH1487" s="4"/>
    </row>
    <row r="1488" spans="1:34" ht="15.6">
      <c r="A1488" t="s">
        <v>166</v>
      </c>
      <c r="B1488" t="s">
        <v>164</v>
      </c>
      <c r="C1488" s="4" t="s">
        <v>592</v>
      </c>
      <c r="D1488">
        <v>700</v>
      </c>
      <c r="E1488">
        <v>5</v>
      </c>
      <c r="F1488">
        <v>120</v>
      </c>
      <c r="G1488">
        <v>11.3</v>
      </c>
      <c r="H1488">
        <v>1.73</v>
      </c>
      <c r="I1488">
        <v>29.3</v>
      </c>
      <c r="L1488">
        <v>25.9</v>
      </c>
      <c r="R1488">
        <v>16.100000000000001</v>
      </c>
      <c r="S1488">
        <v>3.2899999999999999E-2</v>
      </c>
      <c r="T1488">
        <v>29.7</v>
      </c>
      <c r="U1488">
        <v>52.631578947368638</v>
      </c>
      <c r="V1488">
        <v>100</v>
      </c>
      <c r="W1488">
        <v>7</v>
      </c>
      <c r="X1488">
        <v>180</v>
      </c>
      <c r="Y1488">
        <v>0.04</v>
      </c>
      <c r="Z1488">
        <f t="shared" si="61"/>
        <v>0.01</v>
      </c>
      <c r="AA1488">
        <v>0.25</v>
      </c>
      <c r="AB1488">
        <v>25</v>
      </c>
      <c r="AC1488">
        <v>0</v>
      </c>
      <c r="AD1488" s="8" t="s">
        <v>173</v>
      </c>
      <c r="AF1488">
        <v>151.923076923076</v>
      </c>
      <c r="AG1488" s="4"/>
      <c r="AH1488" s="4"/>
    </row>
    <row r="1489" spans="1:34" ht="15.6">
      <c r="A1489" t="s">
        <v>166</v>
      </c>
      <c r="B1489" t="s">
        <v>164</v>
      </c>
      <c r="C1489" s="4" t="s">
        <v>592</v>
      </c>
      <c r="D1489">
        <v>700</v>
      </c>
      <c r="E1489">
        <v>5</v>
      </c>
      <c r="F1489">
        <v>120</v>
      </c>
      <c r="G1489">
        <v>11.3</v>
      </c>
      <c r="H1489">
        <v>1.73</v>
      </c>
      <c r="I1489">
        <v>29.3</v>
      </c>
      <c r="L1489">
        <v>25.9</v>
      </c>
      <c r="R1489">
        <v>16.100000000000001</v>
      </c>
      <c r="S1489">
        <v>3.2899999999999999E-2</v>
      </c>
      <c r="T1489">
        <v>29.7</v>
      </c>
      <c r="U1489">
        <v>116.5413533834586</v>
      </c>
      <c r="V1489">
        <v>100</v>
      </c>
      <c r="W1489">
        <v>7</v>
      </c>
      <c r="X1489">
        <v>180</v>
      </c>
      <c r="Y1489">
        <v>0.04</v>
      </c>
      <c r="Z1489">
        <f t="shared" si="61"/>
        <v>0.01</v>
      </c>
      <c r="AA1489">
        <v>0.25</v>
      </c>
      <c r="AB1489">
        <v>25</v>
      </c>
      <c r="AC1489">
        <v>0</v>
      </c>
      <c r="AD1489" s="8" t="s">
        <v>173</v>
      </c>
      <c r="AF1489">
        <v>156.923076923076</v>
      </c>
      <c r="AG1489" s="4"/>
      <c r="AH1489" s="4"/>
    </row>
    <row r="1490" spans="1:34" ht="15.6">
      <c r="A1490" t="s">
        <v>166</v>
      </c>
      <c r="B1490" t="s">
        <v>164</v>
      </c>
      <c r="C1490" s="4" t="s">
        <v>592</v>
      </c>
      <c r="D1490">
        <v>700</v>
      </c>
      <c r="E1490">
        <v>5</v>
      </c>
      <c r="F1490">
        <v>120</v>
      </c>
      <c r="G1490">
        <v>11.3</v>
      </c>
      <c r="H1490">
        <v>1.73</v>
      </c>
      <c r="I1490">
        <v>29.3</v>
      </c>
      <c r="L1490">
        <v>25.9</v>
      </c>
      <c r="R1490">
        <v>16.100000000000001</v>
      </c>
      <c r="S1490">
        <v>3.2899999999999999E-2</v>
      </c>
      <c r="T1490">
        <v>29.7</v>
      </c>
      <c r="U1490">
        <v>233.0827067669172</v>
      </c>
      <c r="V1490">
        <v>100</v>
      </c>
      <c r="W1490">
        <v>7</v>
      </c>
      <c r="X1490">
        <v>180</v>
      </c>
      <c r="Y1490">
        <v>0.04</v>
      </c>
      <c r="Z1490">
        <f t="shared" si="61"/>
        <v>0.01</v>
      </c>
      <c r="AA1490">
        <v>0.25</v>
      </c>
      <c r="AB1490">
        <v>25</v>
      </c>
      <c r="AC1490">
        <v>0</v>
      </c>
      <c r="AD1490" s="8" t="s">
        <v>173</v>
      </c>
      <c r="AF1490">
        <v>162.30769230769201</v>
      </c>
      <c r="AG1490" s="4"/>
      <c r="AH1490" s="4"/>
    </row>
    <row r="1491" spans="1:34" ht="15.6">
      <c r="A1491" t="s">
        <v>166</v>
      </c>
      <c r="B1491" t="s">
        <v>164</v>
      </c>
      <c r="C1491" s="4" t="s">
        <v>592</v>
      </c>
      <c r="D1491">
        <v>700</v>
      </c>
      <c r="E1491">
        <v>5</v>
      </c>
      <c r="F1491">
        <v>120</v>
      </c>
      <c r="G1491">
        <v>11.3</v>
      </c>
      <c r="H1491">
        <v>1.73</v>
      </c>
      <c r="I1491">
        <v>29.3</v>
      </c>
      <c r="L1491">
        <v>25.9</v>
      </c>
      <c r="R1491">
        <v>16.100000000000001</v>
      </c>
      <c r="S1491">
        <v>3.2899999999999999E-2</v>
      </c>
      <c r="T1491">
        <v>29.7</v>
      </c>
      <c r="U1491">
        <v>360.90225563909763</v>
      </c>
      <c r="V1491">
        <v>100</v>
      </c>
      <c r="W1491">
        <v>7</v>
      </c>
      <c r="X1491">
        <v>180</v>
      </c>
      <c r="Y1491">
        <v>0.04</v>
      </c>
      <c r="Z1491">
        <f t="shared" si="61"/>
        <v>0.01</v>
      </c>
      <c r="AA1491">
        <v>0.25</v>
      </c>
      <c r="AB1491">
        <v>25</v>
      </c>
      <c r="AC1491">
        <v>0</v>
      </c>
      <c r="AD1491" s="8" t="s">
        <v>173</v>
      </c>
      <c r="AF1491">
        <v>166.15384615384599</v>
      </c>
      <c r="AG1491" s="4"/>
      <c r="AH1491" s="4"/>
    </row>
    <row r="1492" spans="1:34" ht="15.6">
      <c r="A1492" t="s">
        <v>166</v>
      </c>
      <c r="B1492" t="s">
        <v>164</v>
      </c>
      <c r="C1492" s="4" t="s">
        <v>592</v>
      </c>
      <c r="D1492">
        <v>700</v>
      </c>
      <c r="E1492">
        <v>5</v>
      </c>
      <c r="F1492">
        <v>120</v>
      </c>
      <c r="G1492">
        <v>11.3</v>
      </c>
      <c r="H1492">
        <v>1.73</v>
      </c>
      <c r="I1492">
        <v>29.3</v>
      </c>
      <c r="L1492">
        <v>25.9</v>
      </c>
      <c r="R1492">
        <v>16.100000000000001</v>
      </c>
      <c r="S1492">
        <v>3.2899999999999999E-2</v>
      </c>
      <c r="T1492">
        <v>29.7</v>
      </c>
      <c r="U1492">
        <v>477.44360902255619</v>
      </c>
      <c r="V1492">
        <v>100</v>
      </c>
      <c r="W1492">
        <v>7</v>
      </c>
      <c r="X1492">
        <v>180</v>
      </c>
      <c r="Y1492">
        <v>0.04</v>
      </c>
      <c r="Z1492">
        <f t="shared" si="61"/>
        <v>0.01</v>
      </c>
      <c r="AA1492">
        <v>0.25</v>
      </c>
      <c r="AB1492">
        <v>25</v>
      </c>
      <c r="AC1492">
        <v>0</v>
      </c>
      <c r="AD1492" s="8" t="s">
        <v>173</v>
      </c>
      <c r="AF1492">
        <v>171.53846153846101</v>
      </c>
      <c r="AG1492" s="4"/>
      <c r="AH1492" s="4"/>
    </row>
    <row r="1493" spans="1:34" ht="15.6">
      <c r="A1493" t="s">
        <v>166</v>
      </c>
      <c r="B1493" t="s">
        <v>164</v>
      </c>
      <c r="C1493" s="4" t="s">
        <v>592</v>
      </c>
      <c r="D1493">
        <v>700</v>
      </c>
      <c r="E1493">
        <v>5</v>
      </c>
      <c r="F1493">
        <v>120</v>
      </c>
      <c r="G1493">
        <v>11.3</v>
      </c>
      <c r="H1493">
        <v>1.73</v>
      </c>
      <c r="I1493">
        <v>29.3</v>
      </c>
      <c r="L1493">
        <v>25.9</v>
      </c>
      <c r="R1493">
        <v>16.100000000000001</v>
      </c>
      <c r="S1493">
        <v>3.2899999999999999E-2</v>
      </c>
      <c r="T1493">
        <v>29.7</v>
      </c>
      <c r="U1493">
        <v>714.28571428571399</v>
      </c>
      <c r="V1493">
        <v>100</v>
      </c>
      <c r="W1493">
        <v>7</v>
      </c>
      <c r="X1493">
        <v>180</v>
      </c>
      <c r="Y1493">
        <v>0.04</v>
      </c>
      <c r="Z1493">
        <f t="shared" si="61"/>
        <v>0.01</v>
      </c>
      <c r="AA1493">
        <v>0.25</v>
      </c>
      <c r="AB1493">
        <v>25</v>
      </c>
      <c r="AC1493">
        <v>0</v>
      </c>
      <c r="AD1493" s="8" t="s">
        <v>173</v>
      </c>
      <c r="AF1493">
        <v>175</v>
      </c>
      <c r="AG1493" s="4"/>
      <c r="AH1493" s="4"/>
    </row>
    <row r="1494" spans="1:34" ht="15.6">
      <c r="A1494" t="s">
        <v>166</v>
      </c>
      <c r="B1494" t="s">
        <v>164</v>
      </c>
      <c r="C1494" s="4" t="s">
        <v>592</v>
      </c>
      <c r="D1494">
        <v>700</v>
      </c>
      <c r="E1494">
        <v>5</v>
      </c>
      <c r="F1494">
        <v>120</v>
      </c>
      <c r="G1494">
        <v>11.3</v>
      </c>
      <c r="H1494">
        <v>1.73</v>
      </c>
      <c r="I1494">
        <v>29.3</v>
      </c>
      <c r="L1494">
        <v>25.9</v>
      </c>
      <c r="R1494">
        <v>16.100000000000001</v>
      </c>
      <c r="S1494">
        <v>3.2899999999999999E-2</v>
      </c>
      <c r="T1494">
        <v>29.7</v>
      </c>
      <c r="U1494">
        <v>1447.368421052628</v>
      </c>
      <c r="V1494">
        <v>100</v>
      </c>
      <c r="W1494">
        <v>7</v>
      </c>
      <c r="X1494">
        <v>180</v>
      </c>
      <c r="Y1494">
        <v>0.04</v>
      </c>
      <c r="Z1494">
        <f t="shared" si="61"/>
        <v>0.01</v>
      </c>
      <c r="AA1494">
        <v>0.25</v>
      </c>
      <c r="AB1494">
        <v>25</v>
      </c>
      <c r="AC1494">
        <v>0</v>
      </c>
      <c r="AD1494" s="8" t="s">
        <v>173</v>
      </c>
      <c r="AF1494">
        <v>176.15384615384599</v>
      </c>
      <c r="AG1494" s="4"/>
      <c r="AH1494" s="4"/>
    </row>
    <row r="1495" spans="1:34" ht="15.6">
      <c r="A1495" t="s">
        <v>166</v>
      </c>
      <c r="B1495" t="s">
        <v>164</v>
      </c>
      <c r="C1495" s="4" t="s">
        <v>592</v>
      </c>
      <c r="D1495">
        <v>700</v>
      </c>
      <c r="E1495">
        <v>5</v>
      </c>
      <c r="F1495">
        <v>120</v>
      </c>
      <c r="G1495">
        <v>11.3</v>
      </c>
      <c r="H1495">
        <v>1.73</v>
      </c>
      <c r="I1495">
        <v>29.3</v>
      </c>
      <c r="L1495">
        <v>25.9</v>
      </c>
      <c r="R1495">
        <v>16.100000000000001</v>
      </c>
      <c r="S1495">
        <v>3.2899999999999999E-2</v>
      </c>
      <c r="T1495">
        <v>29.7</v>
      </c>
      <c r="U1495">
        <v>2161.6541353383418</v>
      </c>
      <c r="V1495">
        <v>100</v>
      </c>
      <c r="W1495">
        <v>7</v>
      </c>
      <c r="X1495">
        <v>180</v>
      </c>
      <c r="Y1495">
        <v>0.04</v>
      </c>
      <c r="Z1495">
        <f t="shared" si="61"/>
        <v>0.01</v>
      </c>
      <c r="AA1495">
        <v>0.25</v>
      </c>
      <c r="AB1495">
        <v>25</v>
      </c>
      <c r="AC1495">
        <v>0</v>
      </c>
      <c r="AD1495" s="8" t="s">
        <v>173</v>
      </c>
      <c r="AF1495">
        <v>178.07692307692301</v>
      </c>
      <c r="AG1495" s="4"/>
      <c r="AH1495" s="4"/>
    </row>
    <row r="1496" spans="1:34" ht="15.6">
      <c r="A1496" t="s">
        <v>166</v>
      </c>
      <c r="B1496" t="s">
        <v>164</v>
      </c>
      <c r="C1496" s="4" t="s">
        <v>592</v>
      </c>
      <c r="D1496">
        <v>700</v>
      </c>
      <c r="E1496">
        <v>5</v>
      </c>
      <c r="F1496">
        <v>120</v>
      </c>
      <c r="G1496">
        <v>11.3</v>
      </c>
      <c r="H1496">
        <v>1.73</v>
      </c>
      <c r="I1496">
        <v>29.3</v>
      </c>
      <c r="L1496">
        <v>25.9</v>
      </c>
      <c r="R1496">
        <v>16.100000000000001</v>
      </c>
      <c r="S1496">
        <v>3.2899999999999999E-2</v>
      </c>
      <c r="T1496">
        <v>29.7</v>
      </c>
      <c r="U1496">
        <v>2883.4586466165356</v>
      </c>
      <c r="V1496">
        <v>100</v>
      </c>
      <c r="W1496">
        <v>7</v>
      </c>
      <c r="X1496">
        <v>180</v>
      </c>
      <c r="Y1496">
        <v>0.04</v>
      </c>
      <c r="Z1496">
        <f t="shared" si="61"/>
        <v>0.01</v>
      </c>
      <c r="AA1496">
        <v>0.25</v>
      </c>
      <c r="AB1496">
        <v>25</v>
      </c>
      <c r="AC1496">
        <v>0</v>
      </c>
      <c r="AD1496" s="8" t="s">
        <v>173</v>
      </c>
      <c r="AF1496">
        <v>178.461538461538</v>
      </c>
      <c r="AG1496" s="4"/>
      <c r="AH1496" s="4"/>
    </row>
    <row r="1497" spans="1:34" ht="15.6">
      <c r="A1497" t="s">
        <v>167</v>
      </c>
      <c r="B1497" t="s">
        <v>164</v>
      </c>
      <c r="C1497" s="4" t="s">
        <v>592</v>
      </c>
      <c r="D1497">
        <v>800</v>
      </c>
      <c r="E1497">
        <v>5</v>
      </c>
      <c r="F1497">
        <v>120</v>
      </c>
      <c r="G1497">
        <v>9.36</v>
      </c>
      <c r="H1497">
        <v>0.74</v>
      </c>
      <c r="I1497">
        <v>33.700000000000003</v>
      </c>
      <c r="L1497">
        <v>31</v>
      </c>
      <c r="R1497">
        <v>28.9</v>
      </c>
      <c r="S1497">
        <v>0.107</v>
      </c>
      <c r="T1497">
        <v>16.600000000000001</v>
      </c>
      <c r="U1497">
        <v>0</v>
      </c>
      <c r="V1497">
        <v>100</v>
      </c>
      <c r="W1497">
        <v>7</v>
      </c>
      <c r="X1497">
        <v>180</v>
      </c>
      <c r="Y1497">
        <v>0.04</v>
      </c>
      <c r="Z1497">
        <f t="shared" si="61"/>
        <v>0.01</v>
      </c>
      <c r="AA1497">
        <v>0.25</v>
      </c>
      <c r="AB1497">
        <v>25</v>
      </c>
      <c r="AC1497">
        <v>0</v>
      </c>
      <c r="AD1497" s="8" t="s">
        <v>173</v>
      </c>
      <c r="AF1497">
        <v>0.76923076923075695</v>
      </c>
      <c r="AG1497" s="4"/>
      <c r="AH1497" s="4"/>
    </row>
    <row r="1498" spans="1:34" ht="15.6">
      <c r="A1498" t="s">
        <v>167</v>
      </c>
      <c r="B1498" t="s">
        <v>164</v>
      </c>
      <c r="C1498" s="4" t="s">
        <v>592</v>
      </c>
      <c r="D1498">
        <v>800</v>
      </c>
      <c r="E1498">
        <v>5</v>
      </c>
      <c r="F1498">
        <v>120</v>
      </c>
      <c r="G1498">
        <v>9.36</v>
      </c>
      <c r="H1498">
        <v>0.74</v>
      </c>
      <c r="I1498">
        <v>33.700000000000003</v>
      </c>
      <c r="L1498">
        <v>31</v>
      </c>
      <c r="R1498">
        <v>28.9</v>
      </c>
      <c r="S1498">
        <v>0.107</v>
      </c>
      <c r="T1498">
        <v>16.600000000000001</v>
      </c>
      <c r="U1498">
        <v>6</v>
      </c>
      <c r="V1498">
        <v>100</v>
      </c>
      <c r="W1498">
        <v>7</v>
      </c>
      <c r="X1498">
        <v>180</v>
      </c>
      <c r="Y1498">
        <v>0.04</v>
      </c>
      <c r="Z1498">
        <f t="shared" si="61"/>
        <v>0.01</v>
      </c>
      <c r="AA1498">
        <v>0.25</v>
      </c>
      <c r="AB1498">
        <v>25</v>
      </c>
      <c r="AC1498">
        <v>0</v>
      </c>
      <c r="AD1498" s="8" t="s">
        <v>173</v>
      </c>
      <c r="AF1498">
        <v>175</v>
      </c>
      <c r="AG1498" s="4"/>
      <c r="AH1498" s="4"/>
    </row>
    <row r="1499" spans="1:34" ht="15.6">
      <c r="A1499" t="s">
        <v>167</v>
      </c>
      <c r="B1499" t="s">
        <v>164</v>
      </c>
      <c r="C1499" s="4" t="s">
        <v>592</v>
      </c>
      <c r="D1499">
        <v>800</v>
      </c>
      <c r="E1499">
        <v>5</v>
      </c>
      <c r="F1499">
        <v>120</v>
      </c>
      <c r="G1499">
        <v>9.36</v>
      </c>
      <c r="H1499">
        <v>0.74</v>
      </c>
      <c r="I1499">
        <v>33.700000000000003</v>
      </c>
      <c r="L1499">
        <v>31</v>
      </c>
      <c r="R1499">
        <v>28.9</v>
      </c>
      <c r="S1499">
        <v>0.107</v>
      </c>
      <c r="T1499">
        <v>16.600000000000001</v>
      </c>
      <c r="U1499">
        <v>15.037593984962339</v>
      </c>
      <c r="V1499">
        <v>100</v>
      </c>
      <c r="W1499">
        <v>7</v>
      </c>
      <c r="X1499">
        <v>180</v>
      </c>
      <c r="Y1499">
        <v>0.04</v>
      </c>
      <c r="Z1499">
        <f t="shared" si="61"/>
        <v>0.01</v>
      </c>
      <c r="AA1499">
        <v>0.25</v>
      </c>
      <c r="AB1499">
        <v>25</v>
      </c>
      <c r="AC1499">
        <v>0</v>
      </c>
      <c r="AD1499" s="8" t="s">
        <v>173</v>
      </c>
      <c r="AF1499">
        <v>183.07692307692301</v>
      </c>
      <c r="AG1499" s="4"/>
      <c r="AH1499" s="4"/>
    </row>
    <row r="1500" spans="1:34" ht="15.6">
      <c r="A1500" t="s">
        <v>167</v>
      </c>
      <c r="B1500" t="s">
        <v>164</v>
      </c>
      <c r="C1500" s="4" t="s">
        <v>592</v>
      </c>
      <c r="D1500">
        <v>800</v>
      </c>
      <c r="E1500">
        <v>5</v>
      </c>
      <c r="F1500">
        <v>120</v>
      </c>
      <c r="G1500">
        <v>9.36</v>
      </c>
      <c r="H1500">
        <v>0.74</v>
      </c>
      <c r="I1500">
        <v>33.700000000000003</v>
      </c>
      <c r="L1500">
        <v>31</v>
      </c>
      <c r="R1500">
        <v>28.9</v>
      </c>
      <c r="S1500">
        <v>0.107</v>
      </c>
      <c r="T1500">
        <v>16.600000000000001</v>
      </c>
      <c r="U1500">
        <v>26.31578947368444</v>
      </c>
      <c r="V1500">
        <v>100</v>
      </c>
      <c r="W1500">
        <v>7</v>
      </c>
      <c r="X1500">
        <v>180</v>
      </c>
      <c r="Y1500">
        <v>0.04</v>
      </c>
      <c r="Z1500">
        <f t="shared" si="61"/>
        <v>0.01</v>
      </c>
      <c r="AA1500">
        <v>0.25</v>
      </c>
      <c r="AB1500">
        <v>25</v>
      </c>
      <c r="AC1500">
        <v>0</v>
      </c>
      <c r="AD1500" s="8" t="s">
        <v>173</v>
      </c>
      <c r="AF1500">
        <v>191.15384615384599</v>
      </c>
      <c r="AG1500" s="4"/>
      <c r="AH1500" s="4"/>
    </row>
    <row r="1501" spans="1:34" ht="15.6">
      <c r="A1501" t="s">
        <v>167</v>
      </c>
      <c r="B1501" t="s">
        <v>164</v>
      </c>
      <c r="C1501" s="4" t="s">
        <v>592</v>
      </c>
      <c r="D1501">
        <v>800</v>
      </c>
      <c r="E1501">
        <v>5</v>
      </c>
      <c r="F1501">
        <v>120</v>
      </c>
      <c r="G1501">
        <v>9.36</v>
      </c>
      <c r="H1501">
        <v>0.74</v>
      </c>
      <c r="I1501">
        <v>33.700000000000003</v>
      </c>
      <c r="L1501">
        <v>31</v>
      </c>
      <c r="R1501">
        <v>28.9</v>
      </c>
      <c r="S1501">
        <v>0.107</v>
      </c>
      <c r="T1501">
        <v>16.600000000000001</v>
      </c>
      <c r="U1501">
        <v>60.150375939849596</v>
      </c>
      <c r="V1501">
        <v>100</v>
      </c>
      <c r="W1501">
        <v>7</v>
      </c>
      <c r="X1501">
        <v>180</v>
      </c>
      <c r="Y1501">
        <v>0.04</v>
      </c>
      <c r="Z1501">
        <f t="shared" si="61"/>
        <v>0.01</v>
      </c>
      <c r="AA1501">
        <v>0.25</v>
      </c>
      <c r="AB1501">
        <v>25</v>
      </c>
      <c r="AC1501">
        <v>0</v>
      </c>
      <c r="AD1501" s="8" t="s">
        <v>173</v>
      </c>
      <c r="AF1501">
        <v>193.84615384615299</v>
      </c>
      <c r="AG1501" s="4"/>
      <c r="AH1501" s="4"/>
    </row>
    <row r="1502" spans="1:34" ht="15.6">
      <c r="A1502" t="s">
        <v>167</v>
      </c>
      <c r="B1502" t="s">
        <v>164</v>
      </c>
      <c r="C1502" s="4" t="s">
        <v>592</v>
      </c>
      <c r="D1502">
        <v>800</v>
      </c>
      <c r="E1502">
        <v>5</v>
      </c>
      <c r="F1502">
        <v>120</v>
      </c>
      <c r="G1502">
        <v>9.36</v>
      </c>
      <c r="H1502">
        <v>0.74</v>
      </c>
      <c r="I1502">
        <v>33.700000000000003</v>
      </c>
      <c r="L1502">
        <v>31</v>
      </c>
      <c r="R1502">
        <v>28.9</v>
      </c>
      <c r="S1502">
        <v>0.107</v>
      </c>
      <c r="T1502">
        <v>16.600000000000001</v>
      </c>
      <c r="U1502">
        <v>120.30075187969919</v>
      </c>
      <c r="V1502">
        <v>100</v>
      </c>
      <c r="W1502">
        <v>7</v>
      </c>
      <c r="X1502">
        <v>180</v>
      </c>
      <c r="Y1502">
        <v>0.04</v>
      </c>
      <c r="Z1502">
        <f t="shared" si="61"/>
        <v>0.01</v>
      </c>
      <c r="AA1502">
        <v>0.25</v>
      </c>
      <c r="AB1502">
        <v>25</v>
      </c>
      <c r="AC1502">
        <v>0</v>
      </c>
      <c r="AD1502" s="8" t="s">
        <v>173</v>
      </c>
      <c r="AF1502">
        <v>197.30769230769201</v>
      </c>
      <c r="AG1502" s="4"/>
      <c r="AH1502" s="4"/>
    </row>
    <row r="1503" spans="1:34" ht="15.6">
      <c r="A1503" t="s">
        <v>167</v>
      </c>
      <c r="B1503" t="s">
        <v>164</v>
      </c>
      <c r="C1503" s="4" t="s">
        <v>592</v>
      </c>
      <c r="D1503">
        <v>800</v>
      </c>
      <c r="E1503">
        <v>5</v>
      </c>
      <c r="F1503">
        <v>120</v>
      </c>
      <c r="G1503">
        <v>9.36</v>
      </c>
      <c r="H1503">
        <v>0.74</v>
      </c>
      <c r="I1503">
        <v>33.700000000000003</v>
      </c>
      <c r="L1503">
        <v>31</v>
      </c>
      <c r="R1503">
        <v>28.9</v>
      </c>
      <c r="S1503">
        <v>0.107</v>
      </c>
      <c r="T1503">
        <v>16.600000000000001</v>
      </c>
      <c r="U1503">
        <v>236.8421052631578</v>
      </c>
      <c r="V1503">
        <v>100</v>
      </c>
      <c r="W1503">
        <v>7</v>
      </c>
      <c r="X1503">
        <v>180</v>
      </c>
      <c r="Y1503">
        <v>0.04</v>
      </c>
      <c r="Z1503">
        <f t="shared" si="61"/>
        <v>0.01</v>
      </c>
      <c r="AA1503">
        <v>0.25</v>
      </c>
      <c r="AB1503">
        <v>25</v>
      </c>
      <c r="AC1503">
        <v>0</v>
      </c>
      <c r="AD1503" s="8" t="s">
        <v>173</v>
      </c>
      <c r="AF1503">
        <v>203.461538461538</v>
      </c>
      <c r="AG1503" s="4"/>
      <c r="AH1503" s="4"/>
    </row>
    <row r="1504" spans="1:34" ht="15.6">
      <c r="A1504" t="s">
        <v>167</v>
      </c>
      <c r="B1504" t="s">
        <v>164</v>
      </c>
      <c r="C1504" s="4" t="s">
        <v>592</v>
      </c>
      <c r="D1504">
        <v>800</v>
      </c>
      <c r="E1504">
        <v>5</v>
      </c>
      <c r="F1504">
        <v>120</v>
      </c>
      <c r="G1504">
        <v>9.36</v>
      </c>
      <c r="H1504">
        <v>0.74</v>
      </c>
      <c r="I1504">
        <v>33.700000000000003</v>
      </c>
      <c r="L1504">
        <v>31</v>
      </c>
      <c r="R1504">
        <v>28.9</v>
      </c>
      <c r="S1504">
        <v>0.107</v>
      </c>
      <c r="T1504">
        <v>16.600000000000001</v>
      </c>
      <c r="U1504">
        <v>357.142857142857</v>
      </c>
      <c r="V1504">
        <v>100</v>
      </c>
      <c r="W1504">
        <v>7</v>
      </c>
      <c r="X1504">
        <v>180</v>
      </c>
      <c r="Y1504">
        <v>0.04</v>
      </c>
      <c r="Z1504">
        <f t="shared" si="61"/>
        <v>0.01</v>
      </c>
      <c r="AA1504">
        <v>0.25</v>
      </c>
      <c r="AB1504">
        <v>25</v>
      </c>
      <c r="AC1504">
        <v>0</v>
      </c>
      <c r="AD1504" s="8" t="s">
        <v>173</v>
      </c>
      <c r="AF1504">
        <v>203.07692307692301</v>
      </c>
      <c r="AG1504" s="4"/>
      <c r="AH1504" s="4"/>
    </row>
    <row r="1505" spans="1:34" ht="15.6">
      <c r="A1505" t="s">
        <v>167</v>
      </c>
      <c r="B1505" t="s">
        <v>164</v>
      </c>
      <c r="C1505" s="4" t="s">
        <v>592</v>
      </c>
      <c r="D1505">
        <v>800</v>
      </c>
      <c r="E1505">
        <v>5</v>
      </c>
      <c r="F1505">
        <v>120</v>
      </c>
      <c r="G1505">
        <v>9.36</v>
      </c>
      <c r="H1505">
        <v>0.74</v>
      </c>
      <c r="I1505">
        <v>33.700000000000003</v>
      </c>
      <c r="L1505">
        <v>31</v>
      </c>
      <c r="R1505">
        <v>28.9</v>
      </c>
      <c r="S1505">
        <v>0.107</v>
      </c>
      <c r="T1505">
        <v>16.600000000000001</v>
      </c>
      <c r="U1505">
        <v>477.44360902255619</v>
      </c>
      <c r="V1505">
        <v>100</v>
      </c>
      <c r="W1505">
        <v>7</v>
      </c>
      <c r="X1505">
        <v>180</v>
      </c>
      <c r="Y1505">
        <v>0.04</v>
      </c>
      <c r="Z1505">
        <f t="shared" si="61"/>
        <v>0.01</v>
      </c>
      <c r="AA1505">
        <v>0.25</v>
      </c>
      <c r="AB1505">
        <v>25</v>
      </c>
      <c r="AC1505">
        <v>0</v>
      </c>
      <c r="AD1505" s="8" t="s">
        <v>173</v>
      </c>
      <c r="AF1505">
        <v>205.38461538461499</v>
      </c>
      <c r="AG1505" s="4"/>
      <c r="AH1505" s="4"/>
    </row>
    <row r="1506" spans="1:34" ht="15.6">
      <c r="A1506" t="s">
        <v>167</v>
      </c>
      <c r="B1506" t="s">
        <v>164</v>
      </c>
      <c r="C1506" s="4" t="s">
        <v>592</v>
      </c>
      <c r="D1506">
        <v>800</v>
      </c>
      <c r="E1506">
        <v>5</v>
      </c>
      <c r="F1506">
        <v>120</v>
      </c>
      <c r="G1506">
        <v>9.36</v>
      </c>
      <c r="H1506">
        <v>0.74</v>
      </c>
      <c r="I1506">
        <v>33.700000000000003</v>
      </c>
      <c r="L1506">
        <v>31</v>
      </c>
      <c r="R1506">
        <v>28.9</v>
      </c>
      <c r="S1506">
        <v>0.107</v>
      </c>
      <c r="T1506">
        <v>16.600000000000001</v>
      </c>
      <c r="U1506">
        <v>725.56390977443402</v>
      </c>
      <c r="V1506">
        <v>100</v>
      </c>
      <c r="W1506">
        <v>7</v>
      </c>
      <c r="X1506">
        <v>180</v>
      </c>
      <c r="Y1506">
        <v>0.04</v>
      </c>
      <c r="Z1506">
        <f t="shared" si="61"/>
        <v>0.01</v>
      </c>
      <c r="AA1506">
        <v>0.25</v>
      </c>
      <c r="AB1506">
        <v>25</v>
      </c>
      <c r="AC1506">
        <v>0</v>
      </c>
      <c r="AD1506" s="8" t="s">
        <v>173</v>
      </c>
      <c r="AF1506">
        <v>206.15384615384599</v>
      </c>
      <c r="AG1506" s="4"/>
      <c r="AH1506" s="4"/>
    </row>
    <row r="1507" spans="1:34" ht="15.6">
      <c r="A1507" t="s">
        <v>167</v>
      </c>
      <c r="B1507" t="s">
        <v>164</v>
      </c>
      <c r="C1507" s="4" t="s">
        <v>592</v>
      </c>
      <c r="D1507">
        <v>800</v>
      </c>
      <c r="E1507">
        <v>5</v>
      </c>
      <c r="F1507">
        <v>120</v>
      </c>
      <c r="G1507">
        <v>9.36</v>
      </c>
      <c r="H1507">
        <v>0.74</v>
      </c>
      <c r="I1507">
        <v>33.700000000000003</v>
      </c>
      <c r="L1507">
        <v>31</v>
      </c>
      <c r="R1507">
        <v>28.9</v>
      </c>
      <c r="S1507">
        <v>0.107</v>
      </c>
      <c r="T1507">
        <v>16.600000000000001</v>
      </c>
      <c r="U1507">
        <v>1439.849624060148</v>
      </c>
      <c r="V1507">
        <v>100</v>
      </c>
      <c r="W1507">
        <v>7</v>
      </c>
      <c r="X1507">
        <v>180</v>
      </c>
      <c r="Y1507">
        <v>0.04</v>
      </c>
      <c r="Z1507">
        <f t="shared" si="61"/>
        <v>0.01</v>
      </c>
      <c r="AA1507">
        <v>0.25</v>
      </c>
      <c r="AB1507">
        <v>25</v>
      </c>
      <c r="AC1507">
        <v>0</v>
      </c>
      <c r="AD1507" s="8" t="s">
        <v>173</v>
      </c>
      <c r="AF1507">
        <v>206.15384615384599</v>
      </c>
      <c r="AG1507" s="4"/>
      <c r="AH1507" s="4"/>
    </row>
    <row r="1508" spans="1:34" ht="15.6">
      <c r="A1508" t="s">
        <v>167</v>
      </c>
      <c r="B1508" t="s">
        <v>164</v>
      </c>
      <c r="C1508" s="4" t="s">
        <v>592</v>
      </c>
      <c r="D1508">
        <v>800</v>
      </c>
      <c r="E1508">
        <v>5</v>
      </c>
      <c r="F1508">
        <v>120</v>
      </c>
      <c r="G1508">
        <v>9.36</v>
      </c>
      <c r="H1508">
        <v>0.74</v>
      </c>
      <c r="I1508">
        <v>33.700000000000003</v>
      </c>
      <c r="L1508">
        <v>31</v>
      </c>
      <c r="R1508">
        <v>28.9</v>
      </c>
      <c r="S1508">
        <v>0.107</v>
      </c>
      <c r="T1508">
        <v>16.600000000000001</v>
      </c>
      <c r="U1508">
        <v>2157.8947368421018</v>
      </c>
      <c r="V1508">
        <v>100</v>
      </c>
      <c r="W1508">
        <v>7</v>
      </c>
      <c r="X1508">
        <v>180</v>
      </c>
      <c r="Y1508">
        <v>0.04</v>
      </c>
      <c r="Z1508">
        <f t="shared" si="61"/>
        <v>0.01</v>
      </c>
      <c r="AA1508">
        <v>0.25</v>
      </c>
      <c r="AB1508">
        <v>25</v>
      </c>
      <c r="AC1508">
        <v>0</v>
      </c>
      <c r="AD1508" s="8" t="s">
        <v>173</v>
      </c>
      <c r="AF1508">
        <v>206.53846153846101</v>
      </c>
      <c r="AG1508" s="4"/>
      <c r="AH1508" s="4"/>
    </row>
    <row r="1509" spans="1:34" ht="15.6">
      <c r="A1509" t="s">
        <v>167</v>
      </c>
      <c r="B1509" t="s">
        <v>164</v>
      </c>
      <c r="C1509" s="4" t="s">
        <v>592</v>
      </c>
      <c r="D1509">
        <v>800</v>
      </c>
      <c r="E1509">
        <v>5</v>
      </c>
      <c r="F1509">
        <v>120</v>
      </c>
      <c r="G1509">
        <v>9.36</v>
      </c>
      <c r="H1509">
        <v>0.74</v>
      </c>
      <c r="I1509">
        <v>33.700000000000003</v>
      </c>
      <c r="L1509">
        <v>31</v>
      </c>
      <c r="R1509">
        <v>28.9</v>
      </c>
      <c r="S1509">
        <v>0.107</v>
      </c>
      <c r="T1509">
        <v>16.600000000000001</v>
      </c>
      <c r="U1509">
        <v>2879.699248120296</v>
      </c>
      <c r="V1509">
        <v>100</v>
      </c>
      <c r="W1509">
        <v>7</v>
      </c>
      <c r="X1509">
        <v>180</v>
      </c>
      <c r="Y1509">
        <v>0.04</v>
      </c>
      <c r="Z1509">
        <f t="shared" si="61"/>
        <v>0.01</v>
      </c>
      <c r="AA1509">
        <v>0.25</v>
      </c>
      <c r="AB1509">
        <v>25</v>
      </c>
      <c r="AC1509">
        <v>0</v>
      </c>
      <c r="AD1509" s="8" t="s">
        <v>173</v>
      </c>
      <c r="AF1509">
        <v>206.923076923076</v>
      </c>
      <c r="AG1509" s="4"/>
      <c r="AH1509" s="4"/>
    </row>
    <row r="1510" spans="1:34" ht="15.6">
      <c r="A1510" t="s">
        <v>163</v>
      </c>
      <c r="B1510" t="s">
        <v>164</v>
      </c>
      <c r="C1510" s="4" t="s">
        <v>592</v>
      </c>
      <c r="D1510">
        <v>600</v>
      </c>
      <c r="E1510">
        <v>5</v>
      </c>
      <c r="F1510">
        <v>120</v>
      </c>
      <c r="G1510">
        <v>20.7</v>
      </c>
      <c r="H1510">
        <v>0.80700000000000005</v>
      </c>
      <c r="I1510">
        <v>27.1</v>
      </c>
      <c r="L1510">
        <v>18.8</v>
      </c>
      <c r="R1510" s="16">
        <v>9.8699999999999992</v>
      </c>
      <c r="S1510">
        <v>1.9800000000000002E-2</v>
      </c>
      <c r="T1510">
        <v>25.3</v>
      </c>
      <c r="U1510">
        <v>1440</v>
      </c>
      <c r="V1510">
        <v>0</v>
      </c>
      <c r="W1510">
        <v>7</v>
      </c>
      <c r="X1510">
        <v>180</v>
      </c>
      <c r="Y1510">
        <v>0.04</v>
      </c>
      <c r="Z1510">
        <f t="shared" si="61"/>
        <v>0.01</v>
      </c>
      <c r="AA1510">
        <v>0.25</v>
      </c>
      <c r="AB1510">
        <v>25</v>
      </c>
      <c r="AC1510">
        <v>0</v>
      </c>
      <c r="AD1510" s="8" t="s">
        <v>173</v>
      </c>
      <c r="AF1510">
        <v>0</v>
      </c>
      <c r="AG1510" s="4"/>
      <c r="AH1510" s="4"/>
    </row>
    <row r="1511" spans="1:34" ht="15.6">
      <c r="A1511" t="s">
        <v>163</v>
      </c>
      <c r="B1511" t="s">
        <v>164</v>
      </c>
      <c r="C1511" s="4" t="s">
        <v>592</v>
      </c>
      <c r="D1511">
        <v>600</v>
      </c>
      <c r="E1511">
        <v>5</v>
      </c>
      <c r="F1511">
        <v>120</v>
      </c>
      <c r="G1511">
        <v>20.7</v>
      </c>
      <c r="H1511">
        <v>0.80700000000000005</v>
      </c>
      <c r="I1511">
        <v>27.1</v>
      </c>
      <c r="L1511">
        <v>18.8</v>
      </c>
      <c r="R1511" s="16">
        <v>9.8699999999999992</v>
      </c>
      <c r="S1511">
        <v>1.9800000000000002E-2</v>
      </c>
      <c r="T1511">
        <v>25.3</v>
      </c>
      <c r="U1511">
        <v>1440</v>
      </c>
      <c r="V1511">
        <v>0.2</v>
      </c>
      <c r="W1511">
        <v>7</v>
      </c>
      <c r="X1511">
        <v>180</v>
      </c>
      <c r="Y1511">
        <v>0.04</v>
      </c>
      <c r="Z1511">
        <f t="shared" si="61"/>
        <v>0.01</v>
      </c>
      <c r="AA1511">
        <v>0.25</v>
      </c>
      <c r="AB1511">
        <v>25</v>
      </c>
      <c r="AC1511">
        <v>0</v>
      </c>
      <c r="AD1511" s="8" t="s">
        <v>173</v>
      </c>
      <c r="AF1511">
        <v>18.4615384615384</v>
      </c>
      <c r="AG1511" s="4"/>
      <c r="AH1511" s="4"/>
    </row>
    <row r="1512" spans="1:34" ht="15.6">
      <c r="A1512" t="s">
        <v>163</v>
      </c>
      <c r="B1512" t="s">
        <v>164</v>
      </c>
      <c r="C1512" s="4" t="s">
        <v>592</v>
      </c>
      <c r="D1512">
        <v>600</v>
      </c>
      <c r="E1512">
        <v>5</v>
      </c>
      <c r="F1512">
        <v>120</v>
      </c>
      <c r="G1512">
        <v>20.7</v>
      </c>
      <c r="H1512">
        <v>0.80700000000000005</v>
      </c>
      <c r="I1512">
        <v>27.1</v>
      </c>
      <c r="L1512">
        <v>18.8</v>
      </c>
      <c r="R1512" s="16">
        <v>9.8699999999999992</v>
      </c>
      <c r="S1512">
        <v>1.9800000000000002E-2</v>
      </c>
      <c r="T1512">
        <v>25.3</v>
      </c>
      <c r="U1512">
        <v>1440</v>
      </c>
      <c r="V1512">
        <v>0.3</v>
      </c>
      <c r="W1512">
        <v>7</v>
      </c>
      <c r="X1512">
        <v>180</v>
      </c>
      <c r="Y1512">
        <v>0.04</v>
      </c>
      <c r="Z1512">
        <f t="shared" si="61"/>
        <v>0.01</v>
      </c>
      <c r="AA1512">
        <v>0.25</v>
      </c>
      <c r="AB1512">
        <v>25</v>
      </c>
      <c r="AC1512">
        <v>0</v>
      </c>
      <c r="AD1512" s="8" t="s">
        <v>173</v>
      </c>
      <c r="AF1512">
        <v>38.461538461538403</v>
      </c>
      <c r="AG1512" s="4"/>
      <c r="AH1512" s="4"/>
    </row>
    <row r="1513" spans="1:34" ht="15.6">
      <c r="A1513" t="s">
        <v>163</v>
      </c>
      <c r="B1513" t="s">
        <v>164</v>
      </c>
      <c r="C1513" s="4" t="s">
        <v>592</v>
      </c>
      <c r="D1513">
        <v>600</v>
      </c>
      <c r="E1513">
        <v>5</v>
      </c>
      <c r="F1513">
        <v>120</v>
      </c>
      <c r="G1513">
        <v>20.7</v>
      </c>
      <c r="H1513">
        <v>0.80700000000000005</v>
      </c>
      <c r="I1513">
        <v>27.1</v>
      </c>
      <c r="L1513">
        <v>18.8</v>
      </c>
      <c r="R1513" s="16">
        <v>9.8699999999999992</v>
      </c>
      <c r="S1513">
        <v>1.9800000000000002E-2</v>
      </c>
      <c r="T1513">
        <v>25.3</v>
      </c>
      <c r="U1513">
        <v>1440</v>
      </c>
      <c r="V1513">
        <v>2.3798076923077001</v>
      </c>
      <c r="W1513">
        <v>7</v>
      </c>
      <c r="X1513">
        <v>180</v>
      </c>
      <c r="Y1513">
        <v>0.04</v>
      </c>
      <c r="Z1513">
        <f t="shared" si="61"/>
        <v>0.01</v>
      </c>
      <c r="AA1513">
        <v>0.25</v>
      </c>
      <c r="AB1513">
        <v>25</v>
      </c>
      <c r="AC1513">
        <v>0</v>
      </c>
      <c r="AD1513" s="8" t="s">
        <v>173</v>
      </c>
      <c r="AF1513">
        <v>88.846153846153797</v>
      </c>
      <c r="AG1513" s="4"/>
      <c r="AH1513" s="4"/>
    </row>
    <row r="1514" spans="1:34" ht="15.6">
      <c r="A1514" t="s">
        <v>163</v>
      </c>
      <c r="B1514" t="s">
        <v>164</v>
      </c>
      <c r="C1514" s="4" t="s">
        <v>592</v>
      </c>
      <c r="D1514">
        <v>600</v>
      </c>
      <c r="E1514">
        <v>5</v>
      </c>
      <c r="F1514">
        <v>120</v>
      </c>
      <c r="G1514">
        <v>20.7</v>
      </c>
      <c r="H1514">
        <v>0.80700000000000005</v>
      </c>
      <c r="I1514">
        <v>27.1</v>
      </c>
      <c r="L1514">
        <v>18.8</v>
      </c>
      <c r="R1514" s="16">
        <v>9.8699999999999992</v>
      </c>
      <c r="S1514">
        <v>1.9800000000000002E-2</v>
      </c>
      <c r="T1514">
        <v>25.3</v>
      </c>
      <c r="U1514">
        <v>1440</v>
      </c>
      <c r="V1514">
        <v>27.475961538461501</v>
      </c>
      <c r="W1514">
        <v>7</v>
      </c>
      <c r="X1514">
        <v>180</v>
      </c>
      <c r="Y1514">
        <v>0.04</v>
      </c>
      <c r="Z1514">
        <f t="shared" si="61"/>
        <v>0.01</v>
      </c>
      <c r="AA1514">
        <v>0.25</v>
      </c>
      <c r="AB1514">
        <v>25</v>
      </c>
      <c r="AC1514">
        <v>0</v>
      </c>
      <c r="AD1514" s="8" t="s">
        <v>173</v>
      </c>
      <c r="AF1514">
        <v>88.461538461538396</v>
      </c>
      <c r="AG1514" s="4"/>
      <c r="AH1514" s="4"/>
    </row>
    <row r="1515" spans="1:34" ht="15.6">
      <c r="A1515" t="s">
        <v>163</v>
      </c>
      <c r="B1515" t="s">
        <v>164</v>
      </c>
      <c r="C1515" s="4" t="s">
        <v>592</v>
      </c>
      <c r="D1515">
        <v>600</v>
      </c>
      <c r="E1515">
        <v>5</v>
      </c>
      <c r="F1515">
        <v>120</v>
      </c>
      <c r="G1515">
        <v>20.7</v>
      </c>
      <c r="H1515">
        <v>0.80700000000000005</v>
      </c>
      <c r="I1515">
        <v>27.1</v>
      </c>
      <c r="L1515">
        <v>18.8</v>
      </c>
      <c r="R1515" s="16">
        <v>9.8699999999999992</v>
      </c>
      <c r="S1515">
        <v>1.9800000000000002E-2</v>
      </c>
      <c r="T1515">
        <v>25.3</v>
      </c>
      <c r="U1515">
        <v>1440</v>
      </c>
      <c r="V1515">
        <v>51.057692307692299</v>
      </c>
      <c r="W1515">
        <v>7</v>
      </c>
      <c r="X1515">
        <v>180</v>
      </c>
      <c r="Y1515">
        <v>0.04</v>
      </c>
      <c r="Z1515">
        <f t="shared" si="61"/>
        <v>0.01</v>
      </c>
      <c r="AA1515">
        <v>0.25</v>
      </c>
      <c r="AB1515">
        <v>25</v>
      </c>
      <c r="AC1515">
        <v>0</v>
      </c>
      <c r="AD1515" s="8" t="s">
        <v>173</v>
      </c>
      <c r="AF1515">
        <v>94.999999999999901</v>
      </c>
      <c r="AG1515" s="4"/>
      <c r="AH1515" s="4"/>
    </row>
    <row r="1516" spans="1:34" ht="15.6">
      <c r="A1516" t="s">
        <v>163</v>
      </c>
      <c r="B1516" t="s">
        <v>164</v>
      </c>
      <c r="C1516" s="4" t="s">
        <v>592</v>
      </c>
      <c r="D1516">
        <v>600</v>
      </c>
      <c r="E1516">
        <v>5</v>
      </c>
      <c r="F1516">
        <v>120</v>
      </c>
      <c r="G1516">
        <v>20.7</v>
      </c>
      <c r="H1516">
        <v>0.80700000000000005</v>
      </c>
      <c r="I1516">
        <v>27.1</v>
      </c>
      <c r="L1516">
        <v>18.8</v>
      </c>
      <c r="R1516" s="16">
        <v>9.8699999999999992</v>
      </c>
      <c r="S1516">
        <v>1.9800000000000002E-2</v>
      </c>
      <c r="T1516">
        <v>25.3</v>
      </c>
      <c r="U1516">
        <v>1440</v>
      </c>
      <c r="V1516">
        <v>74.855769230769198</v>
      </c>
      <c r="W1516">
        <v>7</v>
      </c>
      <c r="X1516">
        <v>180</v>
      </c>
      <c r="Y1516">
        <v>0.04</v>
      </c>
      <c r="Z1516">
        <f t="shared" si="61"/>
        <v>0.01</v>
      </c>
      <c r="AA1516">
        <v>0.25</v>
      </c>
      <c r="AB1516">
        <v>25</v>
      </c>
      <c r="AC1516">
        <v>0</v>
      </c>
      <c r="AD1516" s="8" t="s">
        <v>173</v>
      </c>
      <c r="AF1516">
        <v>99.615384615384599</v>
      </c>
      <c r="AG1516" s="4"/>
      <c r="AH1516" s="4"/>
    </row>
    <row r="1517" spans="1:34" ht="15.6">
      <c r="A1517" t="s">
        <v>163</v>
      </c>
      <c r="B1517" t="s">
        <v>164</v>
      </c>
      <c r="C1517" s="4" t="s">
        <v>592</v>
      </c>
      <c r="D1517">
        <v>600</v>
      </c>
      <c r="E1517">
        <v>5</v>
      </c>
      <c r="F1517">
        <v>120</v>
      </c>
      <c r="G1517">
        <v>20.7</v>
      </c>
      <c r="H1517">
        <v>0.80700000000000005</v>
      </c>
      <c r="I1517">
        <v>27.1</v>
      </c>
      <c r="L1517">
        <v>18.8</v>
      </c>
      <c r="R1517" s="16">
        <v>9.8699999999999992</v>
      </c>
      <c r="S1517">
        <v>1.9800000000000002E-2</v>
      </c>
      <c r="T1517">
        <v>25.3</v>
      </c>
      <c r="U1517">
        <v>1440</v>
      </c>
      <c r="V1517">
        <v>123.966346153846</v>
      </c>
      <c r="W1517">
        <v>7</v>
      </c>
      <c r="X1517">
        <v>180</v>
      </c>
      <c r="Y1517">
        <v>0.04</v>
      </c>
      <c r="Z1517">
        <f t="shared" si="61"/>
        <v>0.01</v>
      </c>
      <c r="AA1517">
        <v>0.25</v>
      </c>
      <c r="AB1517">
        <v>25</v>
      </c>
      <c r="AC1517">
        <v>0</v>
      </c>
      <c r="AD1517" s="8" t="s">
        <v>173</v>
      </c>
      <c r="AF1517">
        <v>101.153846153846</v>
      </c>
      <c r="AG1517" s="4"/>
      <c r="AH1517" s="4"/>
    </row>
    <row r="1518" spans="1:34" ht="15.6">
      <c r="A1518" t="s">
        <v>163</v>
      </c>
      <c r="B1518" t="s">
        <v>164</v>
      </c>
      <c r="C1518" s="4" t="s">
        <v>592</v>
      </c>
      <c r="D1518">
        <v>600</v>
      </c>
      <c r="E1518">
        <v>5</v>
      </c>
      <c r="F1518">
        <v>120</v>
      </c>
      <c r="G1518">
        <v>20.7</v>
      </c>
      <c r="H1518">
        <v>0.80700000000000005</v>
      </c>
      <c r="I1518">
        <v>27.1</v>
      </c>
      <c r="L1518">
        <v>18.8</v>
      </c>
      <c r="R1518" s="16">
        <v>9.8699999999999992</v>
      </c>
      <c r="S1518">
        <v>1.9800000000000002E-2</v>
      </c>
      <c r="T1518">
        <v>25.3</v>
      </c>
      <c r="U1518">
        <v>1440</v>
      </c>
      <c r="V1518">
        <v>174.80769230769201</v>
      </c>
      <c r="W1518">
        <v>7</v>
      </c>
      <c r="X1518">
        <v>180</v>
      </c>
      <c r="Y1518">
        <v>0.04</v>
      </c>
      <c r="Z1518">
        <f t="shared" si="61"/>
        <v>0.01</v>
      </c>
      <c r="AA1518">
        <v>0.25</v>
      </c>
      <c r="AB1518">
        <v>25</v>
      </c>
      <c r="AC1518">
        <v>0</v>
      </c>
      <c r="AD1518" s="8" t="s">
        <v>173</v>
      </c>
      <c r="AF1518">
        <v>100.76923076923001</v>
      </c>
      <c r="AG1518" s="4"/>
      <c r="AH1518" s="4"/>
    </row>
    <row r="1519" spans="1:34" ht="15.6">
      <c r="A1519" t="s">
        <v>166</v>
      </c>
      <c r="B1519" t="s">
        <v>164</v>
      </c>
      <c r="C1519" s="4" t="s">
        <v>592</v>
      </c>
      <c r="D1519">
        <v>700</v>
      </c>
      <c r="E1519">
        <v>5</v>
      </c>
      <c r="F1519">
        <v>120</v>
      </c>
      <c r="G1519">
        <v>11.3</v>
      </c>
      <c r="H1519">
        <v>1.73</v>
      </c>
      <c r="I1519">
        <v>29.3</v>
      </c>
      <c r="L1519">
        <v>25.9</v>
      </c>
      <c r="R1519">
        <v>16.100000000000001</v>
      </c>
      <c r="S1519">
        <v>3.2899999999999999E-2</v>
      </c>
      <c r="T1519">
        <v>29.7</v>
      </c>
      <c r="U1519">
        <v>1440</v>
      </c>
      <c r="V1519">
        <v>0</v>
      </c>
      <c r="W1519">
        <v>7</v>
      </c>
      <c r="X1519">
        <v>180</v>
      </c>
      <c r="Y1519">
        <v>0.04</v>
      </c>
      <c r="Z1519">
        <f t="shared" si="61"/>
        <v>0.01</v>
      </c>
      <c r="AA1519">
        <v>0.25</v>
      </c>
      <c r="AB1519">
        <v>25</v>
      </c>
      <c r="AC1519">
        <v>0</v>
      </c>
      <c r="AD1519" s="8" t="s">
        <v>173</v>
      </c>
      <c r="AF1519">
        <v>0</v>
      </c>
      <c r="AG1519" s="4"/>
      <c r="AH1519" s="4"/>
    </row>
    <row r="1520" spans="1:34" ht="15.6">
      <c r="A1520" t="s">
        <v>166</v>
      </c>
      <c r="B1520" t="s">
        <v>164</v>
      </c>
      <c r="C1520" s="4" t="s">
        <v>592</v>
      </c>
      <c r="D1520">
        <v>700</v>
      </c>
      <c r="E1520">
        <v>5</v>
      </c>
      <c r="F1520">
        <v>120</v>
      </c>
      <c r="G1520">
        <v>11.3</v>
      </c>
      <c r="H1520">
        <v>1.73</v>
      </c>
      <c r="I1520">
        <v>29.3</v>
      </c>
      <c r="L1520">
        <v>25.9</v>
      </c>
      <c r="R1520">
        <v>16.100000000000001</v>
      </c>
      <c r="S1520">
        <v>3.2899999999999999E-2</v>
      </c>
      <c r="T1520">
        <v>29.7</v>
      </c>
      <c r="U1520">
        <v>1440</v>
      </c>
      <c r="V1520">
        <v>0.2</v>
      </c>
      <c r="W1520">
        <v>7</v>
      </c>
      <c r="X1520">
        <v>180</v>
      </c>
      <c r="Y1520">
        <v>0.04</v>
      </c>
      <c r="Z1520">
        <f t="shared" si="61"/>
        <v>0.01</v>
      </c>
      <c r="AA1520">
        <v>0.25</v>
      </c>
      <c r="AB1520">
        <v>25</v>
      </c>
      <c r="AC1520">
        <v>0</v>
      </c>
      <c r="AD1520" s="8" t="s">
        <v>173</v>
      </c>
      <c r="AF1520">
        <v>18.076923076922998</v>
      </c>
      <c r="AG1520" s="4"/>
      <c r="AH1520" s="4"/>
    </row>
    <row r="1521" spans="1:34" ht="15.6">
      <c r="A1521" t="s">
        <v>166</v>
      </c>
      <c r="B1521" t="s">
        <v>164</v>
      </c>
      <c r="C1521" s="4" t="s">
        <v>592</v>
      </c>
      <c r="D1521">
        <v>700</v>
      </c>
      <c r="E1521">
        <v>5</v>
      </c>
      <c r="F1521">
        <v>120</v>
      </c>
      <c r="G1521">
        <v>11.3</v>
      </c>
      <c r="H1521">
        <v>1.73</v>
      </c>
      <c r="I1521">
        <v>29.3</v>
      </c>
      <c r="L1521">
        <v>25.9</v>
      </c>
      <c r="R1521">
        <v>16.100000000000001</v>
      </c>
      <c r="S1521">
        <v>3.2899999999999999E-2</v>
      </c>
      <c r="T1521">
        <v>29.7</v>
      </c>
      <c r="U1521">
        <v>1440</v>
      </c>
      <c r="V1521">
        <v>0.3</v>
      </c>
      <c r="W1521">
        <v>7</v>
      </c>
      <c r="X1521">
        <v>180</v>
      </c>
      <c r="Y1521">
        <v>0.04</v>
      </c>
      <c r="Z1521">
        <f t="shared" si="61"/>
        <v>0.01</v>
      </c>
      <c r="AA1521">
        <v>0.25</v>
      </c>
      <c r="AB1521">
        <v>25</v>
      </c>
      <c r="AC1521">
        <v>0</v>
      </c>
      <c r="AD1521" s="8" t="s">
        <v>173</v>
      </c>
      <c r="AF1521">
        <v>38.076923076923002</v>
      </c>
      <c r="AG1521" s="4"/>
      <c r="AH1521" s="4"/>
    </row>
    <row r="1522" spans="1:34" ht="15.6">
      <c r="A1522" t="s">
        <v>166</v>
      </c>
      <c r="B1522" t="s">
        <v>164</v>
      </c>
      <c r="C1522" s="4" t="s">
        <v>592</v>
      </c>
      <c r="D1522">
        <v>700</v>
      </c>
      <c r="E1522">
        <v>5</v>
      </c>
      <c r="F1522">
        <v>120</v>
      </c>
      <c r="G1522">
        <v>11.3</v>
      </c>
      <c r="H1522">
        <v>1.73</v>
      </c>
      <c r="I1522">
        <v>29.3</v>
      </c>
      <c r="L1522">
        <v>25.9</v>
      </c>
      <c r="R1522">
        <v>16.100000000000001</v>
      </c>
      <c r="S1522">
        <v>3.2899999999999999E-2</v>
      </c>
      <c r="T1522">
        <v>29.7</v>
      </c>
      <c r="U1522">
        <v>1440</v>
      </c>
      <c r="V1522">
        <v>0.649038461538477</v>
      </c>
      <c r="W1522">
        <v>7</v>
      </c>
      <c r="X1522">
        <v>180</v>
      </c>
      <c r="Y1522">
        <v>0.04</v>
      </c>
      <c r="Z1522">
        <f t="shared" si="61"/>
        <v>0.01</v>
      </c>
      <c r="AA1522">
        <v>0.25</v>
      </c>
      <c r="AB1522">
        <v>25</v>
      </c>
      <c r="AC1522">
        <v>0</v>
      </c>
      <c r="AD1522" s="8" t="s">
        <v>173</v>
      </c>
      <c r="AF1522">
        <v>97.307692307692193</v>
      </c>
      <c r="AG1522" s="4"/>
      <c r="AH1522" s="4"/>
    </row>
    <row r="1523" spans="1:34" ht="15.6">
      <c r="A1523" t="s">
        <v>166</v>
      </c>
      <c r="B1523" t="s">
        <v>164</v>
      </c>
      <c r="C1523" s="4" t="s">
        <v>592</v>
      </c>
      <c r="D1523">
        <v>700</v>
      </c>
      <c r="E1523">
        <v>5</v>
      </c>
      <c r="F1523">
        <v>120</v>
      </c>
      <c r="G1523">
        <v>11.3</v>
      </c>
      <c r="H1523">
        <v>1.73</v>
      </c>
      <c r="I1523">
        <v>29.3</v>
      </c>
      <c r="L1523">
        <v>25.9</v>
      </c>
      <c r="R1523">
        <v>16.100000000000001</v>
      </c>
      <c r="S1523">
        <v>3.2899999999999999E-2</v>
      </c>
      <c r="T1523">
        <v>29.7</v>
      </c>
      <c r="U1523">
        <v>1440</v>
      </c>
      <c r="V1523">
        <v>10.1682692307692</v>
      </c>
      <c r="W1523">
        <v>7</v>
      </c>
      <c r="X1523">
        <v>180</v>
      </c>
      <c r="Y1523">
        <v>0.04</v>
      </c>
      <c r="Z1523">
        <f t="shared" si="61"/>
        <v>0.01</v>
      </c>
      <c r="AA1523">
        <v>0.25</v>
      </c>
      <c r="AB1523">
        <v>25</v>
      </c>
      <c r="AC1523">
        <v>0</v>
      </c>
      <c r="AD1523" s="8" t="s">
        <v>173</v>
      </c>
      <c r="AF1523">
        <v>158.461538461538</v>
      </c>
      <c r="AG1523" s="4"/>
      <c r="AH1523" s="4"/>
    </row>
    <row r="1524" spans="1:34" ht="15.6">
      <c r="A1524" t="s">
        <v>166</v>
      </c>
      <c r="B1524" t="s">
        <v>164</v>
      </c>
      <c r="C1524" s="4" t="s">
        <v>592</v>
      </c>
      <c r="D1524">
        <v>700</v>
      </c>
      <c r="E1524">
        <v>5</v>
      </c>
      <c r="F1524">
        <v>120</v>
      </c>
      <c r="G1524">
        <v>11.3</v>
      </c>
      <c r="H1524">
        <v>1.73</v>
      </c>
      <c r="I1524">
        <v>29.3</v>
      </c>
      <c r="L1524">
        <v>25.9</v>
      </c>
      <c r="R1524">
        <v>16.100000000000001</v>
      </c>
      <c r="S1524">
        <v>3.2899999999999999E-2</v>
      </c>
      <c r="T1524">
        <v>29.7</v>
      </c>
      <c r="U1524">
        <v>1440</v>
      </c>
      <c r="V1524">
        <v>34.182692307692299</v>
      </c>
      <c r="W1524">
        <v>7</v>
      </c>
      <c r="X1524">
        <v>180</v>
      </c>
      <c r="Y1524">
        <v>0.04</v>
      </c>
      <c r="Z1524">
        <f t="shared" si="61"/>
        <v>0.01</v>
      </c>
      <c r="AA1524">
        <v>0.25</v>
      </c>
      <c r="AB1524">
        <v>25</v>
      </c>
      <c r="AC1524">
        <v>0</v>
      </c>
      <c r="AD1524" s="8" t="s">
        <v>173</v>
      </c>
      <c r="AF1524">
        <v>162.30769230769201</v>
      </c>
      <c r="AG1524" s="4"/>
      <c r="AH1524" s="4"/>
    </row>
    <row r="1525" spans="1:34" ht="15.6">
      <c r="A1525" t="s">
        <v>166</v>
      </c>
      <c r="B1525" t="s">
        <v>164</v>
      </c>
      <c r="C1525" s="4" t="s">
        <v>592</v>
      </c>
      <c r="D1525">
        <v>700</v>
      </c>
      <c r="E1525">
        <v>5</v>
      </c>
      <c r="F1525">
        <v>120</v>
      </c>
      <c r="G1525">
        <v>11.3</v>
      </c>
      <c r="H1525">
        <v>1.73</v>
      </c>
      <c r="I1525">
        <v>29.3</v>
      </c>
      <c r="L1525">
        <v>25.9</v>
      </c>
      <c r="R1525">
        <v>16.100000000000001</v>
      </c>
      <c r="S1525">
        <v>3.2899999999999999E-2</v>
      </c>
      <c r="T1525">
        <v>29.7</v>
      </c>
      <c r="U1525">
        <v>1440</v>
      </c>
      <c r="V1525">
        <v>58.413461538461497</v>
      </c>
      <c r="W1525">
        <v>7</v>
      </c>
      <c r="X1525">
        <v>180</v>
      </c>
      <c r="Y1525">
        <v>0.04</v>
      </c>
      <c r="Z1525">
        <f t="shared" si="61"/>
        <v>0.01</v>
      </c>
      <c r="AA1525">
        <v>0.25</v>
      </c>
      <c r="AB1525">
        <v>25</v>
      </c>
      <c r="AC1525">
        <v>0</v>
      </c>
      <c r="AD1525" s="8" t="s">
        <v>173</v>
      </c>
      <c r="AF1525">
        <v>163.84615384615299</v>
      </c>
      <c r="AG1525" s="4"/>
      <c r="AH1525" s="4"/>
    </row>
    <row r="1526" spans="1:34" ht="15.6">
      <c r="A1526" t="s">
        <v>166</v>
      </c>
      <c r="B1526" t="s">
        <v>164</v>
      </c>
      <c r="C1526" s="4" t="s">
        <v>592</v>
      </c>
      <c r="D1526">
        <v>700</v>
      </c>
      <c r="E1526">
        <v>5</v>
      </c>
      <c r="F1526">
        <v>120</v>
      </c>
      <c r="G1526">
        <v>11.3</v>
      </c>
      <c r="H1526">
        <v>1.73</v>
      </c>
      <c r="I1526">
        <v>29.3</v>
      </c>
      <c r="L1526">
        <v>25.9</v>
      </c>
      <c r="R1526">
        <v>16.100000000000001</v>
      </c>
      <c r="S1526">
        <v>3.2899999999999999E-2</v>
      </c>
      <c r="T1526">
        <v>29.7</v>
      </c>
      <c r="U1526">
        <v>1440</v>
      </c>
      <c r="V1526">
        <v>108.173076923076</v>
      </c>
      <c r="W1526">
        <v>7</v>
      </c>
      <c r="X1526">
        <v>180</v>
      </c>
      <c r="Y1526">
        <v>0.04</v>
      </c>
      <c r="Z1526">
        <f t="shared" si="61"/>
        <v>0.01</v>
      </c>
      <c r="AA1526">
        <v>0.25</v>
      </c>
      <c r="AB1526">
        <v>25</v>
      </c>
      <c r="AC1526">
        <v>0</v>
      </c>
      <c r="AD1526" s="8" t="s">
        <v>173</v>
      </c>
      <c r="AF1526">
        <v>165.76923076923001</v>
      </c>
      <c r="AG1526" s="4"/>
      <c r="AH1526" s="4"/>
    </row>
    <row r="1527" spans="1:34" ht="15.6">
      <c r="A1527" t="s">
        <v>166</v>
      </c>
      <c r="B1527" t="s">
        <v>164</v>
      </c>
      <c r="C1527" s="4" t="s">
        <v>592</v>
      </c>
      <c r="D1527">
        <v>700</v>
      </c>
      <c r="E1527">
        <v>5</v>
      </c>
      <c r="F1527">
        <v>120</v>
      </c>
      <c r="G1527">
        <v>11.3</v>
      </c>
      <c r="H1527">
        <v>1.73</v>
      </c>
      <c r="I1527">
        <v>29.3</v>
      </c>
      <c r="L1527">
        <v>25.9</v>
      </c>
      <c r="R1527">
        <v>16.100000000000001</v>
      </c>
      <c r="S1527">
        <v>3.2899999999999999E-2</v>
      </c>
      <c r="T1527">
        <v>29.7</v>
      </c>
      <c r="U1527">
        <v>1440</v>
      </c>
      <c r="V1527">
        <v>158.149038461538</v>
      </c>
      <c r="W1527">
        <v>7</v>
      </c>
      <c r="X1527">
        <v>180</v>
      </c>
      <c r="Y1527">
        <v>0.04</v>
      </c>
      <c r="Z1527">
        <f t="shared" si="61"/>
        <v>0.01</v>
      </c>
      <c r="AA1527">
        <v>0.25</v>
      </c>
      <c r="AB1527">
        <v>25</v>
      </c>
      <c r="AC1527">
        <v>0</v>
      </c>
      <c r="AD1527" s="8" t="s">
        <v>173</v>
      </c>
      <c r="AF1527">
        <v>167.30769230769201</v>
      </c>
      <c r="AG1527" s="4"/>
      <c r="AH1527" s="4"/>
    </row>
    <row r="1528" spans="1:34" ht="15.6">
      <c r="A1528" t="s">
        <v>167</v>
      </c>
      <c r="B1528" t="s">
        <v>164</v>
      </c>
      <c r="C1528" s="4" t="s">
        <v>592</v>
      </c>
      <c r="D1528">
        <v>800</v>
      </c>
      <c r="E1528">
        <v>5</v>
      </c>
      <c r="F1528">
        <v>120</v>
      </c>
      <c r="G1528">
        <v>9.36</v>
      </c>
      <c r="H1528">
        <v>0.74</v>
      </c>
      <c r="I1528">
        <v>33.700000000000003</v>
      </c>
      <c r="L1528">
        <v>31</v>
      </c>
      <c r="R1528">
        <v>28.9</v>
      </c>
      <c r="S1528">
        <v>0.107</v>
      </c>
      <c r="T1528">
        <v>16.600000000000001</v>
      </c>
      <c r="U1528">
        <v>1440</v>
      </c>
      <c r="V1528">
        <v>0</v>
      </c>
      <c r="W1528">
        <v>7</v>
      </c>
      <c r="X1528">
        <v>180</v>
      </c>
      <c r="Y1528">
        <v>0.04</v>
      </c>
      <c r="Z1528">
        <f t="shared" si="61"/>
        <v>0.01</v>
      </c>
      <c r="AA1528">
        <v>0.25</v>
      </c>
      <c r="AB1528">
        <v>25</v>
      </c>
      <c r="AC1528">
        <v>0</v>
      </c>
      <c r="AD1528" s="8" t="s">
        <v>173</v>
      </c>
      <c r="AF1528">
        <v>0</v>
      </c>
      <c r="AG1528" s="4"/>
      <c r="AH1528" s="4"/>
    </row>
    <row r="1529" spans="1:34" ht="15.6">
      <c r="A1529" t="s">
        <v>167</v>
      </c>
      <c r="B1529" t="s">
        <v>164</v>
      </c>
      <c r="C1529" s="4" t="s">
        <v>592</v>
      </c>
      <c r="D1529">
        <v>800</v>
      </c>
      <c r="E1529">
        <v>5</v>
      </c>
      <c r="F1529">
        <v>120</v>
      </c>
      <c r="G1529">
        <v>9.36</v>
      </c>
      <c r="H1529">
        <v>0.74</v>
      </c>
      <c r="I1529">
        <v>33.700000000000003</v>
      </c>
      <c r="L1529">
        <v>31</v>
      </c>
      <c r="R1529">
        <v>28.9</v>
      </c>
      <c r="S1529">
        <v>0.107</v>
      </c>
      <c r="T1529">
        <v>16.600000000000001</v>
      </c>
      <c r="U1529">
        <v>1440</v>
      </c>
      <c r="V1529">
        <v>0.2</v>
      </c>
      <c r="W1529">
        <v>7</v>
      </c>
      <c r="X1529">
        <v>180</v>
      </c>
      <c r="Y1529">
        <v>0.04</v>
      </c>
      <c r="Z1529">
        <f t="shared" si="61"/>
        <v>0.01</v>
      </c>
      <c r="AA1529">
        <v>0.25</v>
      </c>
      <c r="AB1529">
        <v>25</v>
      </c>
      <c r="AC1529">
        <v>0</v>
      </c>
      <c r="AD1529" s="8" t="s">
        <v>173</v>
      </c>
      <c r="AF1529">
        <v>18.076923076922998</v>
      </c>
      <c r="AG1529" s="4"/>
      <c r="AH1529" s="4"/>
    </row>
    <row r="1530" spans="1:34" ht="15.6">
      <c r="A1530" t="s">
        <v>167</v>
      </c>
      <c r="B1530" t="s">
        <v>164</v>
      </c>
      <c r="C1530" s="4" t="s">
        <v>592</v>
      </c>
      <c r="D1530">
        <v>800</v>
      </c>
      <c r="E1530">
        <v>5</v>
      </c>
      <c r="F1530">
        <v>120</v>
      </c>
      <c r="G1530">
        <v>9.36</v>
      </c>
      <c r="H1530">
        <v>0.74</v>
      </c>
      <c r="I1530">
        <v>33.700000000000003</v>
      </c>
      <c r="L1530">
        <v>31</v>
      </c>
      <c r="R1530">
        <v>28.9</v>
      </c>
      <c r="S1530">
        <v>0.107</v>
      </c>
      <c r="T1530">
        <v>16.600000000000001</v>
      </c>
      <c r="U1530">
        <v>1440</v>
      </c>
      <c r="V1530">
        <v>0.3</v>
      </c>
      <c r="W1530">
        <v>7</v>
      </c>
      <c r="X1530">
        <v>180</v>
      </c>
      <c r="Y1530">
        <v>0.04</v>
      </c>
      <c r="Z1530">
        <f t="shared" si="61"/>
        <v>0.01</v>
      </c>
      <c r="AA1530">
        <v>0.25</v>
      </c>
      <c r="AB1530">
        <v>25</v>
      </c>
      <c r="AC1530">
        <v>0</v>
      </c>
      <c r="AD1530" s="8" t="s">
        <v>173</v>
      </c>
      <c r="AF1530">
        <v>38.076923076923002</v>
      </c>
      <c r="AG1530" s="4"/>
      <c r="AH1530" s="4"/>
    </row>
    <row r="1531" spans="1:34" ht="15.6">
      <c r="A1531" t="s">
        <v>167</v>
      </c>
      <c r="B1531" t="s">
        <v>164</v>
      </c>
      <c r="C1531" s="4" t="s">
        <v>592</v>
      </c>
      <c r="D1531">
        <v>800</v>
      </c>
      <c r="E1531">
        <v>5</v>
      </c>
      <c r="F1531">
        <v>120</v>
      </c>
      <c r="G1531">
        <v>9.36</v>
      </c>
      <c r="H1531">
        <v>0.74</v>
      </c>
      <c r="I1531">
        <v>33.700000000000003</v>
      </c>
      <c r="L1531">
        <v>31</v>
      </c>
      <c r="R1531">
        <v>28.9</v>
      </c>
      <c r="S1531">
        <v>0.107</v>
      </c>
      <c r="T1531">
        <v>16.600000000000001</v>
      </c>
      <c r="U1531">
        <v>1440</v>
      </c>
      <c r="V1531">
        <v>0.649038461538477</v>
      </c>
      <c r="W1531">
        <v>7</v>
      </c>
      <c r="X1531">
        <v>180</v>
      </c>
      <c r="Y1531">
        <v>0.04</v>
      </c>
      <c r="Z1531">
        <f t="shared" si="61"/>
        <v>0.01</v>
      </c>
      <c r="AA1531">
        <v>0.25</v>
      </c>
      <c r="AB1531">
        <v>25</v>
      </c>
      <c r="AC1531">
        <v>0</v>
      </c>
      <c r="AD1531" s="8" t="s">
        <v>173</v>
      </c>
      <c r="AF1531">
        <v>96.923076923076906</v>
      </c>
      <c r="AG1531" s="4"/>
      <c r="AH1531" s="4"/>
    </row>
    <row r="1532" spans="1:34" ht="15.6">
      <c r="A1532" t="s">
        <v>167</v>
      </c>
      <c r="B1532" t="s">
        <v>164</v>
      </c>
      <c r="C1532" s="4" t="s">
        <v>592</v>
      </c>
      <c r="D1532">
        <v>800</v>
      </c>
      <c r="E1532">
        <v>5</v>
      </c>
      <c r="F1532">
        <v>120</v>
      </c>
      <c r="G1532">
        <v>9.36</v>
      </c>
      <c r="H1532">
        <v>0.74</v>
      </c>
      <c r="I1532">
        <v>33.700000000000003</v>
      </c>
      <c r="L1532">
        <v>31</v>
      </c>
      <c r="R1532">
        <v>28.9</v>
      </c>
      <c r="S1532">
        <v>0.107</v>
      </c>
      <c r="T1532">
        <v>16.600000000000001</v>
      </c>
      <c r="U1532">
        <v>1440</v>
      </c>
      <c r="V1532">
        <v>5.8413461538461604</v>
      </c>
      <c r="W1532">
        <v>7</v>
      </c>
      <c r="X1532">
        <v>180</v>
      </c>
      <c r="Y1532">
        <v>0.04</v>
      </c>
      <c r="Z1532">
        <f t="shared" si="61"/>
        <v>0.01</v>
      </c>
      <c r="AA1532">
        <v>0.25</v>
      </c>
      <c r="AB1532">
        <v>25</v>
      </c>
      <c r="AC1532">
        <v>0</v>
      </c>
      <c r="AD1532" s="8" t="s">
        <v>173</v>
      </c>
      <c r="AF1532">
        <v>175.38461538461499</v>
      </c>
      <c r="AG1532" s="4"/>
      <c r="AH1532" s="4"/>
    </row>
    <row r="1533" spans="1:34" ht="15.6">
      <c r="A1533" t="s">
        <v>167</v>
      </c>
      <c r="B1533" t="s">
        <v>164</v>
      </c>
      <c r="C1533" s="4" t="s">
        <v>592</v>
      </c>
      <c r="D1533">
        <v>800</v>
      </c>
      <c r="E1533">
        <v>5</v>
      </c>
      <c r="F1533">
        <v>120</v>
      </c>
      <c r="G1533">
        <v>9.36</v>
      </c>
      <c r="H1533">
        <v>0.74</v>
      </c>
      <c r="I1533">
        <v>33.700000000000003</v>
      </c>
      <c r="L1533">
        <v>31</v>
      </c>
      <c r="R1533">
        <v>28.9</v>
      </c>
      <c r="S1533">
        <v>0.107</v>
      </c>
      <c r="T1533">
        <v>16.600000000000001</v>
      </c>
      <c r="U1533">
        <v>1440</v>
      </c>
      <c r="V1533">
        <v>28.990384615384599</v>
      </c>
      <c r="W1533">
        <v>7</v>
      </c>
      <c r="X1533">
        <v>180</v>
      </c>
      <c r="Y1533">
        <v>0.04</v>
      </c>
      <c r="Z1533">
        <f t="shared" si="61"/>
        <v>0.01</v>
      </c>
      <c r="AA1533">
        <v>0.25</v>
      </c>
      <c r="AB1533">
        <v>25</v>
      </c>
      <c r="AC1533">
        <v>0</v>
      </c>
      <c r="AD1533" s="8" t="s">
        <v>173</v>
      </c>
      <c r="AF1533">
        <v>181.923076923076</v>
      </c>
      <c r="AG1533" s="4"/>
      <c r="AH1533" s="4"/>
    </row>
    <row r="1534" spans="1:34" ht="15.6">
      <c r="A1534" t="s">
        <v>167</v>
      </c>
      <c r="B1534" t="s">
        <v>164</v>
      </c>
      <c r="C1534" s="4" t="s">
        <v>592</v>
      </c>
      <c r="D1534">
        <v>800</v>
      </c>
      <c r="E1534">
        <v>5</v>
      </c>
      <c r="F1534">
        <v>120</v>
      </c>
      <c r="G1534">
        <v>9.36</v>
      </c>
      <c r="H1534">
        <v>0.74</v>
      </c>
      <c r="I1534">
        <v>33.700000000000003</v>
      </c>
      <c r="L1534">
        <v>31</v>
      </c>
      <c r="R1534">
        <v>28.9</v>
      </c>
      <c r="S1534">
        <v>0.107</v>
      </c>
      <c r="T1534">
        <v>16.600000000000001</v>
      </c>
      <c r="U1534">
        <v>1440</v>
      </c>
      <c r="V1534">
        <v>50.625</v>
      </c>
      <c r="W1534">
        <v>7</v>
      </c>
      <c r="X1534">
        <v>180</v>
      </c>
      <c r="Y1534">
        <v>0.04</v>
      </c>
      <c r="Z1534">
        <f t="shared" si="61"/>
        <v>0.01</v>
      </c>
      <c r="AA1534">
        <v>0.25</v>
      </c>
      <c r="AB1534">
        <v>25</v>
      </c>
      <c r="AC1534">
        <v>0</v>
      </c>
      <c r="AD1534" s="8" t="s">
        <v>173</v>
      </c>
      <c r="AF1534">
        <v>195.76923076923001</v>
      </c>
      <c r="AG1534" s="4"/>
      <c r="AH1534" s="4"/>
    </row>
    <row r="1535" spans="1:34" ht="15.6">
      <c r="A1535" t="s">
        <v>167</v>
      </c>
      <c r="B1535" t="s">
        <v>164</v>
      </c>
      <c r="C1535" s="4" t="s">
        <v>592</v>
      </c>
      <c r="D1535">
        <v>800</v>
      </c>
      <c r="E1535">
        <v>5</v>
      </c>
      <c r="F1535">
        <v>120</v>
      </c>
      <c r="G1535">
        <v>9.36</v>
      </c>
      <c r="H1535">
        <v>0.74</v>
      </c>
      <c r="I1535">
        <v>33.700000000000003</v>
      </c>
      <c r="L1535">
        <v>31</v>
      </c>
      <c r="R1535">
        <v>28.9</v>
      </c>
      <c r="S1535">
        <v>0.107</v>
      </c>
      <c r="T1535">
        <v>16.600000000000001</v>
      </c>
      <c r="U1535">
        <v>1440</v>
      </c>
      <c r="V1535">
        <v>99.519230769230703</v>
      </c>
      <c r="W1535">
        <v>7</v>
      </c>
      <c r="X1535">
        <v>180</v>
      </c>
      <c r="Y1535">
        <v>0.04</v>
      </c>
      <c r="Z1535">
        <f t="shared" si="61"/>
        <v>0.01</v>
      </c>
      <c r="AA1535">
        <v>0.25</v>
      </c>
      <c r="AB1535">
        <v>25</v>
      </c>
      <c r="AC1535">
        <v>0</v>
      </c>
      <c r="AD1535" s="8" t="s">
        <v>173</v>
      </c>
      <c r="AF1535">
        <v>200.76923076923001</v>
      </c>
      <c r="AG1535" s="4"/>
      <c r="AH1535" s="4"/>
    </row>
    <row r="1536" spans="1:34" ht="15.6">
      <c r="A1536" t="s">
        <v>167</v>
      </c>
      <c r="B1536" t="s">
        <v>164</v>
      </c>
      <c r="C1536" s="4" t="s">
        <v>592</v>
      </c>
      <c r="D1536">
        <v>800</v>
      </c>
      <c r="E1536">
        <v>5</v>
      </c>
      <c r="F1536">
        <v>120</v>
      </c>
      <c r="G1536">
        <v>9.36</v>
      </c>
      <c r="H1536">
        <v>0.74</v>
      </c>
      <c r="I1536">
        <v>33.700000000000003</v>
      </c>
      <c r="L1536">
        <v>31</v>
      </c>
      <c r="R1536">
        <v>28.9</v>
      </c>
      <c r="S1536">
        <v>0.107</v>
      </c>
      <c r="T1536">
        <v>16.600000000000001</v>
      </c>
      <c r="U1536">
        <v>1440</v>
      </c>
      <c r="V1536">
        <v>150.14423076923001</v>
      </c>
      <c r="W1536">
        <v>7</v>
      </c>
      <c r="X1536">
        <v>180</v>
      </c>
      <c r="Y1536">
        <v>0.04</v>
      </c>
      <c r="Z1536">
        <f t="shared" ref="Z1536:Z1559" si="62">10/1000</f>
        <v>0.01</v>
      </c>
      <c r="AA1536">
        <v>0.25</v>
      </c>
      <c r="AB1536">
        <v>25</v>
      </c>
      <c r="AC1536">
        <v>0</v>
      </c>
      <c r="AD1536" s="8" t="s">
        <v>173</v>
      </c>
      <c r="AF1536">
        <v>199.61538461538399</v>
      </c>
      <c r="AG1536" s="4"/>
      <c r="AH1536" s="4"/>
    </row>
    <row r="1537" spans="1:34" ht="15.6">
      <c r="A1537" t="s">
        <v>167</v>
      </c>
      <c r="B1537" t="s">
        <v>164</v>
      </c>
      <c r="C1537" s="4" t="s">
        <v>592</v>
      </c>
      <c r="D1537">
        <v>800</v>
      </c>
      <c r="E1537">
        <v>5</v>
      </c>
      <c r="F1537">
        <v>120</v>
      </c>
      <c r="G1537">
        <v>9.36</v>
      </c>
      <c r="H1537">
        <v>0.74</v>
      </c>
      <c r="I1537">
        <v>33.700000000000003</v>
      </c>
      <c r="L1537">
        <v>31</v>
      </c>
      <c r="R1537">
        <v>28.9</v>
      </c>
      <c r="S1537">
        <v>0.107</v>
      </c>
      <c r="T1537">
        <v>16.600000000000001</v>
      </c>
      <c r="U1537">
        <v>1440</v>
      </c>
      <c r="V1537">
        <v>100</v>
      </c>
      <c r="W1537">
        <v>1</v>
      </c>
      <c r="X1537">
        <v>180</v>
      </c>
      <c r="Y1537">
        <v>0.04</v>
      </c>
      <c r="Z1537">
        <f t="shared" si="62"/>
        <v>0.01</v>
      </c>
      <c r="AA1537">
        <v>0.25</v>
      </c>
      <c r="AB1537">
        <v>25</v>
      </c>
      <c r="AC1537">
        <v>0</v>
      </c>
      <c r="AD1537" s="8" t="s">
        <v>173</v>
      </c>
      <c r="AF1537">
        <v>106.85805422647501</v>
      </c>
      <c r="AG1537" s="4"/>
      <c r="AH1537" s="4"/>
    </row>
    <row r="1538" spans="1:34" ht="15.6">
      <c r="A1538" t="s">
        <v>167</v>
      </c>
      <c r="B1538" t="s">
        <v>164</v>
      </c>
      <c r="C1538" s="4" t="s">
        <v>592</v>
      </c>
      <c r="D1538">
        <v>800</v>
      </c>
      <c r="E1538">
        <v>5</v>
      </c>
      <c r="F1538">
        <v>120</v>
      </c>
      <c r="G1538">
        <v>9.36</v>
      </c>
      <c r="H1538">
        <v>0.74</v>
      </c>
      <c r="I1538">
        <v>33.700000000000003</v>
      </c>
      <c r="L1538">
        <v>31</v>
      </c>
      <c r="R1538">
        <v>28.9</v>
      </c>
      <c r="S1538">
        <v>0.107</v>
      </c>
      <c r="T1538">
        <v>16.600000000000001</v>
      </c>
      <c r="U1538">
        <v>1440</v>
      </c>
      <c r="V1538">
        <v>100</v>
      </c>
      <c r="W1538">
        <v>3</v>
      </c>
      <c r="X1538">
        <v>180</v>
      </c>
      <c r="Y1538">
        <v>0.04</v>
      </c>
      <c r="Z1538">
        <f t="shared" si="62"/>
        <v>0.01</v>
      </c>
      <c r="AA1538">
        <v>0.25</v>
      </c>
      <c r="AB1538">
        <v>25</v>
      </c>
      <c r="AC1538">
        <v>0</v>
      </c>
      <c r="AD1538" s="8" t="s">
        <v>173</v>
      </c>
      <c r="AF1538">
        <v>136.76236044657</v>
      </c>
      <c r="AG1538" s="4"/>
      <c r="AH1538" s="4"/>
    </row>
    <row r="1539" spans="1:34" ht="15.6">
      <c r="A1539" t="s">
        <v>167</v>
      </c>
      <c r="B1539" t="s">
        <v>164</v>
      </c>
      <c r="C1539" s="4" t="s">
        <v>592</v>
      </c>
      <c r="D1539">
        <v>800</v>
      </c>
      <c r="E1539">
        <v>5</v>
      </c>
      <c r="F1539">
        <v>120</v>
      </c>
      <c r="G1539">
        <v>9.36</v>
      </c>
      <c r="H1539">
        <v>0.74</v>
      </c>
      <c r="I1539">
        <v>33.700000000000003</v>
      </c>
      <c r="L1539">
        <v>31</v>
      </c>
      <c r="R1539">
        <v>28.9</v>
      </c>
      <c r="S1539">
        <v>0.107</v>
      </c>
      <c r="T1539">
        <v>16.600000000000001</v>
      </c>
      <c r="U1539">
        <v>1440</v>
      </c>
      <c r="V1539">
        <v>100</v>
      </c>
      <c r="W1539">
        <v>5</v>
      </c>
      <c r="X1539">
        <v>180</v>
      </c>
      <c r="Y1539">
        <v>0.04</v>
      </c>
      <c r="Z1539">
        <f t="shared" si="62"/>
        <v>0.01</v>
      </c>
      <c r="AA1539">
        <v>0.25</v>
      </c>
      <c r="AB1539">
        <v>25</v>
      </c>
      <c r="AC1539">
        <v>0</v>
      </c>
      <c r="AD1539" s="8" t="s">
        <v>173</v>
      </c>
      <c r="AF1539">
        <v>185.805422647527</v>
      </c>
      <c r="AG1539" s="4"/>
      <c r="AH1539" s="4"/>
    </row>
    <row r="1540" spans="1:34" ht="15.6">
      <c r="A1540" t="s">
        <v>167</v>
      </c>
      <c r="B1540" t="s">
        <v>164</v>
      </c>
      <c r="C1540" s="4" t="s">
        <v>592</v>
      </c>
      <c r="D1540">
        <v>800</v>
      </c>
      <c r="E1540">
        <v>5</v>
      </c>
      <c r="F1540">
        <v>120</v>
      </c>
      <c r="G1540">
        <v>9.36</v>
      </c>
      <c r="H1540">
        <v>0.74</v>
      </c>
      <c r="I1540">
        <v>33.700000000000003</v>
      </c>
      <c r="L1540">
        <v>31</v>
      </c>
      <c r="R1540">
        <v>28.9</v>
      </c>
      <c r="S1540">
        <v>0.107</v>
      </c>
      <c r="T1540">
        <v>16.600000000000001</v>
      </c>
      <c r="U1540">
        <v>1440</v>
      </c>
      <c r="V1540">
        <v>100</v>
      </c>
      <c r="W1540">
        <v>7</v>
      </c>
      <c r="X1540">
        <v>180</v>
      </c>
      <c r="Y1540">
        <v>0.04</v>
      </c>
      <c r="Z1540">
        <f t="shared" si="62"/>
        <v>0.01</v>
      </c>
      <c r="AA1540">
        <v>0.25</v>
      </c>
      <c r="AB1540">
        <v>25</v>
      </c>
      <c r="AC1540">
        <v>0</v>
      </c>
      <c r="AD1540" s="8" t="s">
        <v>173</v>
      </c>
      <c r="AF1540">
        <v>191.387559808612</v>
      </c>
      <c r="AG1540" s="4"/>
      <c r="AH1540" s="4"/>
    </row>
    <row r="1541" spans="1:34" ht="15.6">
      <c r="A1541" t="s">
        <v>167</v>
      </c>
      <c r="B1541" t="s">
        <v>164</v>
      </c>
      <c r="C1541" s="4" t="s">
        <v>592</v>
      </c>
      <c r="D1541">
        <v>800</v>
      </c>
      <c r="E1541">
        <v>5</v>
      </c>
      <c r="F1541">
        <v>120</v>
      </c>
      <c r="G1541">
        <v>9.36</v>
      </c>
      <c r="H1541">
        <v>0.74</v>
      </c>
      <c r="I1541">
        <v>33.700000000000003</v>
      </c>
      <c r="L1541">
        <v>31</v>
      </c>
      <c r="R1541">
        <v>28.9</v>
      </c>
      <c r="S1541">
        <v>0.107</v>
      </c>
      <c r="T1541">
        <v>16.600000000000001</v>
      </c>
      <c r="U1541">
        <v>1440</v>
      </c>
      <c r="V1541">
        <v>100</v>
      </c>
      <c r="W1541">
        <v>9</v>
      </c>
      <c r="X1541">
        <v>180</v>
      </c>
      <c r="Y1541">
        <v>0.04</v>
      </c>
      <c r="Z1541">
        <f t="shared" si="62"/>
        <v>0.01</v>
      </c>
      <c r="AA1541">
        <v>0.25</v>
      </c>
      <c r="AB1541">
        <v>25</v>
      </c>
      <c r="AC1541">
        <v>0</v>
      </c>
      <c r="AD1541" s="8" t="s">
        <v>173</v>
      </c>
      <c r="AF1541">
        <v>194.57735247208899</v>
      </c>
      <c r="AG1541" s="4"/>
      <c r="AH1541" s="4"/>
    </row>
    <row r="1542" spans="1:34" ht="15.6">
      <c r="A1542" t="s">
        <v>167</v>
      </c>
      <c r="B1542" t="s">
        <v>164</v>
      </c>
      <c r="C1542" s="4" t="s">
        <v>592</v>
      </c>
      <c r="D1542">
        <v>800</v>
      </c>
      <c r="E1542">
        <v>5</v>
      </c>
      <c r="F1542">
        <v>120</v>
      </c>
      <c r="G1542">
        <v>9.36</v>
      </c>
      <c r="H1542">
        <v>0.74</v>
      </c>
      <c r="I1542">
        <v>33.700000000000003</v>
      </c>
      <c r="L1542">
        <v>31</v>
      </c>
      <c r="R1542">
        <v>28.9</v>
      </c>
      <c r="S1542">
        <v>0.107</v>
      </c>
      <c r="T1542">
        <v>16.600000000000001</v>
      </c>
      <c r="U1542">
        <v>1440</v>
      </c>
      <c r="V1542">
        <v>100</v>
      </c>
      <c r="W1542">
        <v>11</v>
      </c>
      <c r="X1542">
        <v>180</v>
      </c>
      <c r="Y1542">
        <v>0.04</v>
      </c>
      <c r="Z1542">
        <f t="shared" si="62"/>
        <v>0.01</v>
      </c>
      <c r="AA1542">
        <v>0.25</v>
      </c>
      <c r="AB1542">
        <v>25</v>
      </c>
      <c r="AC1542">
        <v>0</v>
      </c>
      <c r="AD1542" s="8" t="s">
        <v>173</v>
      </c>
      <c r="AF1542">
        <v>195.77352472089299</v>
      </c>
      <c r="AG1542" s="4"/>
      <c r="AH1542" s="4"/>
    </row>
    <row r="1543" spans="1:34" ht="15.6">
      <c r="A1543" t="s">
        <v>167</v>
      </c>
      <c r="B1543" t="s">
        <v>164</v>
      </c>
      <c r="C1543" s="4" t="s">
        <v>592</v>
      </c>
      <c r="D1543">
        <v>800</v>
      </c>
      <c r="E1543">
        <v>5</v>
      </c>
      <c r="F1543">
        <v>120</v>
      </c>
      <c r="G1543">
        <v>9.36</v>
      </c>
      <c r="H1543">
        <v>0.74</v>
      </c>
      <c r="I1543">
        <v>33.700000000000003</v>
      </c>
      <c r="L1543">
        <v>31</v>
      </c>
      <c r="R1543">
        <v>28.9</v>
      </c>
      <c r="S1543">
        <v>0.107</v>
      </c>
      <c r="T1543">
        <v>16.600000000000001</v>
      </c>
      <c r="U1543">
        <v>1440</v>
      </c>
      <c r="V1543">
        <v>100</v>
      </c>
      <c r="W1543">
        <v>13</v>
      </c>
      <c r="X1543">
        <v>180</v>
      </c>
      <c r="Y1543">
        <v>0.04</v>
      </c>
      <c r="Z1543">
        <f t="shared" si="62"/>
        <v>0.01</v>
      </c>
      <c r="AA1543">
        <v>0.25</v>
      </c>
      <c r="AB1543">
        <v>25</v>
      </c>
      <c r="AC1543">
        <v>0</v>
      </c>
      <c r="AD1543" s="8" t="s">
        <v>173</v>
      </c>
      <c r="AF1543">
        <v>194.57735247208899</v>
      </c>
      <c r="AG1543" s="4"/>
      <c r="AH1543" s="4"/>
    </row>
    <row r="1544" spans="1:34" ht="15.6">
      <c r="A1544" t="s">
        <v>167</v>
      </c>
      <c r="B1544" t="s">
        <v>164</v>
      </c>
      <c r="C1544" s="4" t="s">
        <v>592</v>
      </c>
      <c r="D1544">
        <v>800</v>
      </c>
      <c r="E1544">
        <v>5</v>
      </c>
      <c r="F1544">
        <v>120</v>
      </c>
      <c r="G1544">
        <v>9.36</v>
      </c>
      <c r="H1544">
        <v>0.74</v>
      </c>
      <c r="I1544">
        <v>33.700000000000003</v>
      </c>
      <c r="L1544">
        <v>31</v>
      </c>
      <c r="R1544">
        <v>28.9</v>
      </c>
      <c r="S1544">
        <v>0.107</v>
      </c>
      <c r="T1544">
        <v>16.600000000000001</v>
      </c>
      <c r="U1544">
        <v>1440</v>
      </c>
      <c r="V1544">
        <v>100</v>
      </c>
      <c r="W1544">
        <v>7</v>
      </c>
      <c r="X1544">
        <v>180</v>
      </c>
      <c r="Y1544">
        <v>0.04</v>
      </c>
      <c r="Z1544">
        <f t="shared" si="62"/>
        <v>0.01</v>
      </c>
      <c r="AA1544">
        <v>0.25</v>
      </c>
      <c r="AB1544">
        <v>25</v>
      </c>
      <c r="AC1544">
        <v>0</v>
      </c>
      <c r="AD1544" s="8" t="s">
        <v>173</v>
      </c>
      <c r="AF1544">
        <v>383.15789473684197</v>
      </c>
      <c r="AG1544" s="4"/>
      <c r="AH1544" s="4"/>
    </row>
    <row r="1545" spans="1:34">
      <c r="A1545" t="s">
        <v>167</v>
      </c>
      <c r="B1545" t="s">
        <v>164</v>
      </c>
      <c r="C1545" s="4" t="s">
        <v>592</v>
      </c>
      <c r="D1545">
        <v>800</v>
      </c>
      <c r="E1545">
        <v>5</v>
      </c>
      <c r="F1545">
        <v>120</v>
      </c>
      <c r="G1545">
        <v>9.36</v>
      </c>
      <c r="H1545">
        <v>0.74</v>
      </c>
      <c r="I1545">
        <v>33.700000000000003</v>
      </c>
      <c r="L1545">
        <v>31</v>
      </c>
      <c r="R1545">
        <v>28.9</v>
      </c>
      <c r="S1545">
        <v>0.107</v>
      </c>
      <c r="T1545">
        <v>16.600000000000001</v>
      </c>
      <c r="U1545">
        <v>1440</v>
      </c>
      <c r="V1545">
        <v>100</v>
      </c>
      <c r="W1545">
        <v>7</v>
      </c>
      <c r="X1545">
        <v>180</v>
      </c>
      <c r="Y1545">
        <v>0.04</v>
      </c>
      <c r="Z1545">
        <f t="shared" si="62"/>
        <v>0.01</v>
      </c>
      <c r="AA1545">
        <v>0.25</v>
      </c>
      <c r="AB1545">
        <v>25</v>
      </c>
      <c r="AC1545">
        <f>0.01*1000</f>
        <v>10</v>
      </c>
      <c r="AD1545" s="9" t="s">
        <v>595</v>
      </c>
      <c r="AF1545">
        <v>374.73684210526318</v>
      </c>
      <c r="AG1545" s="4"/>
      <c r="AH1545" s="4"/>
    </row>
    <row r="1546" spans="1:34">
      <c r="A1546" t="s">
        <v>167</v>
      </c>
      <c r="B1546" t="s">
        <v>164</v>
      </c>
      <c r="C1546" s="4" t="s">
        <v>592</v>
      </c>
      <c r="D1546">
        <v>800</v>
      </c>
      <c r="E1546">
        <v>5</v>
      </c>
      <c r="F1546">
        <v>120</v>
      </c>
      <c r="G1546">
        <v>9.36</v>
      </c>
      <c r="H1546">
        <v>0.74</v>
      </c>
      <c r="I1546">
        <v>33.700000000000003</v>
      </c>
      <c r="L1546">
        <v>31</v>
      </c>
      <c r="R1546">
        <v>28.9</v>
      </c>
      <c r="S1546">
        <v>0.107</v>
      </c>
      <c r="T1546">
        <v>16.600000000000001</v>
      </c>
      <c r="U1546">
        <v>1440</v>
      </c>
      <c r="V1546">
        <v>100</v>
      </c>
      <c r="W1546">
        <v>7</v>
      </c>
      <c r="X1546">
        <v>180</v>
      </c>
      <c r="Y1546">
        <v>0.04</v>
      </c>
      <c r="Z1546">
        <f t="shared" si="62"/>
        <v>0.01</v>
      </c>
      <c r="AA1546">
        <v>0.25</v>
      </c>
      <c r="AB1546">
        <v>25</v>
      </c>
      <c r="AC1546">
        <f>0.1*1000</f>
        <v>100</v>
      </c>
      <c r="AD1546" s="9" t="s">
        <v>595</v>
      </c>
      <c r="AF1546">
        <v>372.93233082706757</v>
      </c>
      <c r="AG1546" s="4"/>
      <c r="AH1546" s="4"/>
    </row>
    <row r="1547" spans="1:34">
      <c r="A1547" t="s">
        <v>167</v>
      </c>
      <c r="B1547" t="s">
        <v>164</v>
      </c>
      <c r="C1547" s="4" t="s">
        <v>592</v>
      </c>
      <c r="D1547">
        <v>800</v>
      </c>
      <c r="E1547">
        <v>5</v>
      </c>
      <c r="F1547">
        <v>120</v>
      </c>
      <c r="G1547">
        <v>9.36</v>
      </c>
      <c r="H1547">
        <v>0.74</v>
      </c>
      <c r="I1547">
        <v>33.700000000000003</v>
      </c>
      <c r="L1547">
        <v>31</v>
      </c>
      <c r="R1547">
        <v>28.9</v>
      </c>
      <c r="S1547">
        <v>0.107</v>
      </c>
      <c r="T1547">
        <v>16.600000000000001</v>
      </c>
      <c r="U1547">
        <v>1440</v>
      </c>
      <c r="V1547">
        <v>100</v>
      </c>
      <c r="W1547">
        <v>7</v>
      </c>
      <c r="X1547">
        <v>180</v>
      </c>
      <c r="Y1547">
        <v>0.04</v>
      </c>
      <c r="Z1547">
        <f t="shared" si="62"/>
        <v>0.01</v>
      </c>
      <c r="AA1547">
        <v>0.25</v>
      </c>
      <c r="AB1547">
        <v>25</v>
      </c>
      <c r="AC1547">
        <v>0</v>
      </c>
      <c r="AD1547" t="s">
        <v>61</v>
      </c>
      <c r="AF1547">
        <v>381.9548872180448</v>
      </c>
      <c r="AG1547" s="4"/>
      <c r="AH1547" s="4"/>
    </row>
    <row r="1548" spans="1:34">
      <c r="A1548" t="s">
        <v>167</v>
      </c>
      <c r="B1548" t="s">
        <v>164</v>
      </c>
      <c r="C1548" s="4" t="s">
        <v>592</v>
      </c>
      <c r="D1548">
        <v>800</v>
      </c>
      <c r="E1548">
        <v>5</v>
      </c>
      <c r="F1548">
        <v>120</v>
      </c>
      <c r="G1548">
        <v>9.36</v>
      </c>
      <c r="H1548">
        <v>0.74</v>
      </c>
      <c r="I1548">
        <v>33.700000000000003</v>
      </c>
      <c r="L1548">
        <v>31</v>
      </c>
      <c r="R1548">
        <v>28.9</v>
      </c>
      <c r="S1548">
        <v>0.107</v>
      </c>
      <c r="T1548">
        <v>16.600000000000001</v>
      </c>
      <c r="U1548">
        <v>1440</v>
      </c>
      <c r="V1548">
        <v>100</v>
      </c>
      <c r="W1548">
        <v>7</v>
      </c>
      <c r="X1548">
        <v>180</v>
      </c>
      <c r="Y1548">
        <v>0.04</v>
      </c>
      <c r="Z1548">
        <f t="shared" si="62"/>
        <v>0.01</v>
      </c>
      <c r="AA1548">
        <v>0.25</v>
      </c>
      <c r="AB1548">
        <v>25</v>
      </c>
      <c r="AC1548">
        <f>0.01*1000</f>
        <v>10</v>
      </c>
      <c r="AD1548" t="s">
        <v>61</v>
      </c>
      <c r="AF1548">
        <v>367.51879699248076</v>
      </c>
      <c r="AG1548" s="4"/>
      <c r="AH1548" s="4"/>
    </row>
    <row r="1549" spans="1:34">
      <c r="A1549" t="s">
        <v>167</v>
      </c>
      <c r="B1549" t="s">
        <v>164</v>
      </c>
      <c r="C1549" s="4" t="s">
        <v>592</v>
      </c>
      <c r="D1549">
        <v>800</v>
      </c>
      <c r="E1549">
        <v>5</v>
      </c>
      <c r="F1549">
        <v>120</v>
      </c>
      <c r="G1549">
        <v>9.36</v>
      </c>
      <c r="H1549">
        <v>0.74</v>
      </c>
      <c r="I1549">
        <v>33.700000000000003</v>
      </c>
      <c r="L1549">
        <v>31</v>
      </c>
      <c r="R1549">
        <v>28.9</v>
      </c>
      <c r="S1549">
        <v>0.107</v>
      </c>
      <c r="T1549">
        <v>16.600000000000001</v>
      </c>
      <c r="U1549">
        <v>1440</v>
      </c>
      <c r="V1549">
        <v>100</v>
      </c>
      <c r="W1549">
        <v>7</v>
      </c>
      <c r="X1549">
        <v>180</v>
      </c>
      <c r="Y1549">
        <v>0.04</v>
      </c>
      <c r="Z1549">
        <f t="shared" si="62"/>
        <v>0.01</v>
      </c>
      <c r="AA1549">
        <v>0.25</v>
      </c>
      <c r="AB1549">
        <v>25</v>
      </c>
      <c r="AC1549">
        <f>0.1*1000</f>
        <v>100</v>
      </c>
      <c r="AD1549" t="s">
        <v>61</v>
      </c>
      <c r="AF1549">
        <v>354.88721804511277</v>
      </c>
      <c r="AG1549" s="4"/>
      <c r="AH1549" s="4"/>
    </row>
    <row r="1550" spans="1:34">
      <c r="A1550" t="s">
        <v>167</v>
      </c>
      <c r="B1550" t="s">
        <v>164</v>
      </c>
      <c r="C1550" s="4" t="s">
        <v>592</v>
      </c>
      <c r="D1550">
        <v>800</v>
      </c>
      <c r="E1550">
        <v>5</v>
      </c>
      <c r="F1550">
        <v>120</v>
      </c>
      <c r="G1550">
        <v>9.36</v>
      </c>
      <c r="H1550">
        <v>0.74</v>
      </c>
      <c r="I1550">
        <v>33.700000000000003</v>
      </c>
      <c r="L1550">
        <v>31</v>
      </c>
      <c r="R1550">
        <v>28.9</v>
      </c>
      <c r="S1550">
        <v>0.107</v>
      </c>
      <c r="T1550">
        <v>16.600000000000001</v>
      </c>
      <c r="U1550">
        <v>1440</v>
      </c>
      <c r="V1550">
        <v>100</v>
      </c>
      <c r="W1550">
        <v>7</v>
      </c>
      <c r="X1550">
        <v>180</v>
      </c>
      <c r="Y1550">
        <v>0.04</v>
      </c>
      <c r="Z1550">
        <f t="shared" si="62"/>
        <v>0.01</v>
      </c>
      <c r="AA1550">
        <v>0.25</v>
      </c>
      <c r="AB1550">
        <v>25</v>
      </c>
      <c r="AC1550">
        <v>0</v>
      </c>
      <c r="AD1550" t="s">
        <v>62</v>
      </c>
      <c r="AF1550">
        <v>381.9548872180448</v>
      </c>
      <c r="AG1550" s="4"/>
      <c r="AH1550" s="4"/>
    </row>
    <row r="1551" spans="1:34">
      <c r="A1551" t="s">
        <v>167</v>
      </c>
      <c r="B1551" t="s">
        <v>164</v>
      </c>
      <c r="C1551" s="4" t="s">
        <v>592</v>
      </c>
      <c r="D1551">
        <v>800</v>
      </c>
      <c r="E1551">
        <v>5</v>
      </c>
      <c r="F1551">
        <v>120</v>
      </c>
      <c r="G1551">
        <v>9.36</v>
      </c>
      <c r="H1551">
        <v>0.74</v>
      </c>
      <c r="I1551">
        <v>33.700000000000003</v>
      </c>
      <c r="L1551">
        <v>31</v>
      </c>
      <c r="R1551">
        <v>28.9</v>
      </c>
      <c r="S1551">
        <v>0.107</v>
      </c>
      <c r="T1551">
        <v>16.600000000000001</v>
      </c>
      <c r="U1551">
        <v>1440</v>
      </c>
      <c r="V1551">
        <v>100</v>
      </c>
      <c r="W1551">
        <v>7</v>
      </c>
      <c r="X1551">
        <v>180</v>
      </c>
      <c r="Y1551">
        <v>0.04</v>
      </c>
      <c r="Z1551">
        <f t="shared" si="62"/>
        <v>0.01</v>
      </c>
      <c r="AA1551">
        <v>0.25</v>
      </c>
      <c r="AB1551">
        <v>25</v>
      </c>
      <c r="AC1551">
        <f>0.01*1000</f>
        <v>10</v>
      </c>
      <c r="AD1551" t="s">
        <v>62</v>
      </c>
      <c r="AF1551">
        <v>369.9248120300748</v>
      </c>
      <c r="AG1551" s="4"/>
      <c r="AH1551" s="4"/>
    </row>
    <row r="1552" spans="1:34">
      <c r="A1552" t="s">
        <v>167</v>
      </c>
      <c r="B1552" t="s">
        <v>164</v>
      </c>
      <c r="C1552" s="4" t="s">
        <v>592</v>
      </c>
      <c r="D1552">
        <v>800</v>
      </c>
      <c r="E1552">
        <v>5</v>
      </c>
      <c r="F1552">
        <v>120</v>
      </c>
      <c r="G1552">
        <v>9.36</v>
      </c>
      <c r="H1552">
        <v>0.74</v>
      </c>
      <c r="I1552">
        <v>33.700000000000003</v>
      </c>
      <c r="L1552">
        <v>31</v>
      </c>
      <c r="R1552">
        <v>28.9</v>
      </c>
      <c r="S1552">
        <v>0.107</v>
      </c>
      <c r="T1552">
        <v>16.600000000000001</v>
      </c>
      <c r="U1552">
        <v>1440</v>
      </c>
      <c r="V1552">
        <v>100</v>
      </c>
      <c r="W1552">
        <v>7</v>
      </c>
      <c r="X1552">
        <v>180</v>
      </c>
      <c r="Y1552">
        <v>0.04</v>
      </c>
      <c r="Z1552">
        <f t="shared" si="62"/>
        <v>0.01</v>
      </c>
      <c r="AA1552">
        <v>0.25</v>
      </c>
      <c r="AB1552">
        <v>25</v>
      </c>
      <c r="AC1552">
        <f>0.1*1000</f>
        <v>100</v>
      </c>
      <c r="AD1552" t="s">
        <v>62</v>
      </c>
      <c r="AF1552">
        <v>367.51879699248076</v>
      </c>
      <c r="AG1552" s="4"/>
      <c r="AH1552" s="4"/>
    </row>
    <row r="1553" spans="1:37">
      <c r="A1553" t="s">
        <v>167</v>
      </c>
      <c r="B1553" t="s">
        <v>164</v>
      </c>
      <c r="C1553" s="4" t="s">
        <v>592</v>
      </c>
      <c r="D1553">
        <v>800</v>
      </c>
      <c r="E1553">
        <v>5</v>
      </c>
      <c r="F1553">
        <v>120</v>
      </c>
      <c r="G1553">
        <v>9.36</v>
      </c>
      <c r="H1553">
        <v>0.74</v>
      </c>
      <c r="I1553">
        <v>33.700000000000003</v>
      </c>
      <c r="L1553">
        <v>31</v>
      </c>
      <c r="R1553">
        <v>28.9</v>
      </c>
      <c r="S1553">
        <v>0.107</v>
      </c>
      <c r="T1553">
        <v>16.600000000000001</v>
      </c>
      <c r="U1553">
        <v>1440</v>
      </c>
      <c r="V1553">
        <v>100</v>
      </c>
      <c r="W1553">
        <v>7</v>
      </c>
      <c r="X1553">
        <v>180</v>
      </c>
      <c r="Y1553">
        <v>0.04</v>
      </c>
      <c r="Z1553">
        <f t="shared" si="62"/>
        <v>0.01</v>
      </c>
      <c r="AA1553">
        <v>0.25</v>
      </c>
      <c r="AB1553">
        <v>25</v>
      </c>
      <c r="AC1553">
        <v>0</v>
      </c>
      <c r="AD1553" t="s">
        <v>63</v>
      </c>
      <c r="AF1553">
        <v>381.35338345864642</v>
      </c>
      <c r="AG1553" s="4"/>
      <c r="AH1553" s="4"/>
    </row>
    <row r="1554" spans="1:37">
      <c r="A1554" t="s">
        <v>167</v>
      </c>
      <c r="B1554" t="s">
        <v>164</v>
      </c>
      <c r="C1554" s="4" t="s">
        <v>592</v>
      </c>
      <c r="D1554">
        <v>800</v>
      </c>
      <c r="E1554">
        <v>5</v>
      </c>
      <c r="F1554">
        <v>120</v>
      </c>
      <c r="G1554">
        <v>9.36</v>
      </c>
      <c r="H1554">
        <v>0.74</v>
      </c>
      <c r="I1554">
        <v>33.700000000000003</v>
      </c>
      <c r="L1554">
        <v>31</v>
      </c>
      <c r="R1554">
        <v>28.9</v>
      </c>
      <c r="S1554">
        <v>0.107</v>
      </c>
      <c r="T1554">
        <v>16.600000000000001</v>
      </c>
      <c r="U1554">
        <v>1440</v>
      </c>
      <c r="V1554">
        <v>100</v>
      </c>
      <c r="W1554">
        <v>7</v>
      </c>
      <c r="X1554">
        <v>180</v>
      </c>
      <c r="Y1554">
        <v>0.04</v>
      </c>
      <c r="Z1554">
        <f t="shared" si="62"/>
        <v>0.01</v>
      </c>
      <c r="AA1554">
        <v>0.25</v>
      </c>
      <c r="AB1554">
        <v>25</v>
      </c>
      <c r="AC1554">
        <f>0.01*1000</f>
        <v>10</v>
      </c>
      <c r="AD1554" t="s">
        <v>63</v>
      </c>
      <c r="AF1554">
        <v>333.23308270676682</v>
      </c>
      <c r="AG1554" s="4"/>
      <c r="AH1554" s="4"/>
    </row>
    <row r="1555" spans="1:37">
      <c r="A1555" t="s">
        <v>167</v>
      </c>
      <c r="B1555" t="s">
        <v>164</v>
      </c>
      <c r="C1555" s="4" t="s">
        <v>592</v>
      </c>
      <c r="D1555">
        <v>800</v>
      </c>
      <c r="E1555">
        <v>5</v>
      </c>
      <c r="F1555">
        <v>120</v>
      </c>
      <c r="G1555">
        <v>9.36</v>
      </c>
      <c r="H1555">
        <v>0.74</v>
      </c>
      <c r="I1555">
        <v>33.700000000000003</v>
      </c>
      <c r="L1555">
        <v>31</v>
      </c>
      <c r="R1555">
        <v>28.9</v>
      </c>
      <c r="S1555">
        <v>0.107</v>
      </c>
      <c r="T1555">
        <v>16.600000000000001</v>
      </c>
      <c r="U1555">
        <v>1440</v>
      </c>
      <c r="V1555">
        <v>100</v>
      </c>
      <c r="W1555">
        <v>7</v>
      </c>
      <c r="X1555">
        <v>180</v>
      </c>
      <c r="Y1555">
        <v>0.04</v>
      </c>
      <c r="Z1555">
        <f t="shared" si="62"/>
        <v>0.01</v>
      </c>
      <c r="AA1555">
        <v>0.25</v>
      </c>
      <c r="AB1555">
        <v>25</v>
      </c>
      <c r="AC1555">
        <f>0.1*1000</f>
        <v>100</v>
      </c>
      <c r="AD1555" t="s">
        <v>63</v>
      </c>
      <c r="AF1555">
        <v>264.66165413533798</v>
      </c>
      <c r="AG1555" s="4"/>
      <c r="AH1555" s="4"/>
    </row>
    <row r="1556" spans="1:37">
      <c r="A1556" t="s">
        <v>167</v>
      </c>
      <c r="B1556" t="s">
        <v>164</v>
      </c>
      <c r="C1556" s="4" t="s">
        <v>592</v>
      </c>
      <c r="D1556">
        <v>800</v>
      </c>
      <c r="E1556">
        <v>5</v>
      </c>
      <c r="F1556">
        <v>120</v>
      </c>
      <c r="G1556">
        <v>9.36</v>
      </c>
      <c r="H1556">
        <v>0.74</v>
      </c>
      <c r="I1556">
        <v>33.700000000000003</v>
      </c>
      <c r="L1556">
        <v>31</v>
      </c>
      <c r="R1556">
        <v>28.9</v>
      </c>
      <c r="S1556">
        <v>0.107</v>
      </c>
      <c r="T1556">
        <v>16.600000000000001</v>
      </c>
      <c r="U1556">
        <v>1440</v>
      </c>
      <c r="V1556">
        <v>3.78</v>
      </c>
      <c r="W1556">
        <v>7</v>
      </c>
      <c r="X1556">
        <v>180</v>
      </c>
      <c r="Y1556">
        <v>0.04</v>
      </c>
      <c r="Z1556">
        <f t="shared" si="62"/>
        <v>0.01</v>
      </c>
      <c r="AA1556">
        <v>0</v>
      </c>
      <c r="AB1556">
        <v>25</v>
      </c>
      <c r="AC1556">
        <v>0</v>
      </c>
      <c r="AD1556" s="42" t="s">
        <v>173</v>
      </c>
      <c r="AF1556">
        <v>4.26905132192846</v>
      </c>
      <c r="AG1556" s="4"/>
      <c r="AH1556" s="4"/>
    </row>
    <row r="1557" spans="1:37">
      <c r="A1557" t="s">
        <v>167</v>
      </c>
      <c r="B1557" t="s">
        <v>164</v>
      </c>
      <c r="C1557" s="4" t="s">
        <v>592</v>
      </c>
      <c r="D1557">
        <v>800</v>
      </c>
      <c r="E1557">
        <v>5</v>
      </c>
      <c r="F1557">
        <v>120</v>
      </c>
      <c r="G1557">
        <v>9.36</v>
      </c>
      <c r="H1557">
        <v>0.74</v>
      </c>
      <c r="I1557">
        <v>33.700000000000003</v>
      </c>
      <c r="L1557">
        <v>31</v>
      </c>
      <c r="R1557">
        <v>28.9</v>
      </c>
      <c r="S1557">
        <v>0.107</v>
      </c>
      <c r="T1557">
        <v>16.600000000000001</v>
      </c>
      <c r="U1557">
        <v>1440</v>
      </c>
      <c r="V1557">
        <v>3.78</v>
      </c>
      <c r="W1557">
        <v>7</v>
      </c>
      <c r="X1557">
        <v>180</v>
      </c>
      <c r="Y1557">
        <v>0.04</v>
      </c>
      <c r="Z1557">
        <f t="shared" si="62"/>
        <v>0.01</v>
      </c>
      <c r="AA1557">
        <v>0.05</v>
      </c>
      <c r="AB1557">
        <v>25</v>
      </c>
      <c r="AC1557">
        <v>0</v>
      </c>
      <c r="AD1557" s="42" t="s">
        <v>173</v>
      </c>
      <c r="AF1557">
        <v>3.1259720062208398</v>
      </c>
      <c r="AG1557" s="4"/>
      <c r="AH1557" s="4"/>
    </row>
    <row r="1558" spans="1:37">
      <c r="A1558" t="s">
        <v>167</v>
      </c>
      <c r="B1558" t="s">
        <v>164</v>
      </c>
      <c r="C1558" s="4" t="s">
        <v>592</v>
      </c>
      <c r="D1558">
        <v>800</v>
      </c>
      <c r="E1558">
        <v>5</v>
      </c>
      <c r="F1558">
        <v>120</v>
      </c>
      <c r="G1558">
        <v>9.36</v>
      </c>
      <c r="H1558">
        <v>0.74</v>
      </c>
      <c r="I1558">
        <v>33.700000000000003</v>
      </c>
      <c r="L1558">
        <v>31</v>
      </c>
      <c r="R1558">
        <v>28.9</v>
      </c>
      <c r="S1558">
        <v>0.107</v>
      </c>
      <c r="T1558">
        <v>16.600000000000001</v>
      </c>
      <c r="U1558">
        <v>1440</v>
      </c>
      <c r="V1558">
        <v>3.78</v>
      </c>
      <c r="W1558">
        <v>7</v>
      </c>
      <c r="X1558">
        <v>180</v>
      </c>
      <c r="Y1558">
        <v>0.04</v>
      </c>
      <c r="Z1558">
        <f t="shared" si="62"/>
        <v>0.01</v>
      </c>
      <c r="AA1558">
        <v>0.1</v>
      </c>
      <c r="AB1558">
        <v>25</v>
      </c>
      <c r="AC1558">
        <v>0</v>
      </c>
      <c r="AD1558" s="42" t="s">
        <v>173</v>
      </c>
      <c r="AF1558">
        <v>0.48211508553654697</v>
      </c>
      <c r="AG1558" s="4"/>
      <c r="AH1558" s="4"/>
    </row>
    <row r="1559" spans="1:37">
      <c r="A1559" t="s">
        <v>167</v>
      </c>
      <c r="B1559" t="s">
        <v>164</v>
      </c>
      <c r="C1559" s="4" t="s">
        <v>592</v>
      </c>
      <c r="D1559">
        <v>800</v>
      </c>
      <c r="E1559">
        <v>5</v>
      </c>
      <c r="F1559">
        <v>120</v>
      </c>
      <c r="G1559">
        <v>9.36</v>
      </c>
      <c r="H1559">
        <v>0.74</v>
      </c>
      <c r="I1559">
        <v>33.700000000000003</v>
      </c>
      <c r="L1559">
        <v>31</v>
      </c>
      <c r="R1559">
        <v>28.9</v>
      </c>
      <c r="S1559">
        <v>0.107</v>
      </c>
      <c r="T1559">
        <v>16.600000000000001</v>
      </c>
      <c r="U1559">
        <v>1440</v>
      </c>
      <c r="V1559">
        <v>3.78</v>
      </c>
      <c r="W1559">
        <v>7</v>
      </c>
      <c r="X1559">
        <v>180</v>
      </c>
      <c r="Y1559">
        <v>0.04</v>
      </c>
      <c r="Z1559">
        <f t="shared" si="62"/>
        <v>0.01</v>
      </c>
      <c r="AA1559">
        <v>0.2</v>
      </c>
      <c r="AB1559">
        <v>25</v>
      </c>
      <c r="AC1559">
        <v>0</v>
      </c>
      <c r="AD1559" s="42" t="s">
        <v>173</v>
      </c>
      <c r="AF1559">
        <v>0.11664074650077701</v>
      </c>
      <c r="AG1559" s="4"/>
      <c r="AH1559" s="4"/>
    </row>
    <row r="1560" spans="1:37" s="27" customFormat="1">
      <c r="A1560" s="27" t="s">
        <v>168</v>
      </c>
      <c r="B1560" s="27" t="s">
        <v>169</v>
      </c>
      <c r="C1560" s="4" t="s">
        <v>592</v>
      </c>
      <c r="D1560" s="27">
        <v>1000</v>
      </c>
      <c r="E1560" s="27">
        <v>5</v>
      </c>
      <c r="F1560" s="27">
        <v>60</v>
      </c>
      <c r="G1560" s="40">
        <v>66.83</v>
      </c>
      <c r="I1560" s="27">
        <v>21.54</v>
      </c>
      <c r="L1560" s="40">
        <v>11.63</v>
      </c>
      <c r="O1560" s="27">
        <f t="shared" ref="O1560:O1591" si="63">(I1560/G1560)</f>
        <v>0.32231033966781386</v>
      </c>
      <c r="R1560" s="27">
        <v>3.5249999999999999</v>
      </c>
      <c r="S1560" s="27">
        <v>6.084E-3</v>
      </c>
      <c r="T1560" s="27">
        <v>10.6364</v>
      </c>
      <c r="U1560" s="27">
        <v>1440</v>
      </c>
      <c r="V1560" s="27">
        <v>150</v>
      </c>
      <c r="W1560" s="27">
        <v>7</v>
      </c>
      <c r="X1560" s="27">
        <v>180</v>
      </c>
      <c r="Y1560" s="27">
        <v>0.1</v>
      </c>
      <c r="Z1560" s="27">
        <v>0.05</v>
      </c>
      <c r="AB1560" s="27">
        <v>25</v>
      </c>
      <c r="AC1560" s="27">
        <v>0</v>
      </c>
      <c r="AD1560" s="27" t="s">
        <v>173</v>
      </c>
      <c r="AE1560" s="27">
        <v>0.1</v>
      </c>
      <c r="AF1560" s="27">
        <v>10.156253570069699</v>
      </c>
      <c r="AG1560" s="1"/>
      <c r="AH1560" s="1"/>
      <c r="AI1560" s="36" t="s">
        <v>353</v>
      </c>
      <c r="AJ1560" s="1" t="s">
        <v>170</v>
      </c>
      <c r="AK1560" s="1" t="s">
        <v>366</v>
      </c>
    </row>
    <row r="1561" spans="1:37">
      <c r="A1561" t="s">
        <v>168</v>
      </c>
      <c r="B1561" t="s">
        <v>169</v>
      </c>
      <c r="C1561" s="4" t="s">
        <v>592</v>
      </c>
      <c r="D1561">
        <v>1000</v>
      </c>
      <c r="E1561">
        <v>5</v>
      </c>
      <c r="F1561">
        <v>60</v>
      </c>
      <c r="G1561" s="17">
        <v>66.83</v>
      </c>
      <c r="I1561">
        <v>21.54</v>
      </c>
      <c r="L1561" s="17">
        <v>11.63</v>
      </c>
      <c r="O1561">
        <f t="shared" si="63"/>
        <v>0.32231033966781386</v>
      </c>
      <c r="R1561">
        <v>6.5792000000000002</v>
      </c>
      <c r="S1561">
        <v>3.3903999999999997E-2</v>
      </c>
      <c r="T1561">
        <v>25.0623</v>
      </c>
      <c r="U1561">
        <v>1440</v>
      </c>
      <c r="V1561">
        <v>150</v>
      </c>
      <c r="W1561">
        <v>7</v>
      </c>
      <c r="X1561">
        <v>180</v>
      </c>
      <c r="Y1561">
        <v>0.1</v>
      </c>
      <c r="Z1561">
        <v>0.05</v>
      </c>
      <c r="AB1561">
        <v>25</v>
      </c>
      <c r="AC1561">
        <v>0</v>
      </c>
      <c r="AD1561" s="42" t="s">
        <v>173</v>
      </c>
      <c r="AE1561">
        <v>0.2</v>
      </c>
      <c r="AF1561">
        <v>14.583338714307899</v>
      </c>
      <c r="AG1561" s="4"/>
      <c r="AH1561" s="4"/>
      <c r="AI1561" s="4"/>
      <c r="AJ1561" s="4"/>
      <c r="AK1561" s="4"/>
    </row>
    <row r="1562" spans="1:37">
      <c r="A1562" t="s">
        <v>168</v>
      </c>
      <c r="B1562" t="s">
        <v>169</v>
      </c>
      <c r="C1562" s="4" t="s">
        <v>592</v>
      </c>
      <c r="D1562">
        <v>1000</v>
      </c>
      <c r="E1562">
        <v>5</v>
      </c>
      <c r="F1562">
        <v>60</v>
      </c>
      <c r="G1562" s="17">
        <v>66.83</v>
      </c>
      <c r="I1562">
        <v>21.54</v>
      </c>
      <c r="L1562" s="17">
        <v>11.63</v>
      </c>
      <c r="O1562">
        <f t="shared" si="63"/>
        <v>0.32231033966781386</v>
      </c>
      <c r="R1562">
        <v>6.5792000000000002</v>
      </c>
      <c r="S1562">
        <v>3.3903999999999997E-2</v>
      </c>
      <c r="T1562">
        <v>25.0623</v>
      </c>
      <c r="U1562">
        <v>1440</v>
      </c>
      <c r="V1562">
        <v>150</v>
      </c>
      <c r="W1562">
        <v>7</v>
      </c>
      <c r="X1562">
        <v>180</v>
      </c>
      <c r="Y1562">
        <v>0.1</v>
      </c>
      <c r="Z1562">
        <v>0.05</v>
      </c>
      <c r="AB1562">
        <v>25</v>
      </c>
      <c r="AC1562">
        <v>0</v>
      </c>
      <c r="AD1562" s="42" t="s">
        <v>173</v>
      </c>
      <c r="AE1562">
        <v>0.3</v>
      </c>
      <c r="AF1562">
        <v>25.260397781515199</v>
      </c>
      <c r="AG1562" s="4"/>
      <c r="AH1562" s="4"/>
      <c r="AI1562" s="4"/>
      <c r="AJ1562" s="4"/>
      <c r="AK1562" s="4"/>
    </row>
    <row r="1563" spans="1:37">
      <c r="A1563" t="s">
        <v>168</v>
      </c>
      <c r="B1563" t="s">
        <v>169</v>
      </c>
      <c r="C1563" s="4" t="s">
        <v>592</v>
      </c>
      <c r="D1563">
        <v>1000</v>
      </c>
      <c r="E1563">
        <v>5</v>
      </c>
      <c r="F1563">
        <v>60</v>
      </c>
      <c r="G1563" s="17">
        <v>66.83</v>
      </c>
      <c r="I1563">
        <v>21.54</v>
      </c>
      <c r="L1563" s="17">
        <v>11.63</v>
      </c>
      <c r="O1563">
        <f t="shared" si="63"/>
        <v>0.32231033966781386</v>
      </c>
      <c r="R1563">
        <v>6.5792000000000002</v>
      </c>
      <c r="S1563">
        <v>3.3903999999999997E-2</v>
      </c>
      <c r="T1563">
        <v>25.0623</v>
      </c>
      <c r="U1563">
        <v>1440</v>
      </c>
      <c r="V1563">
        <v>150</v>
      </c>
      <c r="W1563">
        <v>7</v>
      </c>
      <c r="X1563">
        <v>180</v>
      </c>
      <c r="Y1563">
        <v>0.1</v>
      </c>
      <c r="Z1563">
        <v>0.05</v>
      </c>
      <c r="AB1563">
        <v>25</v>
      </c>
      <c r="AC1563">
        <v>0</v>
      </c>
      <c r="AD1563" s="42" t="s">
        <v>173</v>
      </c>
      <c r="AE1563">
        <v>0.59829289034155198</v>
      </c>
      <c r="AF1563">
        <v>49.479164700541297</v>
      </c>
      <c r="AG1563" s="4"/>
      <c r="AH1563" s="4"/>
      <c r="AI1563" s="4"/>
      <c r="AJ1563" s="4"/>
      <c r="AK1563" s="4"/>
    </row>
    <row r="1564" spans="1:37">
      <c r="A1564" t="s">
        <v>168</v>
      </c>
      <c r="B1564" t="s">
        <v>169</v>
      </c>
      <c r="C1564" s="4" t="s">
        <v>592</v>
      </c>
      <c r="D1564">
        <v>1000</v>
      </c>
      <c r="E1564">
        <v>5</v>
      </c>
      <c r="F1564">
        <v>60</v>
      </c>
      <c r="G1564" s="17">
        <v>66.83</v>
      </c>
      <c r="I1564">
        <v>21.54</v>
      </c>
      <c r="L1564" s="17">
        <v>11.63</v>
      </c>
      <c r="O1564">
        <f t="shared" si="63"/>
        <v>0.32231033966781386</v>
      </c>
      <c r="R1564">
        <v>6.5792000000000002</v>
      </c>
      <c r="S1564">
        <v>3.3903999999999997E-2</v>
      </c>
      <c r="T1564">
        <v>25.0623</v>
      </c>
      <c r="U1564">
        <v>1440</v>
      </c>
      <c r="V1564">
        <v>150</v>
      </c>
      <c r="W1564">
        <v>7</v>
      </c>
      <c r="X1564">
        <v>180</v>
      </c>
      <c r="Y1564">
        <v>0.1</v>
      </c>
      <c r="Z1564">
        <v>0.05</v>
      </c>
      <c r="AB1564">
        <v>25</v>
      </c>
      <c r="AC1564">
        <v>0</v>
      </c>
      <c r="AD1564" s="42" t="s">
        <v>173</v>
      </c>
      <c r="AE1564">
        <v>6.2820582313547098</v>
      </c>
      <c r="AF1564">
        <v>68.7500012417633</v>
      </c>
      <c r="AG1564" s="4"/>
      <c r="AH1564" s="4"/>
      <c r="AI1564" s="4"/>
      <c r="AJ1564" s="4"/>
      <c r="AK1564" s="4"/>
    </row>
    <row r="1565" spans="1:37">
      <c r="A1565" t="s">
        <v>168</v>
      </c>
      <c r="B1565" t="s">
        <v>169</v>
      </c>
      <c r="C1565" s="4" t="s">
        <v>592</v>
      </c>
      <c r="D1565">
        <v>1000</v>
      </c>
      <c r="E1565">
        <v>5</v>
      </c>
      <c r="F1565">
        <v>60</v>
      </c>
      <c r="G1565" s="17">
        <v>66.83</v>
      </c>
      <c r="I1565">
        <v>21.54</v>
      </c>
      <c r="L1565" s="17">
        <v>11.63</v>
      </c>
      <c r="O1565">
        <f t="shared" si="63"/>
        <v>0.32231033966781386</v>
      </c>
      <c r="R1565">
        <v>6.5792000000000002</v>
      </c>
      <c r="S1565">
        <v>3.3903999999999997E-2</v>
      </c>
      <c r="T1565">
        <v>25.0623</v>
      </c>
      <c r="U1565">
        <v>1440</v>
      </c>
      <c r="V1565">
        <v>150</v>
      </c>
      <c r="W1565">
        <v>7</v>
      </c>
      <c r="X1565">
        <v>180</v>
      </c>
      <c r="Y1565">
        <v>0.1</v>
      </c>
      <c r="Z1565">
        <v>0.05</v>
      </c>
      <c r="AB1565">
        <v>25</v>
      </c>
      <c r="AC1565">
        <v>0</v>
      </c>
      <c r="AD1565" s="42" t="s">
        <v>173</v>
      </c>
      <c r="AE1565">
        <v>18.247870392234798</v>
      </c>
      <c r="AF1565">
        <v>81.510406473858794</v>
      </c>
      <c r="AG1565" s="4"/>
      <c r="AH1565" s="4"/>
      <c r="AI1565" s="4"/>
      <c r="AJ1565" s="4"/>
      <c r="AK1565" s="4"/>
    </row>
    <row r="1566" spans="1:37">
      <c r="A1566" t="s">
        <v>168</v>
      </c>
      <c r="B1566" t="s">
        <v>169</v>
      </c>
      <c r="C1566" s="4" t="s">
        <v>592</v>
      </c>
      <c r="D1566">
        <v>1000</v>
      </c>
      <c r="E1566">
        <v>5</v>
      </c>
      <c r="F1566">
        <v>60</v>
      </c>
      <c r="G1566" s="17">
        <v>66.83</v>
      </c>
      <c r="I1566">
        <v>21.54</v>
      </c>
      <c r="L1566" s="17">
        <v>11.63</v>
      </c>
      <c r="O1566">
        <f t="shared" si="63"/>
        <v>0.32231033966781386</v>
      </c>
      <c r="R1566">
        <v>6.5792000000000002</v>
      </c>
      <c r="S1566">
        <v>3.3903999999999997E-2</v>
      </c>
      <c r="T1566">
        <v>25.0623</v>
      </c>
      <c r="U1566">
        <v>1440</v>
      </c>
      <c r="V1566">
        <v>150</v>
      </c>
      <c r="W1566">
        <v>7</v>
      </c>
      <c r="X1566">
        <v>180</v>
      </c>
      <c r="Y1566">
        <v>0.1</v>
      </c>
      <c r="Z1566">
        <v>0.05</v>
      </c>
      <c r="AB1566">
        <v>25</v>
      </c>
      <c r="AC1566">
        <v>0</v>
      </c>
      <c r="AD1566" s="42" t="s">
        <v>173</v>
      </c>
      <c r="AE1566">
        <v>61.923080214852199</v>
      </c>
      <c r="AF1566">
        <v>87.760415166202506</v>
      </c>
      <c r="AG1566" s="4"/>
      <c r="AH1566" s="4"/>
      <c r="AI1566" s="4"/>
      <c r="AJ1566" s="4"/>
      <c r="AK1566" s="4"/>
    </row>
    <row r="1567" spans="1:37">
      <c r="A1567" t="s">
        <v>168</v>
      </c>
      <c r="B1567" t="s">
        <v>169</v>
      </c>
      <c r="C1567" s="4" t="s">
        <v>592</v>
      </c>
      <c r="D1567">
        <v>1000</v>
      </c>
      <c r="E1567">
        <v>5</v>
      </c>
      <c r="F1567">
        <v>60</v>
      </c>
      <c r="G1567" s="17">
        <v>66.83</v>
      </c>
      <c r="I1567">
        <v>21.54</v>
      </c>
      <c r="L1567" s="17">
        <v>11.63</v>
      </c>
      <c r="O1567">
        <f t="shared" si="63"/>
        <v>0.32231033966781386</v>
      </c>
      <c r="R1567">
        <v>6.5792000000000002</v>
      </c>
      <c r="S1567">
        <v>3.3903999999999997E-2</v>
      </c>
      <c r="T1567">
        <v>25.0623</v>
      </c>
      <c r="U1567">
        <v>1440</v>
      </c>
      <c r="V1567">
        <v>150</v>
      </c>
      <c r="W1567">
        <v>7</v>
      </c>
      <c r="X1567">
        <v>180</v>
      </c>
      <c r="Y1567">
        <v>0.1</v>
      </c>
      <c r="Z1567">
        <v>0.05</v>
      </c>
      <c r="AB1567">
        <v>25</v>
      </c>
      <c r="AC1567">
        <v>0</v>
      </c>
      <c r="AD1567" s="42" t="s">
        <v>173</v>
      </c>
      <c r="AE1567">
        <v>118.760687979032</v>
      </c>
      <c r="AF1567">
        <v>83.072917339288495</v>
      </c>
      <c r="AG1567" s="4"/>
      <c r="AH1567" s="4"/>
      <c r="AI1567" s="4"/>
      <c r="AJ1567" s="4"/>
      <c r="AK1567" s="4"/>
    </row>
    <row r="1568" spans="1:37">
      <c r="A1568" t="s">
        <v>168</v>
      </c>
      <c r="B1568" t="s">
        <v>169</v>
      </c>
      <c r="C1568" s="4" t="s">
        <v>592</v>
      </c>
      <c r="D1568">
        <v>1000</v>
      </c>
      <c r="E1568">
        <v>5</v>
      </c>
      <c r="F1568">
        <v>60</v>
      </c>
      <c r="G1568" s="17">
        <v>66.83</v>
      </c>
      <c r="I1568">
        <v>21.54</v>
      </c>
      <c r="L1568" s="17">
        <v>11.63</v>
      </c>
      <c r="O1568">
        <f t="shared" si="63"/>
        <v>0.32231033966781386</v>
      </c>
      <c r="R1568">
        <v>6.5792000000000002</v>
      </c>
      <c r="S1568">
        <v>3.3903999999999997E-2</v>
      </c>
      <c r="T1568">
        <v>25.0623</v>
      </c>
      <c r="U1568" s="18">
        <v>7.9366873460871004</v>
      </c>
      <c r="V1568">
        <v>150</v>
      </c>
      <c r="W1568">
        <v>7</v>
      </c>
      <c r="X1568">
        <v>180</v>
      </c>
      <c r="Y1568">
        <v>0.1</v>
      </c>
      <c r="Z1568">
        <v>0.05</v>
      </c>
      <c r="AB1568">
        <v>25</v>
      </c>
      <c r="AC1568">
        <v>0</v>
      </c>
      <c r="AD1568" s="42" t="s">
        <v>173</v>
      </c>
      <c r="AF1568" s="18">
        <v>27.613633685121702</v>
      </c>
      <c r="AG1568" s="4"/>
      <c r="AH1568" s="4"/>
      <c r="AI1568" s="4"/>
      <c r="AJ1568" s="4"/>
      <c r="AK1568" s="4"/>
    </row>
    <row r="1569" spans="1:37">
      <c r="A1569" t="s">
        <v>168</v>
      </c>
      <c r="B1569" t="s">
        <v>169</v>
      </c>
      <c r="C1569" s="4" t="s">
        <v>592</v>
      </c>
      <c r="D1569">
        <v>1000</v>
      </c>
      <c r="E1569">
        <v>5</v>
      </c>
      <c r="F1569">
        <v>60</v>
      </c>
      <c r="G1569" s="17">
        <v>66.83</v>
      </c>
      <c r="I1569">
        <v>21.54</v>
      </c>
      <c r="L1569" s="17">
        <v>11.63</v>
      </c>
      <c r="O1569">
        <f t="shared" si="63"/>
        <v>0.32231033966781386</v>
      </c>
      <c r="R1569">
        <v>6.5792000000000002</v>
      </c>
      <c r="S1569">
        <v>3.3903999999999997E-2</v>
      </c>
      <c r="T1569">
        <v>25.0623</v>
      </c>
      <c r="U1569" s="18">
        <v>11.9048796422985</v>
      </c>
      <c r="V1569">
        <v>150</v>
      </c>
      <c r="W1569">
        <v>7</v>
      </c>
      <c r="X1569">
        <v>180</v>
      </c>
      <c r="Y1569">
        <v>0.1</v>
      </c>
      <c r="Z1569">
        <v>0.05</v>
      </c>
      <c r="AB1569">
        <v>25</v>
      </c>
      <c r="AC1569">
        <v>0</v>
      </c>
      <c r="AD1569" s="42" t="s">
        <v>173</v>
      </c>
      <c r="AF1569" s="18">
        <v>46.022723892257098</v>
      </c>
      <c r="AG1569" s="4"/>
      <c r="AH1569" s="4"/>
      <c r="AI1569" s="4"/>
      <c r="AJ1569" s="4"/>
      <c r="AK1569" s="4"/>
    </row>
    <row r="1570" spans="1:37">
      <c r="A1570" t="s">
        <v>168</v>
      </c>
      <c r="B1570" t="s">
        <v>169</v>
      </c>
      <c r="C1570" s="4" t="s">
        <v>592</v>
      </c>
      <c r="D1570">
        <v>1000</v>
      </c>
      <c r="E1570">
        <v>5</v>
      </c>
      <c r="F1570">
        <v>60</v>
      </c>
      <c r="G1570" s="17">
        <v>66.83</v>
      </c>
      <c r="I1570">
        <v>21.54</v>
      </c>
      <c r="L1570" s="17">
        <v>11.63</v>
      </c>
      <c r="O1570">
        <f t="shared" si="63"/>
        <v>0.32231033966781386</v>
      </c>
      <c r="R1570">
        <v>6.5792000000000002</v>
      </c>
      <c r="S1570">
        <v>3.3903999999999997E-2</v>
      </c>
      <c r="T1570">
        <v>25.0623</v>
      </c>
      <c r="U1570" s="18">
        <v>51.587408111739499</v>
      </c>
      <c r="V1570">
        <v>150</v>
      </c>
      <c r="W1570">
        <v>7</v>
      </c>
      <c r="X1570">
        <v>180</v>
      </c>
      <c r="Y1570">
        <v>0.1</v>
      </c>
      <c r="Z1570">
        <v>0.05</v>
      </c>
      <c r="AB1570">
        <v>25</v>
      </c>
      <c r="AC1570">
        <v>0</v>
      </c>
      <c r="AD1570" s="42" t="s">
        <v>173</v>
      </c>
      <c r="AF1570" s="18">
        <v>59.147725619437203</v>
      </c>
      <c r="AG1570" s="4"/>
      <c r="AH1570" s="4"/>
      <c r="AI1570" s="4"/>
      <c r="AJ1570" s="4"/>
      <c r="AK1570" s="4"/>
    </row>
    <row r="1571" spans="1:37">
      <c r="A1571" t="s">
        <v>168</v>
      </c>
      <c r="B1571" t="s">
        <v>169</v>
      </c>
      <c r="C1571" s="4" t="s">
        <v>592</v>
      </c>
      <c r="D1571">
        <v>1000</v>
      </c>
      <c r="E1571">
        <v>5</v>
      </c>
      <c r="F1571">
        <v>60</v>
      </c>
      <c r="G1571" s="17">
        <v>66.83</v>
      </c>
      <c r="I1571">
        <v>21.54</v>
      </c>
      <c r="L1571" s="17">
        <v>11.63</v>
      </c>
      <c r="O1571">
        <f t="shared" si="63"/>
        <v>0.32231033966781386</v>
      </c>
      <c r="R1571">
        <v>6.5792000000000002</v>
      </c>
      <c r="S1571">
        <v>3.3903999999999997E-2</v>
      </c>
      <c r="T1571">
        <v>25.0623</v>
      </c>
      <c r="U1571" s="18">
        <v>103.174816223479</v>
      </c>
      <c r="V1571">
        <v>150</v>
      </c>
      <c r="W1571">
        <v>7</v>
      </c>
      <c r="X1571">
        <v>180</v>
      </c>
      <c r="Y1571">
        <v>0.1</v>
      </c>
      <c r="Z1571">
        <v>0.05</v>
      </c>
      <c r="AB1571">
        <v>25</v>
      </c>
      <c r="AC1571">
        <v>0</v>
      </c>
      <c r="AD1571" s="42" t="s">
        <v>173</v>
      </c>
      <c r="AF1571" s="18">
        <v>73.806817655351495</v>
      </c>
      <c r="AG1571" s="4"/>
      <c r="AH1571" s="4"/>
      <c r="AI1571" s="4"/>
      <c r="AJ1571" s="4"/>
      <c r="AK1571" s="4"/>
    </row>
    <row r="1572" spans="1:37">
      <c r="A1572" t="s">
        <v>168</v>
      </c>
      <c r="B1572" t="s">
        <v>169</v>
      </c>
      <c r="C1572" s="4" t="s">
        <v>592</v>
      </c>
      <c r="D1572">
        <v>1000</v>
      </c>
      <c r="E1572">
        <v>5</v>
      </c>
      <c r="F1572">
        <v>60</v>
      </c>
      <c r="G1572" s="17">
        <v>66.83</v>
      </c>
      <c r="I1572">
        <v>21.54</v>
      </c>
      <c r="L1572" s="17">
        <v>11.63</v>
      </c>
      <c r="O1572">
        <f t="shared" si="63"/>
        <v>0.32231033966781386</v>
      </c>
      <c r="R1572">
        <v>6.5792000000000002</v>
      </c>
      <c r="S1572">
        <v>3.3903999999999997E-2</v>
      </c>
      <c r="T1572">
        <v>25.0623</v>
      </c>
      <c r="U1572" s="18">
        <v>170.63499352006201</v>
      </c>
      <c r="V1572">
        <v>150</v>
      </c>
      <c r="W1572">
        <v>7</v>
      </c>
      <c r="X1572">
        <v>180</v>
      </c>
      <c r="Y1572">
        <v>0.1</v>
      </c>
      <c r="Z1572">
        <v>0.05</v>
      </c>
      <c r="AB1572">
        <v>25</v>
      </c>
      <c r="AC1572">
        <v>0</v>
      </c>
      <c r="AD1572" s="42" t="s">
        <v>173</v>
      </c>
      <c r="AF1572" s="18">
        <v>73.636362454122605</v>
      </c>
      <c r="AG1572" s="4"/>
      <c r="AH1572" s="4"/>
      <c r="AI1572" s="4"/>
      <c r="AJ1572" s="4"/>
      <c r="AK1572" s="4"/>
    </row>
    <row r="1573" spans="1:37">
      <c r="A1573" t="s">
        <v>168</v>
      </c>
      <c r="B1573" t="s">
        <v>169</v>
      </c>
      <c r="C1573" s="4" t="s">
        <v>592</v>
      </c>
      <c r="D1573">
        <v>1000</v>
      </c>
      <c r="E1573">
        <v>5</v>
      </c>
      <c r="F1573">
        <v>60</v>
      </c>
      <c r="G1573" s="17">
        <v>66.83</v>
      </c>
      <c r="I1573">
        <v>21.54</v>
      </c>
      <c r="L1573" s="17">
        <v>11.63</v>
      </c>
      <c r="O1573">
        <f t="shared" si="63"/>
        <v>0.32231033966781386</v>
      </c>
      <c r="R1573">
        <v>6.5792000000000002</v>
      </c>
      <c r="S1573">
        <v>3.3903999999999997E-2</v>
      </c>
      <c r="T1573">
        <v>25.0623</v>
      </c>
      <c r="U1573" s="18">
        <v>234.12697852043399</v>
      </c>
      <c r="V1573">
        <v>150</v>
      </c>
      <c r="W1573">
        <v>7</v>
      </c>
      <c r="X1573">
        <v>180</v>
      </c>
      <c r="Y1573">
        <v>0.1</v>
      </c>
      <c r="Z1573">
        <v>0.05</v>
      </c>
      <c r="AB1573">
        <v>25</v>
      </c>
      <c r="AC1573">
        <v>0</v>
      </c>
      <c r="AD1573" s="42" t="s">
        <v>173</v>
      </c>
      <c r="AF1573" s="18">
        <v>80.965903595336002</v>
      </c>
      <c r="AG1573" s="4"/>
      <c r="AH1573" s="4"/>
      <c r="AI1573" s="4"/>
      <c r="AJ1573" s="4"/>
      <c r="AK1573" s="4"/>
    </row>
    <row r="1574" spans="1:37">
      <c r="A1574" t="s">
        <v>168</v>
      </c>
      <c r="B1574" t="s">
        <v>169</v>
      </c>
      <c r="C1574" s="4" t="s">
        <v>592</v>
      </c>
      <c r="D1574">
        <v>1000</v>
      </c>
      <c r="E1574">
        <v>5</v>
      </c>
      <c r="F1574">
        <v>60</v>
      </c>
      <c r="G1574" s="17">
        <v>66.83</v>
      </c>
      <c r="I1574">
        <v>21.54</v>
      </c>
      <c r="L1574" s="17">
        <v>11.63</v>
      </c>
      <c r="O1574">
        <f t="shared" si="63"/>
        <v>0.32231033966781386</v>
      </c>
      <c r="R1574">
        <v>6.5792000000000002</v>
      </c>
      <c r="S1574">
        <v>3.3903999999999997E-2</v>
      </c>
      <c r="T1574">
        <v>25.0623</v>
      </c>
      <c r="U1574" s="18">
        <v>464.28576474465802</v>
      </c>
      <c r="V1574">
        <v>150</v>
      </c>
      <c r="W1574">
        <v>7</v>
      </c>
      <c r="X1574">
        <v>180</v>
      </c>
      <c r="Y1574">
        <v>0.1</v>
      </c>
      <c r="Z1574">
        <v>0.05</v>
      </c>
      <c r="AB1574">
        <v>25</v>
      </c>
      <c r="AC1574">
        <v>0</v>
      </c>
      <c r="AD1574" s="42" t="s">
        <v>173</v>
      </c>
      <c r="AF1574" s="18">
        <v>84.204545916358299</v>
      </c>
      <c r="AG1574" s="4"/>
      <c r="AH1574" s="4"/>
      <c r="AI1574" s="4"/>
      <c r="AJ1574" s="4"/>
      <c r="AK1574" s="4"/>
    </row>
    <row r="1575" spans="1:37">
      <c r="A1575" t="s">
        <v>168</v>
      </c>
      <c r="B1575" t="s">
        <v>169</v>
      </c>
      <c r="C1575" s="4" t="s">
        <v>592</v>
      </c>
      <c r="D1575">
        <v>1000</v>
      </c>
      <c r="E1575">
        <v>5</v>
      </c>
      <c r="F1575">
        <v>60</v>
      </c>
      <c r="G1575" s="17">
        <v>66.83</v>
      </c>
      <c r="I1575">
        <v>21.54</v>
      </c>
      <c r="L1575" s="17">
        <v>11.63</v>
      </c>
      <c r="O1575">
        <f t="shared" si="63"/>
        <v>0.32231033966781386</v>
      </c>
      <c r="R1575">
        <v>6.5792000000000002</v>
      </c>
      <c r="S1575">
        <v>3.3903999999999997E-2</v>
      </c>
      <c r="T1575">
        <v>25.0623</v>
      </c>
      <c r="U1575" s="18">
        <v>702.380935561304</v>
      </c>
      <c r="V1575">
        <v>150</v>
      </c>
      <c r="W1575">
        <v>7</v>
      </c>
      <c r="X1575">
        <v>180</v>
      </c>
      <c r="Y1575">
        <v>0.1</v>
      </c>
      <c r="Z1575">
        <v>0.05</v>
      </c>
      <c r="AB1575">
        <v>25</v>
      </c>
      <c r="AC1575">
        <v>0</v>
      </c>
      <c r="AD1575" s="42" t="s">
        <v>173</v>
      </c>
      <c r="AF1575" s="18">
        <v>86.079540125224995</v>
      </c>
      <c r="AG1575" s="4"/>
      <c r="AH1575" s="4"/>
      <c r="AI1575" s="4"/>
      <c r="AJ1575" s="4"/>
      <c r="AK1575" s="4"/>
    </row>
    <row r="1576" spans="1:37">
      <c r="A1576" t="s">
        <v>168</v>
      </c>
      <c r="B1576" t="s">
        <v>169</v>
      </c>
      <c r="C1576" s="4" t="s">
        <v>592</v>
      </c>
      <c r="D1576">
        <v>1000</v>
      </c>
      <c r="E1576">
        <v>5</v>
      </c>
      <c r="F1576">
        <v>60</v>
      </c>
      <c r="G1576" s="17">
        <v>66.83</v>
      </c>
      <c r="I1576">
        <v>21.54</v>
      </c>
      <c r="L1576" s="17">
        <v>11.63</v>
      </c>
      <c r="O1576">
        <f t="shared" si="63"/>
        <v>0.32231033966781386</v>
      </c>
      <c r="R1576">
        <v>6.5792000000000002</v>
      </c>
      <c r="S1576">
        <v>3.3903999999999997E-2</v>
      </c>
      <c r="T1576">
        <v>25.0623</v>
      </c>
      <c r="U1576" s="18">
        <v>1440</v>
      </c>
      <c r="V1576">
        <v>150</v>
      </c>
      <c r="W1576">
        <v>7</v>
      </c>
      <c r="X1576">
        <v>180</v>
      </c>
      <c r="Y1576">
        <v>0.1</v>
      </c>
      <c r="Z1576">
        <v>0.05</v>
      </c>
      <c r="AB1576">
        <v>25</v>
      </c>
      <c r="AC1576">
        <v>0</v>
      </c>
      <c r="AD1576" s="42" t="s">
        <v>173</v>
      </c>
      <c r="AF1576" s="18">
        <v>87.784085635188006</v>
      </c>
      <c r="AG1576" s="4"/>
      <c r="AH1576" s="4"/>
      <c r="AI1576" s="4"/>
      <c r="AJ1576" s="4"/>
      <c r="AK1576" s="4"/>
    </row>
    <row r="1577" spans="1:37">
      <c r="A1577" t="s">
        <v>168</v>
      </c>
      <c r="B1577" t="s">
        <v>169</v>
      </c>
      <c r="C1577" s="4" t="s">
        <v>592</v>
      </c>
      <c r="D1577">
        <v>1000</v>
      </c>
      <c r="E1577">
        <v>5</v>
      </c>
      <c r="F1577">
        <v>60</v>
      </c>
      <c r="G1577" s="17">
        <v>66.83</v>
      </c>
      <c r="I1577">
        <v>21.54</v>
      </c>
      <c r="L1577" s="17">
        <v>11.63</v>
      </c>
      <c r="O1577">
        <f t="shared" si="63"/>
        <v>0.32231033966781386</v>
      </c>
      <c r="R1577">
        <v>6.5792000000000002</v>
      </c>
      <c r="S1577">
        <v>3.3903999999999997E-2</v>
      </c>
      <c r="T1577">
        <v>25.0623</v>
      </c>
      <c r="U1577" s="18">
        <v>1440</v>
      </c>
      <c r="V1577">
        <v>150</v>
      </c>
      <c r="W1577">
        <v>3</v>
      </c>
      <c r="X1577">
        <v>180</v>
      </c>
      <c r="Y1577">
        <v>0.1</v>
      </c>
      <c r="Z1577">
        <v>0.05</v>
      </c>
      <c r="AB1577">
        <v>25</v>
      </c>
      <c r="AC1577">
        <v>0</v>
      </c>
      <c r="AD1577" s="42" t="s">
        <v>173</v>
      </c>
      <c r="AE1577">
        <v>54.661024254902898</v>
      </c>
      <c r="AF1577">
        <v>47.669487872548551</v>
      </c>
      <c r="AG1577" s="4"/>
      <c r="AH1577" s="4"/>
      <c r="AI1577" s="4"/>
      <c r="AJ1577" s="4"/>
      <c r="AK1577" s="4"/>
    </row>
    <row r="1578" spans="1:37">
      <c r="A1578" t="s">
        <v>168</v>
      </c>
      <c r="B1578" t="s">
        <v>169</v>
      </c>
      <c r="C1578" s="4" t="s">
        <v>592</v>
      </c>
      <c r="D1578">
        <v>1000</v>
      </c>
      <c r="E1578">
        <v>5</v>
      </c>
      <c r="F1578">
        <v>60</v>
      </c>
      <c r="G1578" s="17">
        <v>66.83</v>
      </c>
      <c r="I1578">
        <v>21.54</v>
      </c>
      <c r="L1578" s="17">
        <v>11.63</v>
      </c>
      <c r="O1578">
        <f t="shared" si="63"/>
        <v>0.32231033966781386</v>
      </c>
      <c r="R1578">
        <v>6.5792000000000002</v>
      </c>
      <c r="S1578">
        <v>3.3903999999999997E-2</v>
      </c>
      <c r="T1578">
        <v>25.0623</v>
      </c>
      <c r="U1578" s="18">
        <v>1440</v>
      </c>
      <c r="V1578">
        <v>150</v>
      </c>
      <c r="W1578">
        <v>4</v>
      </c>
      <c r="X1578">
        <v>180</v>
      </c>
      <c r="Y1578">
        <v>0.1</v>
      </c>
      <c r="Z1578">
        <v>0.05</v>
      </c>
      <c r="AB1578">
        <v>25</v>
      </c>
      <c r="AC1578">
        <v>0</v>
      </c>
      <c r="AD1578" s="42" t="s">
        <v>173</v>
      </c>
      <c r="AE1578">
        <v>53.954806825980995</v>
      </c>
      <c r="AF1578">
        <v>48.022596587009502</v>
      </c>
      <c r="AG1578" s="4"/>
      <c r="AH1578" s="4"/>
      <c r="AI1578" s="4"/>
      <c r="AJ1578" s="4"/>
      <c r="AK1578" s="4"/>
    </row>
    <row r="1579" spans="1:37">
      <c r="A1579" t="s">
        <v>168</v>
      </c>
      <c r="B1579" t="s">
        <v>169</v>
      </c>
      <c r="C1579" s="4" t="s">
        <v>592</v>
      </c>
      <c r="D1579">
        <v>1000</v>
      </c>
      <c r="E1579">
        <v>5</v>
      </c>
      <c r="F1579">
        <v>60</v>
      </c>
      <c r="G1579" s="17">
        <v>66.83</v>
      </c>
      <c r="I1579">
        <v>21.54</v>
      </c>
      <c r="L1579" s="17">
        <v>11.63</v>
      </c>
      <c r="O1579">
        <f t="shared" si="63"/>
        <v>0.32231033966781386</v>
      </c>
      <c r="R1579">
        <v>6.5792000000000002</v>
      </c>
      <c r="S1579">
        <v>3.3903999999999997E-2</v>
      </c>
      <c r="T1579">
        <v>25.0623</v>
      </c>
      <c r="U1579" s="18">
        <v>1440</v>
      </c>
      <c r="V1579">
        <v>150</v>
      </c>
      <c r="W1579">
        <v>5</v>
      </c>
      <c r="X1579">
        <v>180</v>
      </c>
      <c r="Y1579">
        <v>0.1</v>
      </c>
      <c r="Z1579">
        <v>0.05</v>
      </c>
      <c r="AB1579">
        <v>25</v>
      </c>
      <c r="AC1579">
        <v>0</v>
      </c>
      <c r="AD1579" s="42" t="s">
        <v>173</v>
      </c>
      <c r="AE1579">
        <v>53.954806825980995</v>
      </c>
      <c r="AF1579">
        <v>48.022596587009502</v>
      </c>
      <c r="AG1579" s="4"/>
      <c r="AH1579" s="4"/>
      <c r="AI1579" s="4"/>
      <c r="AJ1579" s="4"/>
      <c r="AK1579" s="4"/>
    </row>
    <row r="1580" spans="1:37">
      <c r="A1580" t="s">
        <v>168</v>
      </c>
      <c r="B1580" t="s">
        <v>169</v>
      </c>
      <c r="C1580" s="4" t="s">
        <v>592</v>
      </c>
      <c r="D1580">
        <v>1000</v>
      </c>
      <c r="E1580">
        <v>5</v>
      </c>
      <c r="F1580">
        <v>60</v>
      </c>
      <c r="G1580" s="17">
        <v>66.83</v>
      </c>
      <c r="I1580">
        <v>21.54</v>
      </c>
      <c r="L1580" s="17">
        <v>11.63</v>
      </c>
      <c r="O1580">
        <f t="shared" si="63"/>
        <v>0.32231033966781386</v>
      </c>
      <c r="R1580">
        <v>6.5792000000000002</v>
      </c>
      <c r="S1580">
        <v>3.3903999999999997E-2</v>
      </c>
      <c r="T1580">
        <v>25.0623</v>
      </c>
      <c r="U1580" s="18">
        <v>1440</v>
      </c>
      <c r="V1580">
        <v>150</v>
      </c>
      <c r="W1580">
        <v>6</v>
      </c>
      <c r="X1580">
        <v>180</v>
      </c>
      <c r="Y1580">
        <v>0.1</v>
      </c>
      <c r="Z1580">
        <v>0.05</v>
      </c>
      <c r="AB1580">
        <v>25</v>
      </c>
      <c r="AC1580">
        <v>0</v>
      </c>
      <c r="AD1580" s="42" t="s">
        <v>173</v>
      </c>
      <c r="AE1580">
        <v>52.542371968137203</v>
      </c>
      <c r="AF1580">
        <v>48.728814015931398</v>
      </c>
      <c r="AG1580" s="4"/>
      <c r="AH1580" s="4"/>
      <c r="AI1580" s="4"/>
      <c r="AJ1580" s="4"/>
      <c r="AK1580" s="4"/>
    </row>
    <row r="1581" spans="1:37">
      <c r="A1581" t="s">
        <v>168</v>
      </c>
      <c r="B1581" t="s">
        <v>169</v>
      </c>
      <c r="C1581" s="4" t="s">
        <v>592</v>
      </c>
      <c r="D1581">
        <v>1000</v>
      </c>
      <c r="E1581">
        <v>5</v>
      </c>
      <c r="F1581">
        <v>60</v>
      </c>
      <c r="G1581" s="17">
        <v>66.83</v>
      </c>
      <c r="I1581">
        <v>21.54</v>
      </c>
      <c r="L1581" s="17">
        <v>11.63</v>
      </c>
      <c r="O1581">
        <f t="shared" si="63"/>
        <v>0.32231033966781386</v>
      </c>
      <c r="R1581">
        <v>6.5792000000000002</v>
      </c>
      <c r="S1581">
        <v>3.3903999999999997E-2</v>
      </c>
      <c r="T1581">
        <v>25.0623</v>
      </c>
      <c r="U1581" s="18">
        <v>1440</v>
      </c>
      <c r="V1581">
        <v>150</v>
      </c>
      <c r="W1581">
        <v>7</v>
      </c>
      <c r="X1581">
        <v>180</v>
      </c>
      <c r="Y1581">
        <v>0.1</v>
      </c>
      <c r="Z1581">
        <v>0.05</v>
      </c>
      <c r="AB1581">
        <v>25</v>
      </c>
      <c r="AC1581">
        <v>0</v>
      </c>
      <c r="AD1581" s="42" t="s">
        <v>173</v>
      </c>
      <c r="AE1581">
        <v>60.663838725796197</v>
      </c>
      <c r="AF1581">
        <v>44.668080637101902</v>
      </c>
      <c r="AG1581" s="4"/>
      <c r="AH1581" s="4"/>
      <c r="AI1581" s="4"/>
      <c r="AJ1581" s="4"/>
      <c r="AK1581" s="4"/>
    </row>
    <row r="1582" spans="1:37">
      <c r="A1582" t="s">
        <v>168</v>
      </c>
      <c r="B1582" t="s">
        <v>169</v>
      </c>
      <c r="C1582" s="4" t="s">
        <v>592</v>
      </c>
      <c r="D1582">
        <v>1000</v>
      </c>
      <c r="E1582">
        <v>5</v>
      </c>
      <c r="F1582">
        <v>60</v>
      </c>
      <c r="G1582" s="17">
        <v>66.83</v>
      </c>
      <c r="I1582">
        <v>21.54</v>
      </c>
      <c r="L1582" s="17">
        <v>11.63</v>
      </c>
      <c r="O1582">
        <f t="shared" si="63"/>
        <v>0.32231033966781386</v>
      </c>
      <c r="R1582">
        <v>6.5792000000000002</v>
      </c>
      <c r="S1582">
        <v>3.3903999999999997E-2</v>
      </c>
      <c r="T1582">
        <v>25.0623</v>
      </c>
      <c r="U1582" s="18">
        <v>1440</v>
      </c>
      <c r="V1582">
        <v>150</v>
      </c>
      <c r="W1582">
        <v>8</v>
      </c>
      <c r="X1582">
        <v>180</v>
      </c>
      <c r="Y1582">
        <v>0.1</v>
      </c>
      <c r="Z1582">
        <v>0.05</v>
      </c>
      <c r="AB1582">
        <v>25</v>
      </c>
      <c r="AC1582">
        <v>0</v>
      </c>
      <c r="AD1582" s="42" t="s">
        <v>173</v>
      </c>
      <c r="AE1582">
        <v>64.194912400428606</v>
      </c>
      <c r="AF1582">
        <v>42.902543799785697</v>
      </c>
      <c r="AG1582" s="4"/>
      <c r="AH1582" s="4"/>
      <c r="AI1582" s="4"/>
      <c r="AJ1582" s="4"/>
      <c r="AK1582" s="4"/>
    </row>
    <row r="1583" spans="1:37">
      <c r="A1583" t="s">
        <v>168</v>
      </c>
      <c r="B1583" t="s">
        <v>169</v>
      </c>
      <c r="C1583" s="4" t="s">
        <v>592</v>
      </c>
      <c r="D1583">
        <v>1000</v>
      </c>
      <c r="E1583">
        <v>5</v>
      </c>
      <c r="F1583">
        <v>60</v>
      </c>
      <c r="G1583" s="17">
        <v>66.83</v>
      </c>
      <c r="I1583">
        <v>21.54</v>
      </c>
      <c r="L1583" s="17">
        <v>11.63</v>
      </c>
      <c r="O1583">
        <f t="shared" si="63"/>
        <v>0.32231033966781386</v>
      </c>
      <c r="R1583">
        <v>6.5792000000000002</v>
      </c>
      <c r="S1583">
        <v>3.3903999999999997E-2</v>
      </c>
      <c r="T1583">
        <v>25.0623</v>
      </c>
      <c r="U1583" s="18">
        <v>1440</v>
      </c>
      <c r="V1583">
        <v>150</v>
      </c>
      <c r="W1583">
        <v>9</v>
      </c>
      <c r="X1583">
        <v>180</v>
      </c>
      <c r="Y1583">
        <v>0.1</v>
      </c>
      <c r="Z1583">
        <v>0.05</v>
      </c>
      <c r="AB1583">
        <v>25</v>
      </c>
      <c r="AC1583">
        <v>0</v>
      </c>
      <c r="AD1583" s="42" t="s">
        <v>173</v>
      </c>
      <c r="AE1583">
        <v>72.316392628064804</v>
      </c>
      <c r="AF1583">
        <v>38.841803685967598</v>
      </c>
      <c r="AG1583" s="4"/>
      <c r="AH1583" s="4"/>
      <c r="AI1583" s="4"/>
      <c r="AJ1583" s="4"/>
      <c r="AK1583" s="4"/>
    </row>
    <row r="1584" spans="1:37">
      <c r="A1584" t="s">
        <v>168</v>
      </c>
      <c r="B1584" t="s">
        <v>169</v>
      </c>
      <c r="C1584" s="4" t="s">
        <v>592</v>
      </c>
      <c r="D1584">
        <v>1000</v>
      </c>
      <c r="E1584">
        <v>5</v>
      </c>
      <c r="F1584">
        <v>60</v>
      </c>
      <c r="G1584" s="17">
        <v>66.83</v>
      </c>
      <c r="I1584">
        <v>21.54</v>
      </c>
      <c r="L1584" s="17">
        <v>11.63</v>
      </c>
      <c r="O1584">
        <f t="shared" si="63"/>
        <v>0.32231033966781386</v>
      </c>
      <c r="R1584">
        <v>6.5792000000000002</v>
      </c>
      <c r="S1584">
        <v>3.3903999999999997E-2</v>
      </c>
      <c r="T1584">
        <v>25.0623</v>
      </c>
      <c r="U1584" s="18">
        <v>1440</v>
      </c>
      <c r="V1584">
        <v>150</v>
      </c>
      <c r="W1584">
        <v>10</v>
      </c>
      <c r="X1584">
        <v>180</v>
      </c>
      <c r="Y1584">
        <v>0.1</v>
      </c>
      <c r="Z1584">
        <v>0.05</v>
      </c>
      <c r="AB1584">
        <v>25</v>
      </c>
      <c r="AC1584">
        <v>0</v>
      </c>
      <c r="AD1584" s="42" t="s">
        <v>173</v>
      </c>
      <c r="AE1584">
        <v>73.022596587009602</v>
      </c>
      <c r="AF1584">
        <v>38.488701706495199</v>
      </c>
      <c r="AG1584" s="4"/>
      <c r="AH1584" s="4"/>
      <c r="AI1584" s="4"/>
      <c r="AJ1584" s="4"/>
      <c r="AK1584" s="4"/>
    </row>
    <row r="1585" spans="1:37">
      <c r="A1585" t="s">
        <v>168</v>
      </c>
      <c r="B1585" t="s">
        <v>169</v>
      </c>
      <c r="C1585" s="4" t="s">
        <v>592</v>
      </c>
      <c r="D1585">
        <v>1000</v>
      </c>
      <c r="E1585">
        <v>5</v>
      </c>
      <c r="F1585">
        <v>60</v>
      </c>
      <c r="G1585" s="17">
        <v>66.83</v>
      </c>
      <c r="I1585">
        <v>21.54</v>
      </c>
      <c r="L1585" s="17">
        <v>11.63</v>
      </c>
      <c r="O1585">
        <f t="shared" si="63"/>
        <v>0.32231033966781386</v>
      </c>
      <c r="R1585">
        <v>6.5792000000000002</v>
      </c>
      <c r="S1585">
        <v>3.3903999999999997E-2</v>
      </c>
      <c r="T1585">
        <v>25.0623</v>
      </c>
      <c r="U1585" s="18">
        <v>1440</v>
      </c>
      <c r="V1585">
        <v>150</v>
      </c>
      <c r="W1585">
        <v>11</v>
      </c>
      <c r="X1585">
        <v>180</v>
      </c>
      <c r="Y1585">
        <v>0.1</v>
      </c>
      <c r="Z1585">
        <v>0.05</v>
      </c>
      <c r="AB1585">
        <v>25</v>
      </c>
      <c r="AC1585">
        <v>0</v>
      </c>
      <c r="AD1585" s="42" t="s">
        <v>173</v>
      </c>
      <c r="AE1585">
        <v>67.019782116116204</v>
      </c>
      <c r="AF1585">
        <v>41.490108941941898</v>
      </c>
      <c r="AG1585" s="4"/>
      <c r="AH1585" s="4"/>
      <c r="AI1585" s="4"/>
      <c r="AJ1585" s="4"/>
      <c r="AK1585" s="4"/>
    </row>
    <row r="1586" spans="1:37">
      <c r="A1586" t="s">
        <v>168</v>
      </c>
      <c r="B1586" t="s">
        <v>169</v>
      </c>
      <c r="C1586" s="4" t="s">
        <v>592</v>
      </c>
      <c r="D1586">
        <v>1000</v>
      </c>
      <c r="E1586">
        <v>5</v>
      </c>
      <c r="F1586">
        <v>60</v>
      </c>
      <c r="G1586" s="17">
        <v>66.83</v>
      </c>
      <c r="I1586">
        <v>21.54</v>
      </c>
      <c r="L1586" s="17">
        <v>11.63</v>
      </c>
      <c r="O1586">
        <f t="shared" si="63"/>
        <v>0.32231033966781386</v>
      </c>
      <c r="R1586">
        <v>6.5792000000000002</v>
      </c>
      <c r="S1586">
        <v>3.3903999999999997E-2</v>
      </c>
      <c r="T1586">
        <v>25.0623</v>
      </c>
      <c r="U1586" s="18">
        <v>1440</v>
      </c>
      <c r="V1586">
        <v>150</v>
      </c>
      <c r="W1586">
        <v>6</v>
      </c>
      <c r="X1586">
        <v>180</v>
      </c>
      <c r="Y1586">
        <v>0.1</v>
      </c>
      <c r="Z1586">
        <v>0.05</v>
      </c>
      <c r="AB1586">
        <v>25</v>
      </c>
      <c r="AC1586">
        <v>0</v>
      </c>
      <c r="AD1586" s="42" t="s">
        <v>173</v>
      </c>
      <c r="AE1586">
        <v>63.149845721311905</v>
      </c>
      <c r="AF1586">
        <v>31.574922860655953</v>
      </c>
      <c r="AG1586" s="4"/>
      <c r="AH1586" s="4" t="s">
        <v>545</v>
      </c>
      <c r="AI1586" s="4"/>
      <c r="AJ1586" s="4"/>
      <c r="AK1586" s="4"/>
    </row>
    <row r="1587" spans="1:37">
      <c r="A1587" t="s">
        <v>168</v>
      </c>
      <c r="B1587" t="s">
        <v>169</v>
      </c>
      <c r="C1587" s="4" t="s">
        <v>592</v>
      </c>
      <c r="D1587">
        <v>1000</v>
      </c>
      <c r="E1587">
        <v>5</v>
      </c>
      <c r="F1587">
        <v>60</v>
      </c>
      <c r="G1587" s="17">
        <v>66.83</v>
      </c>
      <c r="I1587">
        <v>21.54</v>
      </c>
      <c r="L1587" s="17">
        <v>11.63</v>
      </c>
      <c r="O1587">
        <f t="shared" si="63"/>
        <v>0.32231033966781386</v>
      </c>
      <c r="R1587">
        <v>6.5792000000000002</v>
      </c>
      <c r="S1587">
        <v>3.3903999999999997E-2</v>
      </c>
      <c r="T1587">
        <v>25.0623</v>
      </c>
      <c r="U1587" s="18">
        <v>1440</v>
      </c>
      <c r="V1587">
        <v>150</v>
      </c>
      <c r="W1587">
        <v>6</v>
      </c>
      <c r="X1587">
        <v>180</v>
      </c>
      <c r="Y1587">
        <v>0.1</v>
      </c>
      <c r="Z1587">
        <v>0.05</v>
      </c>
      <c r="AB1587">
        <v>25</v>
      </c>
      <c r="AC1587">
        <f>150/35</f>
        <v>4.2857142857142856</v>
      </c>
      <c r="AD1587" t="s">
        <v>595</v>
      </c>
      <c r="AE1587">
        <v>61.620793791516306</v>
      </c>
      <c r="AF1587">
        <v>30.810396895758153</v>
      </c>
      <c r="AG1587" s="4"/>
      <c r="AH1587" s="4"/>
      <c r="AI1587" s="4"/>
      <c r="AJ1587" s="4"/>
      <c r="AK1587" s="4"/>
    </row>
    <row r="1588" spans="1:37">
      <c r="A1588" t="s">
        <v>168</v>
      </c>
      <c r="B1588" t="s">
        <v>169</v>
      </c>
      <c r="C1588" s="4" t="s">
        <v>592</v>
      </c>
      <c r="D1588">
        <v>1000</v>
      </c>
      <c r="E1588">
        <v>5</v>
      </c>
      <c r="F1588">
        <v>60</v>
      </c>
      <c r="G1588" s="17">
        <v>66.83</v>
      </c>
      <c r="I1588">
        <v>21.54</v>
      </c>
      <c r="L1588" s="17">
        <v>11.63</v>
      </c>
      <c r="O1588">
        <f t="shared" si="63"/>
        <v>0.32231033966781386</v>
      </c>
      <c r="R1588">
        <v>6.5792000000000002</v>
      </c>
      <c r="S1588">
        <v>3.3903999999999997E-2</v>
      </c>
      <c r="T1588">
        <v>25.0623</v>
      </c>
      <c r="U1588" s="18">
        <v>1440</v>
      </c>
      <c r="V1588">
        <v>150</v>
      </c>
      <c r="W1588">
        <v>6</v>
      </c>
      <c r="X1588">
        <v>180</v>
      </c>
      <c r="Y1588">
        <v>0.1</v>
      </c>
      <c r="Z1588">
        <v>0.05</v>
      </c>
      <c r="AB1588">
        <v>25</v>
      </c>
      <c r="AC1588">
        <f>150/62</f>
        <v>2.4193548387096775</v>
      </c>
      <c r="AD1588" t="s">
        <v>61</v>
      </c>
      <c r="AE1588">
        <v>64.067283295346598</v>
      </c>
      <c r="AF1588">
        <v>32.033641647673299</v>
      </c>
      <c r="AG1588" s="4"/>
      <c r="AH1588" s="4"/>
      <c r="AI1588" s="4"/>
      <c r="AJ1588" s="4"/>
      <c r="AK1588" s="4"/>
    </row>
    <row r="1589" spans="1:37">
      <c r="A1589" t="s">
        <v>168</v>
      </c>
      <c r="B1589" t="s">
        <v>169</v>
      </c>
      <c r="C1589" s="4" t="s">
        <v>592</v>
      </c>
      <c r="D1589">
        <v>1000</v>
      </c>
      <c r="E1589">
        <v>5</v>
      </c>
      <c r="F1589">
        <v>60</v>
      </c>
      <c r="G1589" s="17">
        <v>66.83</v>
      </c>
      <c r="I1589">
        <v>21.54</v>
      </c>
      <c r="L1589" s="17">
        <v>11.63</v>
      </c>
      <c r="O1589">
        <f t="shared" si="63"/>
        <v>0.32231033966781386</v>
      </c>
      <c r="R1589">
        <v>6.5792000000000002</v>
      </c>
      <c r="S1589">
        <v>3.3903999999999997E-2</v>
      </c>
      <c r="T1589">
        <v>25.0623</v>
      </c>
      <c r="U1589" s="18">
        <v>1440</v>
      </c>
      <c r="V1589">
        <v>150</v>
      </c>
      <c r="W1589">
        <v>6</v>
      </c>
      <c r="X1589">
        <v>180</v>
      </c>
      <c r="Y1589">
        <v>0.1</v>
      </c>
      <c r="Z1589">
        <v>0.05</v>
      </c>
      <c r="AB1589">
        <v>25</v>
      </c>
      <c r="AC1589">
        <f>150/60</f>
        <v>2.5</v>
      </c>
      <c r="AD1589" t="s">
        <v>593</v>
      </c>
      <c r="AE1589">
        <v>74.770646803915994</v>
      </c>
      <c r="AF1589">
        <v>37.385323401957997</v>
      </c>
      <c r="AG1589" s="4"/>
      <c r="AH1589" s="4"/>
      <c r="AI1589" s="4"/>
      <c r="AJ1589" s="4"/>
      <c r="AK1589" s="4"/>
    </row>
    <row r="1590" spans="1:37">
      <c r="A1590" t="s">
        <v>168</v>
      </c>
      <c r="B1590" t="s">
        <v>169</v>
      </c>
      <c r="C1590" s="4" t="s">
        <v>592</v>
      </c>
      <c r="D1590">
        <v>1000</v>
      </c>
      <c r="E1590">
        <v>5</v>
      </c>
      <c r="F1590">
        <v>60</v>
      </c>
      <c r="G1590" s="17">
        <v>66.83</v>
      </c>
      <c r="I1590">
        <v>21.54</v>
      </c>
      <c r="L1590" s="17">
        <v>11.63</v>
      </c>
      <c r="O1590">
        <f t="shared" si="63"/>
        <v>0.32231033966781386</v>
      </c>
      <c r="R1590">
        <v>6.5792000000000002</v>
      </c>
      <c r="S1590">
        <v>3.3903999999999997E-2</v>
      </c>
      <c r="T1590">
        <v>25.0623</v>
      </c>
      <c r="U1590" s="18">
        <v>1440</v>
      </c>
      <c r="V1590">
        <v>150</v>
      </c>
      <c r="W1590">
        <v>6</v>
      </c>
      <c r="X1590">
        <v>180</v>
      </c>
      <c r="Y1590">
        <v>0.1</v>
      </c>
      <c r="Z1590">
        <v>0.05</v>
      </c>
      <c r="AB1590">
        <v>25</v>
      </c>
      <c r="AC1590">
        <f>150/96</f>
        <v>1.5625</v>
      </c>
      <c r="AD1590" t="s">
        <v>62</v>
      </c>
      <c r="AE1590">
        <v>60.2446534708575</v>
      </c>
      <c r="AF1590">
        <v>30.12232673542875</v>
      </c>
      <c r="AG1590" s="4"/>
      <c r="AH1590" s="4"/>
      <c r="AI1590" s="4"/>
      <c r="AJ1590" s="4"/>
      <c r="AK1590" s="4"/>
    </row>
    <row r="1591" spans="1:37">
      <c r="A1591" t="s">
        <v>168</v>
      </c>
      <c r="B1591" t="s">
        <v>169</v>
      </c>
      <c r="C1591" s="4" t="s">
        <v>592</v>
      </c>
      <c r="D1591">
        <v>1000</v>
      </c>
      <c r="E1591">
        <v>5</v>
      </c>
      <c r="F1591">
        <v>60</v>
      </c>
      <c r="G1591" s="17">
        <v>66.83</v>
      </c>
      <c r="I1591">
        <v>21.54</v>
      </c>
      <c r="L1591" s="17">
        <v>11.63</v>
      </c>
      <c r="O1591">
        <f t="shared" si="63"/>
        <v>0.32231033966781386</v>
      </c>
      <c r="R1591">
        <v>6.5792000000000002</v>
      </c>
      <c r="S1591">
        <v>3.3903999999999997E-2</v>
      </c>
      <c r="T1591">
        <v>25.0623</v>
      </c>
      <c r="U1591" s="18">
        <v>1440</v>
      </c>
      <c r="V1591">
        <v>150</v>
      </c>
      <c r="W1591">
        <v>6</v>
      </c>
      <c r="X1591">
        <v>180</v>
      </c>
      <c r="Y1591">
        <v>0.1</v>
      </c>
      <c r="Z1591" s="19">
        <v>0.1</v>
      </c>
      <c r="AB1591">
        <v>25</v>
      </c>
      <c r="AC1591">
        <v>0</v>
      </c>
      <c r="AD1591" s="42" t="s">
        <v>173</v>
      </c>
      <c r="AE1591">
        <v>57.340111665271095</v>
      </c>
      <c r="AF1591">
        <v>28.670055832635548</v>
      </c>
      <c r="AG1591" s="4"/>
      <c r="AH1591" s="4"/>
      <c r="AI1591" s="4"/>
      <c r="AJ1591" s="4"/>
      <c r="AK1591" s="4"/>
    </row>
    <row r="1592" spans="1:37">
      <c r="A1592" t="s">
        <v>168</v>
      </c>
      <c r="B1592" t="s">
        <v>169</v>
      </c>
      <c r="C1592" s="4" t="s">
        <v>592</v>
      </c>
      <c r="D1592">
        <v>1000</v>
      </c>
      <c r="E1592">
        <v>5</v>
      </c>
      <c r="F1592">
        <v>60</v>
      </c>
      <c r="G1592" s="17">
        <v>66.83</v>
      </c>
      <c r="I1592">
        <v>21.54</v>
      </c>
      <c r="L1592" s="17">
        <v>11.63</v>
      </c>
      <c r="O1592">
        <f t="shared" ref="O1592:O1609" si="64">(I1592/G1592)</f>
        <v>0.32231033966781386</v>
      </c>
      <c r="R1592">
        <v>6.5792000000000002</v>
      </c>
      <c r="S1592">
        <v>3.3903999999999997E-2</v>
      </c>
      <c r="T1592">
        <v>25.0623</v>
      </c>
      <c r="U1592" s="18">
        <v>1440</v>
      </c>
      <c r="V1592">
        <v>150</v>
      </c>
      <c r="W1592">
        <v>6</v>
      </c>
      <c r="X1592">
        <v>180</v>
      </c>
      <c r="Y1592">
        <v>0.1</v>
      </c>
      <c r="Z1592" s="19">
        <v>0.2</v>
      </c>
      <c r="AB1592">
        <v>25</v>
      </c>
      <c r="AC1592">
        <v>0</v>
      </c>
      <c r="AD1592" s="42" t="s">
        <v>173</v>
      </c>
      <c r="AE1592">
        <v>51.526164301767196</v>
      </c>
      <c r="AF1592">
        <v>25.763082150883598</v>
      </c>
      <c r="AG1592" s="4"/>
      <c r="AH1592" s="4"/>
      <c r="AI1592" s="4"/>
      <c r="AJ1592" s="4"/>
      <c r="AK1592" s="4"/>
    </row>
    <row r="1593" spans="1:37">
      <c r="A1593" t="s">
        <v>168</v>
      </c>
      <c r="B1593" t="s">
        <v>169</v>
      </c>
      <c r="C1593" s="4" t="s">
        <v>592</v>
      </c>
      <c r="D1593">
        <v>1000</v>
      </c>
      <c r="E1593">
        <v>5</v>
      </c>
      <c r="F1593">
        <v>60</v>
      </c>
      <c r="G1593" s="17">
        <v>66.83</v>
      </c>
      <c r="I1593">
        <v>21.54</v>
      </c>
      <c r="L1593" s="17">
        <v>11.63</v>
      </c>
      <c r="O1593">
        <f t="shared" si="64"/>
        <v>0.32231033966781386</v>
      </c>
      <c r="R1593">
        <v>6.5792000000000002</v>
      </c>
      <c r="S1593">
        <v>3.3903999999999997E-2</v>
      </c>
      <c r="T1593">
        <v>25.0623</v>
      </c>
      <c r="U1593" s="18">
        <v>1440</v>
      </c>
      <c r="V1593">
        <v>150</v>
      </c>
      <c r="W1593">
        <v>6</v>
      </c>
      <c r="X1593">
        <v>180</v>
      </c>
      <c r="Y1593">
        <v>0.1</v>
      </c>
      <c r="Z1593" s="19">
        <v>0.5</v>
      </c>
      <c r="AB1593">
        <v>25</v>
      </c>
      <c r="AC1593">
        <v>0</v>
      </c>
      <c r="AD1593" s="42" t="s">
        <v>173</v>
      </c>
      <c r="AE1593">
        <v>45.348836564579997</v>
      </c>
      <c r="AF1593">
        <v>22.674418282289999</v>
      </c>
      <c r="AG1593" s="4"/>
      <c r="AH1593" s="4"/>
      <c r="AI1593" s="4"/>
      <c r="AJ1593" s="4"/>
      <c r="AK1593" s="4"/>
    </row>
    <row r="1594" spans="1:37">
      <c r="A1594" t="s">
        <v>168</v>
      </c>
      <c r="B1594" t="s">
        <v>169</v>
      </c>
      <c r="C1594" s="4" t="s">
        <v>592</v>
      </c>
      <c r="D1594">
        <v>1000</v>
      </c>
      <c r="E1594">
        <v>5</v>
      </c>
      <c r="F1594">
        <v>60</v>
      </c>
      <c r="G1594" s="17">
        <v>66.83</v>
      </c>
      <c r="I1594">
        <v>21.54</v>
      </c>
      <c r="L1594" s="17">
        <v>11.63</v>
      </c>
      <c r="O1594">
        <f t="shared" si="64"/>
        <v>0.32231033966781386</v>
      </c>
      <c r="R1594">
        <v>6.5792000000000002</v>
      </c>
      <c r="S1594">
        <v>3.3903999999999997E-2</v>
      </c>
      <c r="T1594">
        <v>25.0623</v>
      </c>
      <c r="U1594" s="18">
        <v>1440</v>
      </c>
      <c r="V1594">
        <v>150</v>
      </c>
      <c r="W1594">
        <v>6</v>
      </c>
      <c r="X1594">
        <v>180</v>
      </c>
      <c r="Y1594">
        <v>0.1</v>
      </c>
      <c r="Z1594" s="19">
        <v>1</v>
      </c>
      <c r="AB1594">
        <v>25</v>
      </c>
      <c r="AC1594">
        <v>0</v>
      </c>
      <c r="AD1594" s="42" t="s">
        <v>173</v>
      </c>
      <c r="AE1594">
        <v>35.174421747676007</v>
      </c>
      <c r="AF1594">
        <v>17.587210873838004</v>
      </c>
      <c r="AG1594" s="4"/>
      <c r="AH1594" s="4"/>
      <c r="AI1594" s="4"/>
      <c r="AJ1594" s="4"/>
      <c r="AK1594" s="4"/>
    </row>
    <row r="1595" spans="1:37">
      <c r="A1595" t="s">
        <v>168</v>
      </c>
      <c r="B1595" t="s">
        <v>169</v>
      </c>
      <c r="C1595" s="4" t="s">
        <v>592</v>
      </c>
      <c r="D1595">
        <v>1000</v>
      </c>
      <c r="E1595">
        <v>5</v>
      </c>
      <c r="F1595">
        <v>60</v>
      </c>
      <c r="G1595" s="17">
        <v>66.83</v>
      </c>
      <c r="I1595">
        <v>21.54</v>
      </c>
      <c r="L1595" s="17">
        <v>11.63</v>
      </c>
      <c r="O1595">
        <f t="shared" si="64"/>
        <v>0.32231033966781386</v>
      </c>
      <c r="R1595">
        <v>6.5792000000000002</v>
      </c>
      <c r="S1595">
        <v>3.3903999999999997E-2</v>
      </c>
      <c r="T1595">
        <v>25.0623</v>
      </c>
      <c r="U1595" s="18">
        <v>1440</v>
      </c>
      <c r="V1595">
        <v>150</v>
      </c>
      <c r="W1595">
        <v>6</v>
      </c>
      <c r="X1595">
        <v>180</v>
      </c>
      <c r="Y1595">
        <v>0.1</v>
      </c>
      <c r="Z1595" s="19">
        <v>2</v>
      </c>
      <c r="AB1595">
        <v>25</v>
      </c>
      <c r="AC1595">
        <v>0</v>
      </c>
      <c r="AD1595" s="42" t="s">
        <v>173</v>
      </c>
      <c r="AE1595">
        <v>36.264535145639996</v>
      </c>
      <c r="AF1595">
        <v>18.132267572819998</v>
      </c>
      <c r="AG1595" s="4"/>
      <c r="AH1595" s="4"/>
      <c r="AI1595" s="4"/>
      <c r="AJ1595" s="4"/>
      <c r="AK1595" s="4"/>
    </row>
    <row r="1596" spans="1:37">
      <c r="A1596" t="s">
        <v>168</v>
      </c>
      <c r="B1596" t="s">
        <v>169</v>
      </c>
      <c r="C1596" s="4" t="s">
        <v>592</v>
      </c>
      <c r="D1596">
        <v>1000</v>
      </c>
      <c r="E1596">
        <v>5</v>
      </c>
      <c r="F1596">
        <v>60</v>
      </c>
      <c r="G1596" s="17">
        <v>66.83</v>
      </c>
      <c r="I1596">
        <v>21.54</v>
      </c>
      <c r="L1596" s="17">
        <v>11.63</v>
      </c>
      <c r="O1596">
        <f t="shared" si="64"/>
        <v>0.32231033966781386</v>
      </c>
      <c r="R1596">
        <v>6.5792000000000002</v>
      </c>
      <c r="S1596">
        <v>3.3903999999999997E-2</v>
      </c>
      <c r="T1596">
        <v>25.0623</v>
      </c>
      <c r="U1596" s="18">
        <v>1440</v>
      </c>
      <c r="V1596">
        <v>150</v>
      </c>
      <c r="W1596">
        <v>6</v>
      </c>
      <c r="X1596">
        <v>180</v>
      </c>
      <c r="Y1596">
        <v>0.1</v>
      </c>
      <c r="Z1596" s="20">
        <v>0.1</v>
      </c>
      <c r="AB1596">
        <v>25</v>
      </c>
      <c r="AC1596">
        <v>0</v>
      </c>
      <c r="AD1596" s="42" t="s">
        <v>173</v>
      </c>
      <c r="AE1596">
        <v>46.438949962544001</v>
      </c>
      <c r="AF1596">
        <v>23.219474981272</v>
      </c>
      <c r="AG1596" s="4"/>
      <c r="AH1596" s="4"/>
      <c r="AI1596" s="4"/>
      <c r="AJ1596" s="4"/>
      <c r="AK1596" s="4"/>
    </row>
    <row r="1597" spans="1:37">
      <c r="A1597" t="s">
        <v>168</v>
      </c>
      <c r="B1597" t="s">
        <v>169</v>
      </c>
      <c r="C1597" s="4" t="s">
        <v>592</v>
      </c>
      <c r="D1597">
        <v>1000</v>
      </c>
      <c r="E1597">
        <v>5</v>
      </c>
      <c r="F1597">
        <v>60</v>
      </c>
      <c r="G1597" s="17">
        <v>66.83</v>
      </c>
      <c r="I1597">
        <v>21.54</v>
      </c>
      <c r="L1597" s="17">
        <v>11.63</v>
      </c>
      <c r="O1597">
        <f t="shared" si="64"/>
        <v>0.32231033966781386</v>
      </c>
      <c r="R1597">
        <v>6.5792000000000002</v>
      </c>
      <c r="S1597">
        <v>3.3903999999999997E-2</v>
      </c>
      <c r="T1597">
        <v>25.0623</v>
      </c>
      <c r="U1597" s="18">
        <v>1440</v>
      </c>
      <c r="V1597">
        <v>150</v>
      </c>
      <c r="W1597">
        <v>6</v>
      </c>
      <c r="X1597">
        <v>180</v>
      </c>
      <c r="Y1597">
        <v>0.1</v>
      </c>
      <c r="Z1597" s="20">
        <v>0.2</v>
      </c>
      <c r="AB1597">
        <v>25</v>
      </c>
      <c r="AC1597">
        <v>0</v>
      </c>
      <c r="AD1597" s="42" t="s">
        <v>173</v>
      </c>
      <c r="AE1597">
        <v>44.622089678755998</v>
      </c>
      <c r="AF1597">
        <v>22.311044839377999</v>
      </c>
      <c r="AG1597" s="4"/>
      <c r="AH1597" s="4"/>
      <c r="AI1597" s="4"/>
      <c r="AJ1597" s="4"/>
      <c r="AK1597" s="4"/>
    </row>
    <row r="1598" spans="1:37">
      <c r="A1598" t="s">
        <v>168</v>
      </c>
      <c r="B1598" t="s">
        <v>169</v>
      </c>
      <c r="C1598" s="4" t="s">
        <v>592</v>
      </c>
      <c r="D1598">
        <v>1000</v>
      </c>
      <c r="E1598">
        <v>5</v>
      </c>
      <c r="F1598">
        <v>60</v>
      </c>
      <c r="G1598" s="17">
        <v>66.83</v>
      </c>
      <c r="I1598">
        <v>21.54</v>
      </c>
      <c r="L1598" s="17">
        <v>11.63</v>
      </c>
      <c r="O1598">
        <f t="shared" si="64"/>
        <v>0.32231033966781386</v>
      </c>
      <c r="R1598">
        <v>6.5792000000000002</v>
      </c>
      <c r="S1598">
        <v>3.3903999999999997E-2</v>
      </c>
      <c r="T1598">
        <v>25.0623</v>
      </c>
      <c r="U1598" s="18">
        <v>1440</v>
      </c>
      <c r="V1598">
        <v>150</v>
      </c>
      <c r="W1598">
        <v>6</v>
      </c>
      <c r="X1598">
        <v>180</v>
      </c>
      <c r="Y1598">
        <v>0.1</v>
      </c>
      <c r="Z1598" s="20">
        <v>0.5</v>
      </c>
      <c r="AB1598">
        <v>25</v>
      </c>
      <c r="AC1598">
        <v>0</v>
      </c>
      <c r="AD1598" s="42" t="s">
        <v>173</v>
      </c>
      <c r="AE1598">
        <v>35.174421747676007</v>
      </c>
      <c r="AF1598">
        <v>17.587210873838004</v>
      </c>
      <c r="AG1598" s="4"/>
      <c r="AH1598" s="4"/>
      <c r="AI1598" s="4"/>
      <c r="AJ1598" s="4"/>
      <c r="AK1598" s="4"/>
    </row>
    <row r="1599" spans="1:37">
      <c r="A1599" t="s">
        <v>168</v>
      </c>
      <c r="B1599" t="s">
        <v>169</v>
      </c>
      <c r="C1599" s="4" t="s">
        <v>592</v>
      </c>
      <c r="D1599">
        <v>1000</v>
      </c>
      <c r="E1599">
        <v>5</v>
      </c>
      <c r="F1599">
        <v>60</v>
      </c>
      <c r="G1599" s="17">
        <v>66.83</v>
      </c>
      <c r="I1599">
        <v>21.54</v>
      </c>
      <c r="L1599" s="17">
        <v>11.63</v>
      </c>
      <c r="O1599">
        <f t="shared" si="64"/>
        <v>0.32231033966781386</v>
      </c>
      <c r="R1599">
        <v>6.5792000000000002</v>
      </c>
      <c r="S1599">
        <v>3.3903999999999997E-2</v>
      </c>
      <c r="T1599">
        <v>25.0623</v>
      </c>
      <c r="U1599" s="18">
        <v>1440</v>
      </c>
      <c r="V1599">
        <v>150</v>
      </c>
      <c r="W1599">
        <v>6</v>
      </c>
      <c r="X1599">
        <v>180</v>
      </c>
      <c r="Y1599">
        <v>0.1</v>
      </c>
      <c r="Z1599" s="20">
        <v>1</v>
      </c>
      <c r="AB1599">
        <v>25</v>
      </c>
      <c r="AC1599">
        <v>0</v>
      </c>
      <c r="AD1599" s="42" t="s">
        <v>173</v>
      </c>
      <c r="AE1599">
        <v>27.906980612523995</v>
      </c>
      <c r="AF1599">
        <v>13.953490306261997</v>
      </c>
      <c r="AG1599" s="4"/>
      <c r="AH1599" s="4"/>
      <c r="AI1599" s="4"/>
      <c r="AJ1599" s="4"/>
      <c r="AK1599" s="4"/>
    </row>
    <row r="1600" spans="1:37">
      <c r="A1600" t="s">
        <v>168</v>
      </c>
      <c r="B1600" t="s">
        <v>169</v>
      </c>
      <c r="C1600" s="4" t="s">
        <v>592</v>
      </c>
      <c r="D1600">
        <v>1000</v>
      </c>
      <c r="E1600">
        <v>5</v>
      </c>
      <c r="F1600">
        <v>60</v>
      </c>
      <c r="G1600" s="17">
        <v>66.83</v>
      </c>
      <c r="I1600">
        <v>21.54</v>
      </c>
      <c r="L1600" s="17">
        <v>11.63</v>
      </c>
      <c r="O1600">
        <f t="shared" si="64"/>
        <v>0.32231033966781386</v>
      </c>
      <c r="R1600">
        <v>6.5792000000000002</v>
      </c>
      <c r="S1600">
        <v>3.3903999999999997E-2</v>
      </c>
      <c r="T1600">
        <v>25.0623</v>
      </c>
      <c r="U1600" s="18">
        <v>1440</v>
      </c>
      <c r="V1600">
        <v>150</v>
      </c>
      <c r="W1600">
        <v>6</v>
      </c>
      <c r="X1600">
        <v>180</v>
      </c>
      <c r="Y1600">
        <v>0.1</v>
      </c>
      <c r="Z1600" s="20">
        <v>2</v>
      </c>
      <c r="AB1600">
        <v>25</v>
      </c>
      <c r="AC1600">
        <v>0</v>
      </c>
      <c r="AD1600" s="42" t="s">
        <v>173</v>
      </c>
      <c r="AE1600">
        <v>29.360481314943996</v>
      </c>
      <c r="AF1600">
        <v>14.680240657471998</v>
      </c>
      <c r="AG1600" s="4"/>
      <c r="AH1600" s="4"/>
      <c r="AI1600" s="4"/>
      <c r="AJ1600" s="4"/>
      <c r="AK1600" s="4"/>
    </row>
    <row r="1601" spans="1:37">
      <c r="A1601" t="s">
        <v>168</v>
      </c>
      <c r="B1601" t="s">
        <v>169</v>
      </c>
      <c r="C1601" s="4" t="s">
        <v>592</v>
      </c>
      <c r="D1601">
        <v>1000</v>
      </c>
      <c r="E1601">
        <v>5</v>
      </c>
      <c r="F1601">
        <v>60</v>
      </c>
      <c r="G1601" s="17">
        <v>66.83</v>
      </c>
      <c r="I1601">
        <v>21.54</v>
      </c>
      <c r="L1601" s="17">
        <v>11.63</v>
      </c>
      <c r="O1601">
        <f t="shared" si="64"/>
        <v>0.32231033966781386</v>
      </c>
      <c r="R1601">
        <v>6.5792000000000002</v>
      </c>
      <c r="S1601">
        <v>3.3903999999999997E-2</v>
      </c>
      <c r="T1601">
        <v>25.0623</v>
      </c>
      <c r="U1601" s="18">
        <v>1440</v>
      </c>
      <c r="V1601">
        <v>150</v>
      </c>
      <c r="W1601">
        <v>6</v>
      </c>
      <c r="X1601">
        <v>180</v>
      </c>
      <c r="Y1601">
        <v>0.1</v>
      </c>
      <c r="Z1601" s="21">
        <v>0.01</v>
      </c>
      <c r="AB1601">
        <v>25</v>
      </c>
      <c r="AC1601">
        <v>0</v>
      </c>
      <c r="AD1601" s="42" t="s">
        <v>173</v>
      </c>
      <c r="AE1601">
        <v>149.75104166066481</v>
      </c>
      <c r="AF1601">
        <v>74.875520830332405</v>
      </c>
      <c r="AG1601" s="4"/>
      <c r="AH1601" s="4"/>
      <c r="AI1601" s="4"/>
      <c r="AJ1601" s="4"/>
      <c r="AK1601" s="4"/>
    </row>
    <row r="1602" spans="1:37">
      <c r="A1602" t="s">
        <v>168</v>
      </c>
      <c r="B1602" t="s">
        <v>169</v>
      </c>
      <c r="C1602" s="4" t="s">
        <v>592</v>
      </c>
      <c r="D1602">
        <v>1000</v>
      </c>
      <c r="E1602">
        <v>5</v>
      </c>
      <c r="F1602">
        <v>60</v>
      </c>
      <c r="G1602" s="17">
        <v>66.83</v>
      </c>
      <c r="I1602">
        <v>21.54</v>
      </c>
      <c r="L1602" s="17">
        <v>11.63</v>
      </c>
      <c r="O1602">
        <f t="shared" si="64"/>
        <v>0.32231033966781386</v>
      </c>
      <c r="R1602">
        <v>6.5792000000000002</v>
      </c>
      <c r="S1602">
        <v>3.3903999999999997E-2</v>
      </c>
      <c r="T1602">
        <v>25.0623</v>
      </c>
      <c r="U1602" s="18">
        <v>1440</v>
      </c>
      <c r="V1602">
        <v>150</v>
      </c>
      <c r="W1602">
        <v>6</v>
      </c>
      <c r="X1602">
        <v>180</v>
      </c>
      <c r="Y1602">
        <v>0.1</v>
      </c>
      <c r="Z1602" s="21">
        <v>0.02</v>
      </c>
      <c r="AB1602">
        <v>25</v>
      </c>
      <c r="AC1602">
        <v>0</v>
      </c>
      <c r="AD1602" s="42" t="s">
        <v>173</v>
      </c>
      <c r="AE1602">
        <v>149.68958335361546</v>
      </c>
      <c r="AF1602">
        <v>74.844791676807731</v>
      </c>
      <c r="AG1602" s="4"/>
      <c r="AH1602" s="4"/>
      <c r="AI1602" s="4"/>
      <c r="AJ1602" s="4"/>
      <c r="AK1602" s="4"/>
    </row>
    <row r="1603" spans="1:37">
      <c r="A1603" t="s">
        <v>168</v>
      </c>
      <c r="B1603" t="s">
        <v>169</v>
      </c>
      <c r="C1603" s="4" t="s">
        <v>592</v>
      </c>
      <c r="D1603">
        <v>1000</v>
      </c>
      <c r="E1603">
        <v>5</v>
      </c>
      <c r="F1603">
        <v>60</v>
      </c>
      <c r="G1603" s="17">
        <v>66.83</v>
      </c>
      <c r="I1603">
        <v>21.54</v>
      </c>
      <c r="L1603" s="17">
        <v>11.63</v>
      </c>
      <c r="O1603">
        <f t="shared" si="64"/>
        <v>0.32231033966781386</v>
      </c>
      <c r="R1603">
        <v>6.5792000000000002</v>
      </c>
      <c r="S1603">
        <v>3.3903999999999997E-2</v>
      </c>
      <c r="T1603">
        <v>25.0623</v>
      </c>
      <c r="U1603" s="18">
        <v>1440</v>
      </c>
      <c r="V1603">
        <v>150</v>
      </c>
      <c r="W1603">
        <v>6</v>
      </c>
      <c r="X1603">
        <v>180</v>
      </c>
      <c r="Y1603">
        <v>0.1</v>
      </c>
      <c r="Z1603" s="21">
        <v>0.05</v>
      </c>
      <c r="AB1603">
        <v>25</v>
      </c>
      <c r="AC1603">
        <v>0</v>
      </c>
      <c r="AD1603" s="42" t="s">
        <v>173</v>
      </c>
      <c r="AE1603">
        <v>149.66354168798361</v>
      </c>
      <c r="AF1603">
        <v>74.831770843991805</v>
      </c>
      <c r="AG1603" s="4"/>
      <c r="AH1603" s="4"/>
      <c r="AI1603" s="4"/>
      <c r="AJ1603" s="4"/>
      <c r="AK1603" s="4"/>
    </row>
    <row r="1604" spans="1:37">
      <c r="A1604" t="s">
        <v>168</v>
      </c>
      <c r="B1604" t="s">
        <v>169</v>
      </c>
      <c r="C1604" s="4" t="s">
        <v>592</v>
      </c>
      <c r="D1604">
        <v>1000</v>
      </c>
      <c r="E1604">
        <v>5</v>
      </c>
      <c r="F1604">
        <v>60</v>
      </c>
      <c r="G1604" s="17">
        <v>66.83</v>
      </c>
      <c r="I1604">
        <v>21.54</v>
      </c>
      <c r="L1604" s="17">
        <v>11.63</v>
      </c>
      <c r="O1604">
        <f t="shared" si="64"/>
        <v>0.32231033966781386</v>
      </c>
      <c r="R1604">
        <v>6.5792000000000002</v>
      </c>
      <c r="S1604">
        <v>3.3903999999999997E-2</v>
      </c>
      <c r="T1604">
        <v>25.0623</v>
      </c>
      <c r="U1604" s="18">
        <v>1440</v>
      </c>
      <c r="V1604">
        <v>150</v>
      </c>
      <c r="W1604">
        <v>6</v>
      </c>
      <c r="X1604">
        <v>180</v>
      </c>
      <c r="Y1604">
        <v>0.1</v>
      </c>
      <c r="Z1604" s="21">
        <v>7.0000000000000007E-2</v>
      </c>
      <c r="AB1604">
        <v>25</v>
      </c>
      <c r="AC1604">
        <v>0</v>
      </c>
      <c r="AD1604" s="42" t="s">
        <v>173</v>
      </c>
      <c r="AE1604">
        <v>149.6500000099341</v>
      </c>
      <c r="AF1604">
        <v>74.825000004967052</v>
      </c>
      <c r="AG1604" s="4"/>
      <c r="AH1604" s="4"/>
      <c r="AI1604" s="4"/>
      <c r="AJ1604" s="4"/>
      <c r="AK1604" s="4"/>
    </row>
    <row r="1605" spans="1:37">
      <c r="A1605" t="s">
        <v>168</v>
      </c>
      <c r="B1605" t="s">
        <v>169</v>
      </c>
      <c r="C1605" s="4" t="s">
        <v>592</v>
      </c>
      <c r="D1605">
        <v>1000</v>
      </c>
      <c r="E1605">
        <v>5</v>
      </c>
      <c r="F1605">
        <v>60</v>
      </c>
      <c r="G1605" s="17">
        <v>66.83</v>
      </c>
      <c r="I1605">
        <v>21.54</v>
      </c>
      <c r="L1605" s="17">
        <v>11.63</v>
      </c>
      <c r="O1605">
        <f t="shared" si="64"/>
        <v>0.32231033966781386</v>
      </c>
      <c r="R1605">
        <v>6.5792000000000002</v>
      </c>
      <c r="S1605">
        <v>3.3903999999999997E-2</v>
      </c>
      <c r="T1605">
        <v>25.0623</v>
      </c>
      <c r="U1605" s="18">
        <v>1440</v>
      </c>
      <c r="V1605">
        <v>150</v>
      </c>
      <c r="W1605">
        <v>6</v>
      </c>
      <c r="X1605">
        <v>180</v>
      </c>
      <c r="Y1605">
        <v>0.1</v>
      </c>
      <c r="Z1605" s="21">
        <v>0.1</v>
      </c>
      <c r="AB1605">
        <v>25</v>
      </c>
      <c r="AC1605">
        <v>0</v>
      </c>
      <c r="AD1605" s="42" t="s">
        <v>173</v>
      </c>
      <c r="AE1605">
        <v>149.63854167308244</v>
      </c>
      <c r="AF1605">
        <v>74.819270836541222</v>
      </c>
      <c r="AG1605" s="4"/>
      <c r="AH1605" s="4"/>
      <c r="AI1605" s="4"/>
      <c r="AJ1605" s="4"/>
      <c r="AK1605" s="4"/>
    </row>
    <row r="1606" spans="1:37">
      <c r="A1606" t="s">
        <v>168</v>
      </c>
      <c r="B1606" t="s">
        <v>169</v>
      </c>
      <c r="C1606" s="4" t="s">
        <v>592</v>
      </c>
      <c r="D1606">
        <v>1000</v>
      </c>
      <c r="E1606">
        <v>5</v>
      </c>
      <c r="F1606">
        <v>60</v>
      </c>
      <c r="G1606" s="17">
        <v>66.83</v>
      </c>
      <c r="I1606">
        <v>21.54</v>
      </c>
      <c r="L1606" s="17">
        <v>11.63</v>
      </c>
      <c r="O1606">
        <f t="shared" si="64"/>
        <v>0.32231033966781386</v>
      </c>
      <c r="R1606">
        <v>6.5792000000000002</v>
      </c>
      <c r="S1606">
        <v>3.3903999999999997E-2</v>
      </c>
      <c r="T1606">
        <v>25.0623</v>
      </c>
      <c r="U1606" s="18">
        <v>1440</v>
      </c>
      <c r="V1606">
        <v>150</v>
      </c>
      <c r="W1606">
        <v>6</v>
      </c>
      <c r="X1606">
        <v>180</v>
      </c>
      <c r="Y1606">
        <v>0.1</v>
      </c>
      <c r="Z1606" s="22">
        <v>0.01</v>
      </c>
      <c r="AB1606">
        <v>25</v>
      </c>
      <c r="AC1606">
        <v>0</v>
      </c>
      <c r="AD1606" s="42" t="s">
        <v>173</v>
      </c>
      <c r="AE1606">
        <v>149.68854166314833</v>
      </c>
      <c r="AF1606">
        <v>74.844270831574164</v>
      </c>
      <c r="AG1606" s="4"/>
      <c r="AH1606" s="4"/>
      <c r="AI1606" s="4"/>
      <c r="AJ1606" s="4"/>
      <c r="AK1606" s="4"/>
    </row>
    <row r="1607" spans="1:37">
      <c r="A1607" t="s">
        <v>168</v>
      </c>
      <c r="B1607" t="s">
        <v>169</v>
      </c>
      <c r="C1607" s="4" t="s">
        <v>592</v>
      </c>
      <c r="D1607">
        <v>1000</v>
      </c>
      <c r="E1607">
        <v>5</v>
      </c>
      <c r="F1607">
        <v>60</v>
      </c>
      <c r="G1607" s="17">
        <v>66.83</v>
      </c>
      <c r="I1607">
        <v>21.54</v>
      </c>
      <c r="L1607" s="17">
        <v>11.63</v>
      </c>
      <c r="O1607">
        <f t="shared" si="64"/>
        <v>0.32231033966781386</v>
      </c>
      <c r="R1607">
        <v>6.5792000000000002</v>
      </c>
      <c r="S1607">
        <v>3.3903999999999997E-2</v>
      </c>
      <c r="T1607">
        <v>25.0623</v>
      </c>
      <c r="U1607" s="18">
        <v>1440</v>
      </c>
      <c r="V1607">
        <v>150</v>
      </c>
      <c r="W1607">
        <v>6</v>
      </c>
      <c r="X1607">
        <v>180</v>
      </c>
      <c r="Y1607">
        <v>0.1</v>
      </c>
      <c r="Z1607" s="22">
        <v>0.02</v>
      </c>
      <c r="AB1607">
        <v>25</v>
      </c>
      <c r="AC1607">
        <v>0</v>
      </c>
      <c r="AD1607" s="42" t="s">
        <v>173</v>
      </c>
      <c r="AE1607">
        <v>149.66458333871429</v>
      </c>
      <c r="AF1607">
        <v>74.832291669357147</v>
      </c>
      <c r="AG1607" s="4"/>
      <c r="AH1607" s="4"/>
      <c r="AI1607" s="4"/>
      <c r="AJ1607" s="4"/>
      <c r="AK1607" s="4"/>
    </row>
    <row r="1608" spans="1:37">
      <c r="A1608" t="s">
        <v>168</v>
      </c>
      <c r="B1608" t="s">
        <v>169</v>
      </c>
      <c r="C1608" s="4" t="s">
        <v>592</v>
      </c>
      <c r="D1608">
        <v>1000</v>
      </c>
      <c r="E1608">
        <v>5</v>
      </c>
      <c r="F1608">
        <v>60</v>
      </c>
      <c r="G1608" s="17">
        <v>66.83</v>
      </c>
      <c r="I1608">
        <v>21.54</v>
      </c>
      <c r="L1608" s="17">
        <v>11.63</v>
      </c>
      <c r="O1608">
        <f t="shared" si="64"/>
        <v>0.32231033966781386</v>
      </c>
      <c r="R1608">
        <v>6.5792000000000002</v>
      </c>
      <c r="S1608">
        <v>3.3903999999999997E-2</v>
      </c>
      <c r="T1608">
        <v>25.0623</v>
      </c>
      <c r="U1608" s="18">
        <v>1440</v>
      </c>
      <c r="V1608">
        <v>150</v>
      </c>
      <c r="W1608">
        <v>6</v>
      </c>
      <c r="X1608">
        <v>180</v>
      </c>
      <c r="Y1608">
        <v>0.1</v>
      </c>
      <c r="Z1608" s="22">
        <v>0.05</v>
      </c>
      <c r="AB1608">
        <v>25</v>
      </c>
      <c r="AC1608">
        <v>0</v>
      </c>
      <c r="AD1608" s="42" t="s">
        <v>173</v>
      </c>
      <c r="AE1608">
        <v>149.64479167680773</v>
      </c>
      <c r="AF1608">
        <v>74.822395838403864</v>
      </c>
      <c r="AG1608" s="4"/>
      <c r="AH1608" s="4"/>
      <c r="AI1608" s="4"/>
      <c r="AJ1608" s="4"/>
      <c r="AK1608" s="4"/>
    </row>
    <row r="1609" spans="1:37">
      <c r="A1609" t="s">
        <v>168</v>
      </c>
      <c r="B1609" t="s">
        <v>169</v>
      </c>
      <c r="C1609" s="4" t="s">
        <v>592</v>
      </c>
      <c r="D1609">
        <v>1000</v>
      </c>
      <c r="E1609">
        <v>5</v>
      </c>
      <c r="F1609">
        <v>60</v>
      </c>
      <c r="G1609" s="17">
        <v>66.83</v>
      </c>
      <c r="I1609">
        <v>21.54</v>
      </c>
      <c r="L1609" s="17">
        <v>11.63</v>
      </c>
      <c r="O1609">
        <f t="shared" si="64"/>
        <v>0.32231033966781386</v>
      </c>
      <c r="R1609">
        <v>6.5792000000000002</v>
      </c>
      <c r="S1609">
        <v>3.3903999999999997E-2</v>
      </c>
      <c r="T1609">
        <v>25.0623</v>
      </c>
      <c r="U1609" s="18">
        <v>1440</v>
      </c>
      <c r="V1609">
        <v>150</v>
      </c>
      <c r="W1609">
        <v>6</v>
      </c>
      <c r="X1609">
        <v>180</v>
      </c>
      <c r="Y1609">
        <v>0.1</v>
      </c>
      <c r="Z1609" s="22">
        <v>7.0000000000000007E-2</v>
      </c>
      <c r="AB1609">
        <v>25</v>
      </c>
      <c r="AC1609">
        <v>0</v>
      </c>
      <c r="AD1609" s="42" t="s">
        <v>173</v>
      </c>
      <c r="AE1609">
        <v>149.62499999503294</v>
      </c>
      <c r="AF1609">
        <v>74.812499997516468</v>
      </c>
      <c r="AG1609" s="4"/>
      <c r="AH1609" s="4"/>
      <c r="AI1609" s="4"/>
      <c r="AJ1609" s="4"/>
      <c r="AK1609" s="4"/>
    </row>
    <row r="1610" spans="1:37" s="27" customFormat="1">
      <c r="A1610" s="27" t="s">
        <v>171</v>
      </c>
      <c r="B1610" s="27" t="s">
        <v>172</v>
      </c>
      <c r="C1610" s="4" t="s">
        <v>592</v>
      </c>
      <c r="D1610" s="27">
        <v>700</v>
      </c>
      <c r="E1610" s="27">
        <v>5</v>
      </c>
      <c r="F1610" s="27">
        <v>120</v>
      </c>
      <c r="G1610" s="27">
        <v>16.95</v>
      </c>
      <c r="H1610" s="1"/>
      <c r="I1610" s="27">
        <v>45.35</v>
      </c>
      <c r="J1610" s="1"/>
      <c r="K1610" s="1"/>
      <c r="L1610" s="1"/>
      <c r="M1610" s="1"/>
      <c r="N1610" s="1"/>
      <c r="O1610" s="1"/>
      <c r="P1610" s="1"/>
      <c r="Q1610" s="1"/>
      <c r="R1610" s="1"/>
      <c r="S1610" s="1"/>
      <c r="T1610" s="1"/>
      <c r="U1610" s="27">
        <v>1440</v>
      </c>
      <c r="V1610" s="39">
        <v>2.27273554841199</v>
      </c>
      <c r="W1610" s="38">
        <v>3</v>
      </c>
      <c r="X1610" s="27">
        <v>180</v>
      </c>
      <c r="Y1610" s="27">
        <v>0.5</v>
      </c>
      <c r="Z1610" s="27">
        <v>2.5000000000000001E-2</v>
      </c>
      <c r="AA1610" s="27">
        <v>0.5</v>
      </c>
      <c r="AB1610" s="27">
        <v>25</v>
      </c>
      <c r="AC1610" s="27">
        <v>0</v>
      </c>
      <c r="AD1610" s="27" t="s">
        <v>173</v>
      </c>
      <c r="AE1610" s="39"/>
      <c r="AF1610" s="39">
        <v>184.52409741007099</v>
      </c>
      <c r="AG1610" s="1"/>
      <c r="AH1610" s="1"/>
      <c r="AI1610" s="36" t="s">
        <v>351</v>
      </c>
      <c r="AJ1610" s="1" t="s">
        <v>352</v>
      </c>
      <c r="AK1610" s="1" t="s">
        <v>367</v>
      </c>
    </row>
    <row r="1611" spans="1:37">
      <c r="A1611" t="s">
        <v>171</v>
      </c>
      <c r="B1611" t="s">
        <v>172</v>
      </c>
      <c r="C1611" s="4" t="s">
        <v>592</v>
      </c>
      <c r="D1611">
        <v>700</v>
      </c>
      <c r="E1611">
        <v>5</v>
      </c>
      <c r="F1611">
        <v>120</v>
      </c>
      <c r="G1611">
        <v>16.95</v>
      </c>
      <c r="H1611" s="4"/>
      <c r="I1611">
        <v>45.35</v>
      </c>
      <c r="J1611" s="4"/>
      <c r="K1611" s="4"/>
      <c r="L1611" s="4"/>
      <c r="M1611" s="4"/>
      <c r="N1611" s="4"/>
      <c r="O1611" s="4"/>
      <c r="P1611" s="4"/>
      <c r="Q1611" s="4"/>
      <c r="R1611" s="4"/>
      <c r="S1611" s="4"/>
      <c r="T1611" s="4"/>
      <c r="U1611">
        <v>1440</v>
      </c>
      <c r="V1611" s="14">
        <v>5.6818171966175299</v>
      </c>
      <c r="W1611" s="18">
        <v>3</v>
      </c>
      <c r="X1611">
        <v>180</v>
      </c>
      <c r="Y1611">
        <v>0.5</v>
      </c>
      <c r="Z1611">
        <v>2.5000000000000001E-2</v>
      </c>
      <c r="AA1611">
        <v>0.5</v>
      </c>
      <c r="AB1611">
        <v>25</v>
      </c>
      <c r="AC1611">
        <v>0</v>
      </c>
      <c r="AD1611" t="s">
        <v>173</v>
      </c>
      <c r="AE1611" s="14"/>
      <c r="AF1611" s="14">
        <v>291.667092413955</v>
      </c>
      <c r="AG1611" s="4"/>
      <c r="AH1611" s="4"/>
      <c r="AI1611" s="4"/>
      <c r="AJ1611" s="4"/>
      <c r="AK1611" s="4"/>
    </row>
    <row r="1612" spans="1:37">
      <c r="A1612" t="s">
        <v>171</v>
      </c>
      <c r="B1612" t="s">
        <v>172</v>
      </c>
      <c r="C1612" s="4" t="s">
        <v>592</v>
      </c>
      <c r="D1612">
        <v>700</v>
      </c>
      <c r="E1612">
        <v>5</v>
      </c>
      <c r="F1612">
        <v>120</v>
      </c>
      <c r="G1612">
        <v>16.95</v>
      </c>
      <c r="H1612" s="4"/>
      <c r="I1612">
        <v>45.35</v>
      </c>
      <c r="J1612" s="4"/>
      <c r="K1612" s="4"/>
      <c r="L1612" s="4"/>
      <c r="M1612" s="4"/>
      <c r="N1612" s="4"/>
      <c r="O1612" s="4"/>
      <c r="P1612" s="4"/>
      <c r="Q1612" s="4"/>
      <c r="R1612" s="4"/>
      <c r="S1612" s="4"/>
      <c r="T1612" s="4"/>
      <c r="U1612">
        <v>1440</v>
      </c>
      <c r="V1612" s="14">
        <v>6.8181632964110896</v>
      </c>
      <c r="W1612" s="18">
        <v>3</v>
      </c>
      <c r="X1612">
        <v>180</v>
      </c>
      <c r="Y1612">
        <v>0.5</v>
      </c>
      <c r="Z1612">
        <v>2.5000000000000001E-2</v>
      </c>
      <c r="AA1612">
        <v>0.5</v>
      </c>
      <c r="AB1612">
        <v>25</v>
      </c>
      <c r="AC1612">
        <v>0</v>
      </c>
      <c r="AD1612" t="s">
        <v>173</v>
      </c>
      <c r="AE1612" s="14"/>
      <c r="AF1612" s="14">
        <v>380.95277020704401</v>
      </c>
      <c r="AG1612" s="4"/>
      <c r="AH1612" s="4"/>
      <c r="AI1612" s="4"/>
      <c r="AJ1612" s="4"/>
      <c r="AK1612" s="4"/>
    </row>
    <row r="1613" spans="1:37">
      <c r="A1613" t="s">
        <v>171</v>
      </c>
      <c r="B1613" t="s">
        <v>172</v>
      </c>
      <c r="C1613" s="4" t="s">
        <v>592</v>
      </c>
      <c r="D1613">
        <v>700</v>
      </c>
      <c r="E1613">
        <v>5</v>
      </c>
      <c r="F1613">
        <v>120</v>
      </c>
      <c r="G1613">
        <v>16.95</v>
      </c>
      <c r="H1613" s="4"/>
      <c r="I1613">
        <v>45.35</v>
      </c>
      <c r="J1613" s="4"/>
      <c r="K1613" s="4"/>
      <c r="L1613" s="4"/>
      <c r="M1613" s="4"/>
      <c r="N1613" s="4"/>
      <c r="O1613" s="4"/>
      <c r="P1613" s="4"/>
      <c r="Q1613" s="4"/>
      <c r="R1613" s="4"/>
      <c r="S1613" s="4"/>
      <c r="T1613" s="4"/>
      <c r="U1613">
        <v>1440</v>
      </c>
      <c r="V1613" s="14">
        <v>10.227288293441701</v>
      </c>
      <c r="W1613" s="18">
        <v>3</v>
      </c>
      <c r="X1613">
        <v>180</v>
      </c>
      <c r="Y1613">
        <v>0.5</v>
      </c>
      <c r="Z1613">
        <v>2.5000000000000001E-2</v>
      </c>
      <c r="AA1613">
        <v>0.5</v>
      </c>
      <c r="AB1613">
        <v>25</v>
      </c>
      <c r="AC1613">
        <v>0</v>
      </c>
      <c r="AD1613" t="s">
        <v>173</v>
      </c>
      <c r="AE1613" s="14"/>
      <c r="AF1613" s="14">
        <v>452.38113078933998</v>
      </c>
      <c r="AG1613" s="4"/>
      <c r="AH1613" s="4"/>
      <c r="AI1613" s="4"/>
      <c r="AJ1613" s="4"/>
      <c r="AK1613" s="4"/>
    </row>
    <row r="1614" spans="1:37">
      <c r="A1614" t="s">
        <v>171</v>
      </c>
      <c r="B1614" t="s">
        <v>172</v>
      </c>
      <c r="C1614" s="4" t="s">
        <v>592</v>
      </c>
      <c r="D1614">
        <v>700</v>
      </c>
      <c r="E1614">
        <v>5</v>
      </c>
      <c r="F1614">
        <v>120</v>
      </c>
      <c r="G1614">
        <v>16.95</v>
      </c>
      <c r="H1614" s="4"/>
      <c r="I1614">
        <v>45.35</v>
      </c>
      <c r="J1614" s="4"/>
      <c r="K1614" s="4"/>
      <c r="L1614" s="4"/>
      <c r="M1614" s="4"/>
      <c r="N1614" s="4"/>
      <c r="O1614" s="4"/>
      <c r="P1614" s="4"/>
      <c r="Q1614" s="4"/>
      <c r="R1614" s="4"/>
      <c r="S1614" s="4"/>
      <c r="T1614" s="4"/>
      <c r="U1614">
        <v>1440</v>
      </c>
      <c r="V1614" s="14">
        <v>44.318191473147301</v>
      </c>
      <c r="W1614" s="18">
        <v>3</v>
      </c>
      <c r="X1614">
        <v>180</v>
      </c>
      <c r="Y1614">
        <v>0.5</v>
      </c>
      <c r="Z1614">
        <v>2.5000000000000001E-2</v>
      </c>
      <c r="AA1614">
        <v>0.5</v>
      </c>
      <c r="AB1614">
        <v>25</v>
      </c>
      <c r="AC1614">
        <v>0</v>
      </c>
      <c r="AD1614" t="s">
        <v>173</v>
      </c>
      <c r="AE1614" s="14"/>
      <c r="AF1614" s="14">
        <v>690.47627157091199</v>
      </c>
      <c r="AG1614" s="4"/>
      <c r="AH1614" s="4"/>
      <c r="AI1614" s="4"/>
      <c r="AJ1614" s="4"/>
      <c r="AK1614" s="4"/>
    </row>
    <row r="1615" spans="1:37">
      <c r="A1615" t="s">
        <v>171</v>
      </c>
      <c r="B1615" t="s">
        <v>172</v>
      </c>
      <c r="C1615" s="4" t="s">
        <v>592</v>
      </c>
      <c r="D1615">
        <v>700</v>
      </c>
      <c r="E1615">
        <v>5</v>
      </c>
      <c r="F1615">
        <v>120</v>
      </c>
      <c r="G1615">
        <v>16.95</v>
      </c>
      <c r="H1615" s="4"/>
      <c r="I1615">
        <v>45.35</v>
      </c>
      <c r="J1615" s="4"/>
      <c r="K1615" s="4"/>
      <c r="L1615" s="4"/>
      <c r="M1615" s="4"/>
      <c r="N1615" s="4"/>
      <c r="O1615" s="4"/>
      <c r="P1615" s="4"/>
      <c r="Q1615" s="4"/>
      <c r="R1615" s="4"/>
      <c r="S1615" s="4"/>
      <c r="T1615" s="4"/>
      <c r="U1615">
        <v>1440</v>
      </c>
      <c r="V1615" s="14">
        <v>51.136354769558402</v>
      </c>
      <c r="W1615" s="18">
        <v>3</v>
      </c>
      <c r="X1615">
        <v>180</v>
      </c>
      <c r="Y1615">
        <v>0.5</v>
      </c>
      <c r="Z1615">
        <v>2.5000000000000001E-2</v>
      </c>
      <c r="AA1615">
        <v>0.5</v>
      </c>
      <c r="AB1615">
        <v>25</v>
      </c>
      <c r="AC1615">
        <v>0</v>
      </c>
      <c r="AD1615" t="s">
        <v>173</v>
      </c>
      <c r="AE1615" s="14"/>
      <c r="AF1615" s="14">
        <v>761.90485921842696</v>
      </c>
      <c r="AG1615" s="4"/>
      <c r="AH1615" s="4"/>
      <c r="AI1615" s="4"/>
      <c r="AJ1615" s="4"/>
      <c r="AK1615" s="4"/>
    </row>
    <row r="1616" spans="1:37">
      <c r="A1616" t="s">
        <v>171</v>
      </c>
      <c r="B1616" t="s">
        <v>172</v>
      </c>
      <c r="C1616" s="4" t="s">
        <v>592</v>
      </c>
      <c r="D1616">
        <v>700</v>
      </c>
      <c r="E1616">
        <v>5</v>
      </c>
      <c r="F1616">
        <v>120</v>
      </c>
      <c r="G1616">
        <v>16.95</v>
      </c>
      <c r="H1616" s="4"/>
      <c r="I1616">
        <v>45.35</v>
      </c>
      <c r="J1616" s="4"/>
      <c r="K1616" s="4"/>
      <c r="L1616" s="4"/>
      <c r="M1616" s="4"/>
      <c r="N1616" s="4"/>
      <c r="O1616" s="4"/>
      <c r="P1616" s="4"/>
      <c r="Q1616" s="4"/>
      <c r="R1616" s="4"/>
      <c r="S1616" s="4"/>
      <c r="T1616" s="4"/>
      <c r="U1616">
        <v>1440</v>
      </c>
      <c r="V1616" s="14">
        <v>146.59085766343901</v>
      </c>
      <c r="W1616" s="18">
        <v>3</v>
      </c>
      <c r="X1616">
        <v>180</v>
      </c>
      <c r="Y1616">
        <v>0.5</v>
      </c>
      <c r="Z1616">
        <v>2.5000000000000001E-2</v>
      </c>
      <c r="AA1616">
        <v>0.5</v>
      </c>
      <c r="AB1616">
        <v>25</v>
      </c>
      <c r="AC1616">
        <v>0</v>
      </c>
      <c r="AD1616" t="s">
        <v>173</v>
      </c>
      <c r="AE1616" s="14"/>
      <c r="AF1616" s="14">
        <v>880.95242960921303</v>
      </c>
      <c r="AG1616" s="4"/>
      <c r="AH1616" s="4"/>
      <c r="AI1616" s="4"/>
      <c r="AJ1616" s="4"/>
      <c r="AK1616" s="4"/>
    </row>
    <row r="1617" spans="1:37">
      <c r="A1617" t="s">
        <v>171</v>
      </c>
      <c r="B1617" t="s">
        <v>172</v>
      </c>
      <c r="C1617" s="4" t="s">
        <v>592</v>
      </c>
      <c r="D1617">
        <v>700</v>
      </c>
      <c r="E1617">
        <v>5</v>
      </c>
      <c r="F1617">
        <v>120</v>
      </c>
      <c r="G1617">
        <v>16.95</v>
      </c>
      <c r="H1617" s="4"/>
      <c r="I1617">
        <v>45.35</v>
      </c>
      <c r="J1617" s="4"/>
      <c r="K1617" s="4"/>
      <c r="L1617" s="4"/>
      <c r="M1617" s="4"/>
      <c r="N1617" s="4"/>
      <c r="O1617" s="4"/>
      <c r="P1617" s="4"/>
      <c r="Q1617" s="4"/>
      <c r="R1617" s="4"/>
      <c r="S1617" s="4"/>
      <c r="T1617" s="4"/>
      <c r="U1617">
        <v>1440</v>
      </c>
      <c r="V1617" s="14">
        <v>231.818115612703</v>
      </c>
      <c r="W1617" s="18">
        <v>3</v>
      </c>
      <c r="X1617">
        <v>180</v>
      </c>
      <c r="Y1617">
        <v>0.5</v>
      </c>
      <c r="Z1617">
        <v>2.5000000000000001E-2</v>
      </c>
      <c r="AA1617">
        <v>0.5</v>
      </c>
      <c r="AB1617">
        <v>25</v>
      </c>
      <c r="AC1617">
        <v>0</v>
      </c>
      <c r="AD1617" t="s">
        <v>173</v>
      </c>
      <c r="AE1617" s="14"/>
      <c r="AF1617" s="14">
        <v>904.76203451345896</v>
      </c>
      <c r="AG1617" s="4"/>
      <c r="AH1617" s="4"/>
      <c r="AI1617" s="4"/>
      <c r="AJ1617" s="4"/>
      <c r="AK1617" s="4"/>
    </row>
    <row r="1618" spans="1:37">
      <c r="A1618" t="s">
        <v>171</v>
      </c>
      <c r="B1618" t="s">
        <v>172</v>
      </c>
      <c r="C1618" s="4" t="s">
        <v>592</v>
      </c>
      <c r="D1618">
        <v>700</v>
      </c>
      <c r="E1618">
        <v>5</v>
      </c>
      <c r="F1618">
        <v>120</v>
      </c>
      <c r="G1618">
        <v>16.95</v>
      </c>
      <c r="H1618" s="4"/>
      <c r="I1618">
        <v>45.35</v>
      </c>
      <c r="J1618" s="4"/>
      <c r="K1618" s="4"/>
      <c r="L1618" s="4"/>
      <c r="M1618" s="4"/>
      <c r="N1618" s="4"/>
      <c r="O1618" s="4"/>
      <c r="P1618" s="4"/>
      <c r="Q1618" s="4"/>
      <c r="R1618" s="4"/>
      <c r="S1618" s="4"/>
      <c r="T1618" s="4"/>
      <c r="U1618">
        <v>1440</v>
      </c>
      <c r="V1618" s="14">
        <v>13.392856230541399</v>
      </c>
      <c r="W1618" s="23">
        <v>5</v>
      </c>
      <c r="X1618">
        <v>180</v>
      </c>
      <c r="Y1618">
        <v>0.5</v>
      </c>
      <c r="Z1618">
        <v>2.5000000000000001E-2</v>
      </c>
      <c r="AA1618">
        <v>0.5</v>
      </c>
      <c r="AB1618">
        <v>25</v>
      </c>
      <c r="AC1618">
        <v>0</v>
      </c>
      <c r="AD1618" t="s">
        <v>173</v>
      </c>
      <c r="AE1618" s="14"/>
      <c r="AF1618" s="14">
        <v>208.09249472612501</v>
      </c>
      <c r="AG1618" s="4"/>
      <c r="AH1618" s="4"/>
      <c r="AI1618" s="4"/>
      <c r="AJ1618" s="4"/>
      <c r="AK1618" s="4"/>
    </row>
    <row r="1619" spans="1:37">
      <c r="A1619" t="s">
        <v>171</v>
      </c>
      <c r="B1619" t="s">
        <v>172</v>
      </c>
      <c r="C1619" s="4" t="s">
        <v>592</v>
      </c>
      <c r="D1619">
        <v>700</v>
      </c>
      <c r="E1619">
        <v>5</v>
      </c>
      <c r="F1619">
        <v>120</v>
      </c>
      <c r="G1619">
        <v>16.95</v>
      </c>
      <c r="H1619" s="4"/>
      <c r="I1619">
        <v>45.35</v>
      </c>
      <c r="J1619" s="4"/>
      <c r="K1619" s="4"/>
      <c r="L1619" s="4"/>
      <c r="M1619" s="4"/>
      <c r="N1619" s="4"/>
      <c r="O1619" s="4"/>
      <c r="P1619" s="4"/>
      <c r="Q1619" s="4"/>
      <c r="R1619" s="4"/>
      <c r="S1619" s="4"/>
      <c r="T1619" s="4"/>
      <c r="U1619">
        <v>1440</v>
      </c>
      <c r="V1619" s="14">
        <v>16.0713866048957</v>
      </c>
      <c r="W1619" s="23">
        <v>5</v>
      </c>
      <c r="X1619">
        <v>180</v>
      </c>
      <c r="Y1619">
        <v>0.5</v>
      </c>
      <c r="Z1619">
        <v>2.5000000000000001E-2</v>
      </c>
      <c r="AA1619">
        <v>0.5</v>
      </c>
      <c r="AB1619">
        <v>25</v>
      </c>
      <c r="AC1619">
        <v>0</v>
      </c>
      <c r="AD1619" t="s">
        <v>173</v>
      </c>
      <c r="AE1619" s="14"/>
      <c r="AF1619" s="14">
        <v>381.50290699789701</v>
      </c>
      <c r="AG1619" s="4"/>
      <c r="AH1619" s="4"/>
      <c r="AI1619" s="4"/>
      <c r="AJ1619" s="4"/>
      <c r="AK1619" s="4"/>
    </row>
    <row r="1620" spans="1:37">
      <c r="A1620" t="s">
        <v>171</v>
      </c>
      <c r="B1620" t="s">
        <v>172</v>
      </c>
      <c r="C1620" s="4" t="s">
        <v>592</v>
      </c>
      <c r="D1620">
        <v>700</v>
      </c>
      <c r="E1620">
        <v>5</v>
      </c>
      <c r="F1620">
        <v>120</v>
      </c>
      <c r="G1620">
        <v>16.95</v>
      </c>
      <c r="H1620" s="4"/>
      <c r="I1620">
        <v>45.35</v>
      </c>
      <c r="J1620" s="4"/>
      <c r="K1620" s="4"/>
      <c r="L1620" s="4"/>
      <c r="M1620" s="4"/>
      <c r="N1620" s="4"/>
      <c r="O1620" s="4"/>
      <c r="P1620" s="4"/>
      <c r="Q1620" s="4"/>
      <c r="R1620" s="4"/>
      <c r="S1620" s="4"/>
      <c r="T1620" s="4"/>
      <c r="U1620">
        <v>1440</v>
      </c>
      <c r="V1620" s="14">
        <v>16.0713866048957</v>
      </c>
      <c r="W1620" s="23">
        <v>5</v>
      </c>
      <c r="X1620">
        <v>180</v>
      </c>
      <c r="Y1620">
        <v>0.5</v>
      </c>
      <c r="Z1620">
        <v>2.5000000000000001E-2</v>
      </c>
      <c r="AA1620">
        <v>0.5</v>
      </c>
      <c r="AB1620">
        <v>25</v>
      </c>
      <c r="AC1620">
        <v>0</v>
      </c>
      <c r="AD1620" t="s">
        <v>173</v>
      </c>
      <c r="AE1620" s="14"/>
      <c r="AF1620" s="14">
        <v>499.42177566006899</v>
      </c>
      <c r="AG1620" s="4"/>
      <c r="AH1620" s="4"/>
      <c r="AI1620" s="4"/>
      <c r="AJ1620" s="4"/>
      <c r="AK1620" s="4"/>
    </row>
    <row r="1621" spans="1:37">
      <c r="A1621" t="s">
        <v>171</v>
      </c>
      <c r="B1621" t="s">
        <v>172</v>
      </c>
      <c r="C1621" s="4" t="s">
        <v>592</v>
      </c>
      <c r="D1621">
        <v>700</v>
      </c>
      <c r="E1621">
        <v>5</v>
      </c>
      <c r="F1621">
        <v>120</v>
      </c>
      <c r="G1621">
        <v>16.95</v>
      </c>
      <c r="H1621" s="4"/>
      <c r="I1621">
        <v>45.35</v>
      </c>
      <c r="J1621" s="4"/>
      <c r="K1621" s="4"/>
      <c r="L1621" s="4"/>
      <c r="M1621" s="4"/>
      <c r="N1621" s="4"/>
      <c r="O1621" s="4"/>
      <c r="P1621" s="4"/>
      <c r="Q1621" s="4"/>
      <c r="R1621" s="4"/>
      <c r="S1621" s="4"/>
      <c r="T1621" s="4"/>
      <c r="U1621">
        <v>1440</v>
      </c>
      <c r="V1621" s="14">
        <v>24.107182086727899</v>
      </c>
      <c r="W1621" s="23">
        <v>5</v>
      </c>
      <c r="X1621">
        <v>180</v>
      </c>
      <c r="Y1621">
        <v>0.5</v>
      </c>
      <c r="Z1621">
        <v>2.5000000000000001E-2</v>
      </c>
      <c r="AA1621">
        <v>0.5</v>
      </c>
      <c r="AB1621">
        <v>25</v>
      </c>
      <c r="AC1621">
        <v>0</v>
      </c>
      <c r="AD1621" t="s">
        <v>173</v>
      </c>
      <c r="AE1621" s="14"/>
      <c r="AF1621" s="14">
        <v>582.65882647117701</v>
      </c>
      <c r="AG1621" s="4"/>
      <c r="AH1621" s="4"/>
      <c r="AI1621" s="4"/>
      <c r="AJ1621" s="4"/>
      <c r="AK1621" s="4"/>
    </row>
    <row r="1622" spans="1:37">
      <c r="A1622" t="s">
        <v>171</v>
      </c>
      <c r="B1622" t="s">
        <v>172</v>
      </c>
      <c r="C1622" s="4" t="s">
        <v>592</v>
      </c>
      <c r="D1622">
        <v>700</v>
      </c>
      <c r="E1622">
        <v>5</v>
      </c>
      <c r="F1622">
        <v>120</v>
      </c>
      <c r="G1622">
        <v>16.95</v>
      </c>
      <c r="H1622" s="4"/>
      <c r="I1622">
        <v>45.35</v>
      </c>
      <c r="J1622" s="4"/>
      <c r="K1622" s="4"/>
      <c r="L1622" s="4"/>
      <c r="M1622" s="4"/>
      <c r="N1622" s="4"/>
      <c r="O1622" s="4"/>
      <c r="P1622" s="4"/>
      <c r="Q1622" s="4"/>
      <c r="R1622" s="4"/>
      <c r="S1622" s="4"/>
      <c r="T1622" s="4"/>
      <c r="U1622">
        <v>1440</v>
      </c>
      <c r="V1622" s="14">
        <v>42.857099065978304</v>
      </c>
      <c r="W1622" s="23">
        <v>5</v>
      </c>
      <c r="X1622">
        <v>180</v>
      </c>
      <c r="Y1622">
        <v>0.5</v>
      </c>
      <c r="Z1622">
        <v>2.5000000000000001E-2</v>
      </c>
      <c r="AA1622">
        <v>0.5</v>
      </c>
      <c r="AB1622">
        <v>25</v>
      </c>
      <c r="AC1622">
        <v>0</v>
      </c>
      <c r="AD1622" t="s">
        <v>173</v>
      </c>
      <c r="AE1622" s="14"/>
      <c r="AF1622" s="14">
        <v>735.260042190994</v>
      </c>
      <c r="AG1622" s="4"/>
      <c r="AH1622" s="4"/>
      <c r="AI1622" s="4"/>
      <c r="AJ1622" s="4"/>
      <c r="AK1622" s="4"/>
    </row>
    <row r="1623" spans="1:37">
      <c r="A1623" t="s">
        <v>171</v>
      </c>
      <c r="B1623" t="s">
        <v>172</v>
      </c>
      <c r="C1623" s="4" t="s">
        <v>592</v>
      </c>
      <c r="D1623">
        <v>700</v>
      </c>
      <c r="E1623">
        <v>5</v>
      </c>
      <c r="F1623">
        <v>120</v>
      </c>
      <c r="G1623">
        <v>16.95</v>
      </c>
      <c r="H1623" s="4"/>
      <c r="I1623">
        <v>45.35</v>
      </c>
      <c r="J1623" s="4"/>
      <c r="K1623" s="4"/>
      <c r="L1623" s="4"/>
      <c r="M1623" s="4"/>
      <c r="N1623" s="4"/>
      <c r="O1623" s="4"/>
      <c r="P1623" s="4"/>
      <c r="Q1623" s="4"/>
      <c r="R1623" s="4"/>
      <c r="S1623" s="4"/>
      <c r="T1623" s="4"/>
      <c r="U1623">
        <v>1440</v>
      </c>
      <c r="V1623" s="14">
        <v>72.321341901415494</v>
      </c>
      <c r="W1623" s="23">
        <v>5</v>
      </c>
      <c r="X1623">
        <v>180</v>
      </c>
      <c r="Y1623">
        <v>0.5</v>
      </c>
      <c r="Z1623">
        <v>2.5000000000000001E-2</v>
      </c>
      <c r="AA1623">
        <v>0.5</v>
      </c>
      <c r="AB1623">
        <v>25</v>
      </c>
      <c r="AC1623">
        <v>0</v>
      </c>
      <c r="AD1623" t="s">
        <v>173</v>
      </c>
      <c r="AE1623" s="14"/>
      <c r="AF1623" s="14">
        <v>832.36997890450198</v>
      </c>
      <c r="AG1623" s="4"/>
      <c r="AH1623" s="4"/>
      <c r="AI1623" s="4"/>
      <c r="AJ1623" s="4"/>
      <c r="AK1623" s="4"/>
    </row>
    <row r="1624" spans="1:37">
      <c r="A1624" t="s">
        <v>171</v>
      </c>
      <c r="B1624" t="s">
        <v>172</v>
      </c>
      <c r="C1624" s="4" t="s">
        <v>592</v>
      </c>
      <c r="D1624">
        <v>700</v>
      </c>
      <c r="E1624">
        <v>5</v>
      </c>
      <c r="F1624">
        <v>120</v>
      </c>
      <c r="G1624">
        <v>16.95</v>
      </c>
      <c r="H1624" s="4"/>
      <c r="I1624">
        <v>45.35</v>
      </c>
      <c r="J1624" s="4"/>
      <c r="K1624" s="4"/>
      <c r="L1624" s="4"/>
      <c r="M1624" s="4"/>
      <c r="N1624" s="4"/>
      <c r="O1624" s="4"/>
      <c r="P1624" s="4"/>
      <c r="Q1624" s="4"/>
      <c r="R1624" s="4"/>
      <c r="S1624" s="4"/>
      <c r="T1624" s="4"/>
      <c r="U1624">
        <v>1440</v>
      </c>
      <c r="V1624" s="14">
        <v>123.214236449225</v>
      </c>
      <c r="W1624" s="23">
        <v>5</v>
      </c>
      <c r="X1624">
        <v>180</v>
      </c>
      <c r="Y1624">
        <v>0.5</v>
      </c>
      <c r="Z1624">
        <v>2.5000000000000001E-2</v>
      </c>
      <c r="AA1624">
        <v>0.5</v>
      </c>
      <c r="AB1624">
        <v>25</v>
      </c>
      <c r="AC1624">
        <v>0</v>
      </c>
      <c r="AD1624" t="s">
        <v>173</v>
      </c>
      <c r="AE1624" s="14"/>
      <c r="AF1624" s="14">
        <v>943.35253691712001</v>
      </c>
      <c r="AG1624" s="4"/>
      <c r="AH1624" s="4"/>
      <c r="AI1624" s="4"/>
      <c r="AJ1624" s="4"/>
      <c r="AK1624" s="4"/>
    </row>
    <row r="1625" spans="1:37">
      <c r="A1625" t="s">
        <v>171</v>
      </c>
      <c r="B1625" t="s">
        <v>172</v>
      </c>
      <c r="C1625" s="4" t="s">
        <v>592</v>
      </c>
      <c r="D1625">
        <v>700</v>
      </c>
      <c r="E1625">
        <v>5</v>
      </c>
      <c r="F1625">
        <v>120</v>
      </c>
      <c r="G1625">
        <v>16.95</v>
      </c>
      <c r="H1625" s="4"/>
      <c r="I1625">
        <v>45.35</v>
      </c>
      <c r="J1625" s="4"/>
      <c r="K1625" s="4"/>
      <c r="L1625" s="4"/>
      <c r="M1625" s="4"/>
      <c r="N1625" s="4"/>
      <c r="O1625" s="4"/>
      <c r="P1625" s="4"/>
      <c r="Q1625" s="4"/>
      <c r="R1625" s="4"/>
      <c r="S1625" s="4"/>
      <c r="T1625" s="4"/>
      <c r="U1625">
        <v>1440</v>
      </c>
      <c r="V1625" s="14">
        <v>182.142926478867</v>
      </c>
      <c r="W1625" s="23">
        <v>5</v>
      </c>
      <c r="X1625">
        <v>180</v>
      </c>
      <c r="Y1625">
        <v>0.5</v>
      </c>
      <c r="Z1625">
        <v>2.5000000000000001E-2</v>
      </c>
      <c r="AA1625">
        <v>0.5</v>
      </c>
      <c r="AB1625">
        <v>25</v>
      </c>
      <c r="AC1625">
        <v>0</v>
      </c>
      <c r="AD1625" t="s">
        <v>173</v>
      </c>
      <c r="AE1625" s="14"/>
      <c r="AF1625" s="14">
        <v>984.97093002102895</v>
      </c>
      <c r="AG1625" s="4"/>
      <c r="AH1625" s="4"/>
      <c r="AI1625" s="4"/>
      <c r="AJ1625" s="4"/>
      <c r="AK1625" s="4"/>
    </row>
    <row r="1626" spans="1:37">
      <c r="A1626" t="s">
        <v>171</v>
      </c>
      <c r="B1626" t="s">
        <v>172</v>
      </c>
      <c r="C1626" s="4" t="s">
        <v>592</v>
      </c>
      <c r="D1626">
        <v>700</v>
      </c>
      <c r="E1626">
        <v>5</v>
      </c>
      <c r="F1626">
        <v>120</v>
      </c>
      <c r="G1626">
        <v>16.95</v>
      </c>
      <c r="H1626" s="4"/>
      <c r="I1626">
        <v>45.35</v>
      </c>
      <c r="J1626" s="4"/>
      <c r="K1626" s="4"/>
      <c r="L1626" s="4"/>
      <c r="M1626" s="4"/>
      <c r="N1626" s="4"/>
      <c r="O1626" s="4"/>
      <c r="P1626" s="4"/>
      <c r="Q1626" s="4"/>
      <c r="R1626" s="4"/>
      <c r="S1626" s="4"/>
      <c r="T1626" s="4"/>
      <c r="U1626">
        <v>1440</v>
      </c>
      <c r="V1626" s="14">
        <v>262.50006386211498</v>
      </c>
      <c r="W1626" s="23">
        <v>5</v>
      </c>
      <c r="X1626">
        <v>180</v>
      </c>
      <c r="Y1626">
        <v>0.5</v>
      </c>
      <c r="Z1626">
        <v>2.5000000000000001E-2</v>
      </c>
      <c r="AA1626">
        <v>0.5</v>
      </c>
      <c r="AB1626">
        <v>25</v>
      </c>
      <c r="AC1626">
        <v>0</v>
      </c>
      <c r="AD1626" t="s">
        <v>173</v>
      </c>
      <c r="AE1626" s="14"/>
      <c r="AF1626" s="14">
        <v>1040.46247363062</v>
      </c>
      <c r="AG1626" s="4"/>
      <c r="AH1626" s="4"/>
      <c r="AI1626" s="4"/>
      <c r="AJ1626" s="4"/>
      <c r="AK1626" s="4"/>
    </row>
    <row r="1627" spans="1:37">
      <c r="A1627" t="s">
        <v>171</v>
      </c>
      <c r="B1627" t="s">
        <v>172</v>
      </c>
      <c r="C1627" s="4" t="s">
        <v>592</v>
      </c>
      <c r="D1627">
        <v>700</v>
      </c>
      <c r="E1627">
        <v>5</v>
      </c>
      <c r="F1627">
        <v>120</v>
      </c>
      <c r="G1627">
        <v>16.95</v>
      </c>
      <c r="H1627" s="4"/>
      <c r="I1627">
        <v>45.35</v>
      </c>
      <c r="J1627" s="4"/>
      <c r="K1627" s="4"/>
      <c r="L1627" s="4"/>
      <c r="M1627" s="4"/>
      <c r="N1627" s="4"/>
      <c r="O1627" s="4"/>
      <c r="P1627" s="4"/>
      <c r="Q1627" s="4"/>
      <c r="R1627" s="4"/>
      <c r="S1627" s="4"/>
      <c r="T1627" s="4"/>
      <c r="U1627">
        <v>1440</v>
      </c>
      <c r="V1627" s="14">
        <v>503.57147601185602</v>
      </c>
      <c r="W1627" s="23">
        <v>5</v>
      </c>
      <c r="X1627">
        <v>180</v>
      </c>
      <c r="Y1627">
        <v>0.5</v>
      </c>
      <c r="Z1627">
        <v>2.5000000000000001E-2</v>
      </c>
      <c r="AA1627">
        <v>0.5</v>
      </c>
      <c r="AB1627">
        <v>25</v>
      </c>
      <c r="AC1627">
        <v>0</v>
      </c>
      <c r="AD1627" t="s">
        <v>173</v>
      </c>
      <c r="AE1627" s="14"/>
      <c r="AF1627" s="14">
        <v>1082.08086673453</v>
      </c>
      <c r="AG1627" s="4"/>
      <c r="AH1627" s="4"/>
      <c r="AI1627" s="4"/>
      <c r="AJ1627" s="4"/>
      <c r="AK1627" s="4"/>
    </row>
    <row r="1628" spans="1:37">
      <c r="A1628" t="s">
        <v>171</v>
      </c>
      <c r="B1628" t="s">
        <v>172</v>
      </c>
      <c r="C1628" s="4" t="s">
        <v>592</v>
      </c>
      <c r="D1628">
        <v>700</v>
      </c>
      <c r="E1628">
        <v>5</v>
      </c>
      <c r="F1628">
        <v>120</v>
      </c>
      <c r="G1628">
        <v>16.95</v>
      </c>
      <c r="H1628" s="4"/>
      <c r="I1628">
        <v>45.35</v>
      </c>
      <c r="J1628" s="4"/>
      <c r="K1628" s="4"/>
      <c r="L1628" s="4"/>
      <c r="M1628" s="4"/>
      <c r="N1628" s="4"/>
      <c r="O1628" s="4"/>
      <c r="P1628" s="4"/>
      <c r="Q1628" s="4"/>
      <c r="R1628" s="4"/>
      <c r="S1628" s="4"/>
      <c r="T1628" s="4"/>
      <c r="U1628">
        <v>1440</v>
      </c>
      <c r="V1628" s="14">
        <v>557.14290093402099</v>
      </c>
      <c r="W1628" s="23">
        <v>5</v>
      </c>
      <c r="X1628">
        <v>180</v>
      </c>
      <c r="Y1628">
        <v>0.5</v>
      </c>
      <c r="Z1628">
        <v>2.5000000000000001E-2</v>
      </c>
      <c r="AA1628">
        <v>0.5</v>
      </c>
      <c r="AB1628">
        <v>25</v>
      </c>
      <c r="AC1628">
        <v>0</v>
      </c>
      <c r="AD1628" t="s">
        <v>173</v>
      </c>
      <c r="AE1628" s="14"/>
      <c r="AF1628" s="14">
        <v>1144.5087209936901</v>
      </c>
      <c r="AG1628" s="4"/>
      <c r="AH1628" s="4"/>
      <c r="AI1628" s="4"/>
      <c r="AJ1628" s="4"/>
      <c r="AK1628" s="4"/>
    </row>
    <row r="1629" spans="1:37">
      <c r="A1629" t="s">
        <v>171</v>
      </c>
      <c r="B1629" t="s">
        <v>172</v>
      </c>
      <c r="C1629" s="4" t="s">
        <v>592</v>
      </c>
      <c r="D1629">
        <v>700</v>
      </c>
      <c r="E1629">
        <v>5</v>
      </c>
      <c r="F1629">
        <v>120</v>
      </c>
      <c r="G1629">
        <v>16.95</v>
      </c>
      <c r="H1629" s="4"/>
      <c r="I1629">
        <v>45.35</v>
      </c>
      <c r="J1629" s="4"/>
      <c r="K1629" s="4"/>
      <c r="L1629" s="4"/>
      <c r="M1629" s="4"/>
      <c r="N1629" s="4"/>
      <c r="O1629" s="4"/>
      <c r="P1629" s="4"/>
      <c r="Q1629" s="4"/>
      <c r="R1629" s="4"/>
      <c r="S1629" s="4"/>
      <c r="T1629" s="4"/>
      <c r="U1629">
        <v>1440</v>
      </c>
      <c r="V1629" s="14">
        <v>33.333321223188101</v>
      </c>
      <c r="W1629" s="24">
        <v>7</v>
      </c>
      <c r="X1629">
        <v>180</v>
      </c>
      <c r="Y1629">
        <v>0.5</v>
      </c>
      <c r="Z1629">
        <v>2.5000000000000001E-2</v>
      </c>
      <c r="AA1629">
        <v>0.5</v>
      </c>
      <c r="AB1629">
        <v>25</v>
      </c>
      <c r="AC1629">
        <v>0</v>
      </c>
      <c r="AD1629" t="s">
        <v>173</v>
      </c>
      <c r="AE1629" s="14"/>
      <c r="AF1629" s="14">
        <v>314.45066923684698</v>
      </c>
      <c r="AG1629" s="4"/>
      <c r="AH1629" s="4"/>
      <c r="AI1629" s="4"/>
      <c r="AJ1629" s="4"/>
      <c r="AK1629" s="4"/>
    </row>
    <row r="1630" spans="1:37">
      <c r="A1630" t="s">
        <v>171</v>
      </c>
      <c r="B1630" t="s">
        <v>172</v>
      </c>
      <c r="C1630" s="4" t="s">
        <v>592</v>
      </c>
      <c r="D1630">
        <v>700</v>
      </c>
      <c r="E1630">
        <v>5</v>
      </c>
      <c r="F1630">
        <v>120</v>
      </c>
      <c r="G1630">
        <v>16.95</v>
      </c>
      <c r="H1630" s="4"/>
      <c r="I1630">
        <v>45.35</v>
      </c>
      <c r="J1630" s="4"/>
      <c r="K1630" s="4"/>
      <c r="L1630" s="4"/>
      <c r="M1630" s="4"/>
      <c r="N1630" s="4"/>
      <c r="O1630" s="4"/>
      <c r="P1630" s="4"/>
      <c r="Q1630" s="4"/>
      <c r="R1630" s="4"/>
      <c r="S1630" s="4"/>
      <c r="T1630" s="4"/>
      <c r="U1630">
        <v>1440</v>
      </c>
      <c r="V1630" s="14">
        <v>46.666446262015903</v>
      </c>
      <c r="W1630" s="24">
        <v>7</v>
      </c>
      <c r="X1630">
        <v>180</v>
      </c>
      <c r="Y1630">
        <v>0.5</v>
      </c>
      <c r="Z1630">
        <v>2.5000000000000001E-2</v>
      </c>
      <c r="AA1630">
        <v>0.5</v>
      </c>
      <c r="AB1630">
        <v>25</v>
      </c>
      <c r="AC1630">
        <v>0</v>
      </c>
      <c r="AD1630" t="s">
        <v>173</v>
      </c>
      <c r="AE1630" s="14"/>
      <c r="AF1630" s="14">
        <v>462.42776605805699</v>
      </c>
      <c r="AG1630" s="4"/>
      <c r="AH1630" s="4"/>
      <c r="AI1630" s="4"/>
      <c r="AJ1630" s="4"/>
      <c r="AK1630" s="4"/>
    </row>
    <row r="1631" spans="1:37">
      <c r="A1631" t="s">
        <v>171</v>
      </c>
      <c r="B1631" t="s">
        <v>172</v>
      </c>
      <c r="C1631" s="4" t="s">
        <v>592</v>
      </c>
      <c r="D1631">
        <v>700</v>
      </c>
      <c r="E1631">
        <v>5</v>
      </c>
      <c r="F1631">
        <v>120</v>
      </c>
      <c r="G1631">
        <v>16.95</v>
      </c>
      <c r="H1631" s="4"/>
      <c r="I1631">
        <v>45.35</v>
      </c>
      <c r="J1631" s="4"/>
      <c r="K1631" s="4"/>
      <c r="L1631" s="4"/>
      <c r="M1631" s="4"/>
      <c r="N1631" s="4"/>
      <c r="O1631" s="4"/>
      <c r="P1631" s="4"/>
      <c r="Q1631" s="4"/>
      <c r="R1631" s="4"/>
      <c r="S1631" s="4"/>
      <c r="T1631" s="4"/>
      <c r="U1631">
        <v>1440</v>
      </c>
      <c r="V1631" s="14">
        <v>66.666642446375405</v>
      </c>
      <c r="W1631" s="24">
        <v>7</v>
      </c>
      <c r="X1631">
        <v>180</v>
      </c>
      <c r="Y1631">
        <v>0.5</v>
      </c>
      <c r="Z1631">
        <v>2.5000000000000001E-2</v>
      </c>
      <c r="AA1631">
        <v>0.5</v>
      </c>
      <c r="AB1631">
        <v>25</v>
      </c>
      <c r="AC1631">
        <v>0</v>
      </c>
      <c r="AD1631" t="s">
        <v>173</v>
      </c>
      <c r="AE1631" s="14"/>
      <c r="AF1631" s="14">
        <v>656.64728668068597</v>
      </c>
      <c r="AG1631" s="4"/>
      <c r="AH1631" s="4"/>
      <c r="AI1631" s="4"/>
      <c r="AJ1631" s="4"/>
      <c r="AK1631" s="4"/>
    </row>
    <row r="1632" spans="1:37">
      <c r="A1632" t="s">
        <v>171</v>
      </c>
      <c r="B1632" t="s">
        <v>172</v>
      </c>
      <c r="C1632" s="4" t="s">
        <v>592</v>
      </c>
      <c r="D1632">
        <v>700</v>
      </c>
      <c r="E1632">
        <v>5</v>
      </c>
      <c r="F1632">
        <v>120</v>
      </c>
      <c r="G1632">
        <v>16.95</v>
      </c>
      <c r="H1632" s="4"/>
      <c r="I1632">
        <v>45.35</v>
      </c>
      <c r="J1632" s="4"/>
      <c r="K1632" s="4"/>
      <c r="L1632" s="4"/>
      <c r="M1632" s="4"/>
      <c r="N1632" s="4"/>
      <c r="O1632" s="4"/>
      <c r="P1632" s="4"/>
      <c r="Q1632" s="4"/>
      <c r="R1632" s="4"/>
      <c r="S1632" s="4"/>
      <c r="T1632" s="4"/>
      <c r="U1632">
        <v>1440</v>
      </c>
      <c r="V1632" s="14">
        <v>93.333401150148703</v>
      </c>
      <c r="W1632" s="24">
        <v>7</v>
      </c>
      <c r="X1632">
        <v>180</v>
      </c>
      <c r="Y1632">
        <v>0.5</v>
      </c>
      <c r="Z1632">
        <v>2.5000000000000001E-2</v>
      </c>
      <c r="AA1632">
        <v>0.5</v>
      </c>
      <c r="AB1632">
        <v>25</v>
      </c>
      <c r="AC1632">
        <v>0</v>
      </c>
      <c r="AD1632" t="s">
        <v>173</v>
      </c>
      <c r="AE1632" s="14"/>
      <c r="AF1632" s="14">
        <v>813.87279770130203</v>
      </c>
      <c r="AG1632" s="4"/>
      <c r="AH1632" s="4"/>
      <c r="AI1632" s="4"/>
      <c r="AJ1632" s="4"/>
      <c r="AK1632" s="4"/>
    </row>
    <row r="1633" spans="1:37">
      <c r="A1633" t="s">
        <v>171</v>
      </c>
      <c r="B1633" t="s">
        <v>172</v>
      </c>
      <c r="C1633" s="4" t="s">
        <v>592</v>
      </c>
      <c r="D1633">
        <v>700</v>
      </c>
      <c r="E1633">
        <v>5</v>
      </c>
      <c r="F1633">
        <v>120</v>
      </c>
      <c r="G1633">
        <v>16.95</v>
      </c>
      <c r="H1633" s="4"/>
      <c r="I1633">
        <v>45.35</v>
      </c>
      <c r="J1633" s="4"/>
      <c r="K1633" s="4"/>
      <c r="L1633" s="4"/>
      <c r="M1633" s="4"/>
      <c r="N1633" s="4"/>
      <c r="O1633" s="4"/>
      <c r="P1633" s="4"/>
      <c r="Q1633" s="4"/>
      <c r="R1633" s="4"/>
      <c r="S1633" s="4"/>
      <c r="T1633" s="4"/>
      <c r="U1633">
        <v>1440</v>
      </c>
      <c r="V1633" s="14">
        <v>120.00015985392299</v>
      </c>
      <c r="W1633" s="24">
        <v>7</v>
      </c>
      <c r="X1633">
        <v>180</v>
      </c>
      <c r="Y1633">
        <v>0.5</v>
      </c>
      <c r="Z1633">
        <v>2.5000000000000001E-2</v>
      </c>
      <c r="AA1633">
        <v>0.5</v>
      </c>
      <c r="AB1633">
        <v>25</v>
      </c>
      <c r="AC1633">
        <v>0</v>
      </c>
      <c r="AD1633" t="s">
        <v>173</v>
      </c>
      <c r="AE1633" s="14"/>
      <c r="AF1633" s="14">
        <v>915.60676511231998</v>
      </c>
      <c r="AG1633" s="4"/>
      <c r="AH1633" s="4"/>
      <c r="AI1633" s="4"/>
      <c r="AJ1633" s="4"/>
      <c r="AK1633" s="4"/>
    </row>
    <row r="1634" spans="1:37">
      <c r="A1634" t="s">
        <v>171</v>
      </c>
      <c r="B1634" t="s">
        <v>172</v>
      </c>
      <c r="C1634" s="4" t="s">
        <v>592</v>
      </c>
      <c r="D1634">
        <v>700</v>
      </c>
      <c r="E1634">
        <v>5</v>
      </c>
      <c r="F1634">
        <v>120</v>
      </c>
      <c r="G1634">
        <v>16.95</v>
      </c>
      <c r="H1634" s="4"/>
      <c r="I1634">
        <v>45.35</v>
      </c>
      <c r="J1634" s="4"/>
      <c r="K1634" s="4"/>
      <c r="L1634" s="4"/>
      <c r="M1634" s="4"/>
      <c r="N1634" s="4"/>
      <c r="O1634" s="4"/>
      <c r="P1634" s="4"/>
      <c r="Q1634" s="4"/>
      <c r="R1634" s="4"/>
      <c r="S1634" s="4"/>
      <c r="T1634" s="4"/>
      <c r="U1634">
        <v>1440</v>
      </c>
      <c r="V1634" s="14">
        <v>206.66648985853999</v>
      </c>
      <c r="W1634" s="24">
        <v>7</v>
      </c>
      <c r="X1634">
        <v>180</v>
      </c>
      <c r="Y1634">
        <v>0.5</v>
      </c>
      <c r="Z1634">
        <v>2.5000000000000001E-2</v>
      </c>
      <c r="AA1634">
        <v>0.5</v>
      </c>
      <c r="AB1634">
        <v>25</v>
      </c>
      <c r="AC1634">
        <v>0</v>
      </c>
      <c r="AD1634" t="s">
        <v>173</v>
      </c>
      <c r="AE1634" s="14"/>
      <c r="AF1634" s="14">
        <v>1091.32945733613</v>
      </c>
      <c r="AG1634" s="4"/>
      <c r="AH1634" s="4"/>
      <c r="AI1634" s="4"/>
      <c r="AJ1634" s="4"/>
      <c r="AK1634" s="4"/>
    </row>
    <row r="1635" spans="1:37">
      <c r="A1635" t="s">
        <v>171</v>
      </c>
      <c r="B1635" t="s">
        <v>172</v>
      </c>
      <c r="C1635" s="4" t="s">
        <v>592</v>
      </c>
      <c r="D1635">
        <v>700</v>
      </c>
      <c r="E1635">
        <v>5</v>
      </c>
      <c r="F1635">
        <v>120</v>
      </c>
      <c r="G1635">
        <v>16.95</v>
      </c>
      <c r="H1635" s="4"/>
      <c r="I1635">
        <v>45.35</v>
      </c>
      <c r="J1635" s="4"/>
      <c r="K1635" s="4"/>
      <c r="L1635" s="4"/>
      <c r="M1635" s="4"/>
      <c r="N1635" s="4"/>
      <c r="O1635" s="4"/>
      <c r="P1635" s="4"/>
      <c r="Q1635" s="4"/>
      <c r="R1635" s="4"/>
      <c r="S1635" s="4"/>
      <c r="T1635" s="4"/>
      <c r="U1635">
        <v>1440</v>
      </c>
      <c r="V1635" s="14">
        <v>413.33297971707998</v>
      </c>
      <c r="W1635" s="24">
        <v>7</v>
      </c>
      <c r="X1635">
        <v>180</v>
      </c>
      <c r="Y1635">
        <v>0.5</v>
      </c>
      <c r="Z1635">
        <v>2.5000000000000001E-2</v>
      </c>
      <c r="AA1635">
        <v>0.5</v>
      </c>
      <c r="AB1635">
        <v>25</v>
      </c>
      <c r="AC1635">
        <v>0</v>
      </c>
      <c r="AD1635" t="s">
        <v>173</v>
      </c>
      <c r="AE1635" s="14"/>
      <c r="AF1635" s="14">
        <v>1285.5489779587599</v>
      </c>
      <c r="AG1635" s="4"/>
      <c r="AH1635" s="4"/>
      <c r="AI1635" s="4"/>
      <c r="AJ1635" s="4"/>
      <c r="AK1635" s="4"/>
    </row>
    <row r="1636" spans="1:37">
      <c r="A1636" t="s">
        <v>171</v>
      </c>
      <c r="B1636" t="s">
        <v>172</v>
      </c>
      <c r="C1636" s="4" t="s">
        <v>592</v>
      </c>
      <c r="D1636">
        <v>700</v>
      </c>
      <c r="E1636">
        <v>5</v>
      </c>
      <c r="F1636">
        <v>120</v>
      </c>
      <c r="G1636">
        <v>16.95</v>
      </c>
      <c r="H1636" s="4"/>
      <c r="I1636">
        <v>45.35</v>
      </c>
      <c r="J1636" s="4"/>
      <c r="K1636" s="4"/>
      <c r="L1636" s="4"/>
      <c r="M1636" s="4"/>
      <c r="N1636" s="4"/>
      <c r="O1636" s="4"/>
      <c r="P1636" s="4"/>
      <c r="Q1636" s="4"/>
      <c r="R1636" s="4"/>
      <c r="S1636" s="4"/>
      <c r="T1636" s="4"/>
      <c r="U1636">
        <v>1440</v>
      </c>
      <c r="V1636" s="14">
        <v>780.00002179826197</v>
      </c>
      <c r="W1636" s="24">
        <v>7</v>
      </c>
      <c r="X1636">
        <v>180</v>
      </c>
      <c r="Y1636">
        <v>0.5</v>
      </c>
      <c r="Z1636">
        <v>2.5000000000000001E-2</v>
      </c>
      <c r="AA1636">
        <v>0.5</v>
      </c>
      <c r="AB1636">
        <v>25</v>
      </c>
      <c r="AC1636">
        <v>0</v>
      </c>
      <c r="AD1636" t="s">
        <v>173</v>
      </c>
      <c r="AE1636" s="14"/>
      <c r="AF1636" s="14">
        <v>1461.27167018258</v>
      </c>
      <c r="AG1636" s="4"/>
      <c r="AH1636" s="4"/>
      <c r="AI1636" s="4"/>
      <c r="AJ1636" s="4"/>
      <c r="AK1636" s="4"/>
    </row>
    <row r="1637" spans="1:37">
      <c r="A1637" t="s">
        <v>171</v>
      </c>
      <c r="B1637" t="s">
        <v>172</v>
      </c>
      <c r="C1637" s="4" t="s">
        <v>592</v>
      </c>
      <c r="D1637">
        <v>700</v>
      </c>
      <c r="E1637">
        <v>5</v>
      </c>
      <c r="F1637">
        <v>120</v>
      </c>
      <c r="G1637">
        <v>16.95</v>
      </c>
      <c r="H1637" s="4"/>
      <c r="I1637">
        <v>45.35</v>
      </c>
      <c r="J1637" s="4"/>
      <c r="K1637" s="4"/>
      <c r="L1637" s="4"/>
      <c r="M1637" s="4"/>
      <c r="N1637" s="4"/>
      <c r="O1637" s="4"/>
      <c r="P1637" s="4"/>
      <c r="Q1637" s="4"/>
      <c r="R1637" s="4"/>
      <c r="S1637" s="4"/>
      <c r="T1637" s="4"/>
      <c r="U1637">
        <v>1440</v>
      </c>
      <c r="V1637" s="14">
        <v>1019.99932425387</v>
      </c>
      <c r="W1637" s="24">
        <v>7</v>
      </c>
      <c r="X1637">
        <v>180</v>
      </c>
      <c r="Y1637">
        <v>0.5</v>
      </c>
      <c r="Z1637">
        <v>2.5000000000000001E-2</v>
      </c>
      <c r="AA1637">
        <v>0.5</v>
      </c>
      <c r="AB1637">
        <v>25</v>
      </c>
      <c r="AC1637">
        <v>0</v>
      </c>
      <c r="AD1637" t="s">
        <v>173</v>
      </c>
      <c r="AE1637" s="14"/>
      <c r="AF1637" s="14">
        <v>1535.2600421909899</v>
      </c>
      <c r="AG1637" s="4"/>
      <c r="AH1637" s="4"/>
      <c r="AI1637" s="4"/>
      <c r="AJ1637" s="4"/>
      <c r="AK1637" s="4"/>
    </row>
    <row r="1638" spans="1:37">
      <c r="A1638" t="s">
        <v>171</v>
      </c>
      <c r="B1638" t="s">
        <v>172</v>
      </c>
      <c r="C1638" s="4" t="s">
        <v>592</v>
      </c>
      <c r="D1638">
        <v>700</v>
      </c>
      <c r="E1638">
        <v>5</v>
      </c>
      <c r="F1638">
        <v>120</v>
      </c>
      <c r="G1638">
        <v>16.95</v>
      </c>
      <c r="H1638" s="4"/>
      <c r="I1638">
        <v>45.35</v>
      </c>
      <c r="J1638" s="4"/>
      <c r="K1638" s="4"/>
      <c r="L1638" s="4"/>
      <c r="M1638" s="4"/>
      <c r="N1638" s="4"/>
      <c r="O1638" s="4"/>
      <c r="P1638" s="4"/>
      <c r="Q1638" s="4"/>
      <c r="R1638" s="4"/>
      <c r="S1638" s="4"/>
      <c r="T1638" s="4"/>
      <c r="U1638">
        <v>1440</v>
      </c>
      <c r="V1638" s="14">
        <v>1393.3329288544601</v>
      </c>
      <c r="W1638" s="24">
        <v>7</v>
      </c>
      <c r="X1638">
        <v>180</v>
      </c>
      <c r="Y1638">
        <v>0.5</v>
      </c>
      <c r="Z1638">
        <v>2.5000000000000001E-2</v>
      </c>
      <c r="AA1638">
        <v>0.5</v>
      </c>
      <c r="AB1638">
        <v>25</v>
      </c>
      <c r="AC1638">
        <v>0</v>
      </c>
      <c r="AD1638" t="s">
        <v>173</v>
      </c>
      <c r="AE1638" s="14"/>
      <c r="AF1638" s="14">
        <v>1535.2600421909899</v>
      </c>
      <c r="AG1638" s="4"/>
      <c r="AH1638" s="4"/>
      <c r="AI1638" s="4"/>
      <c r="AJ1638" s="4"/>
      <c r="AK1638" s="4"/>
    </row>
    <row r="1639" spans="1:37">
      <c r="A1639" t="s">
        <v>171</v>
      </c>
      <c r="B1639" t="s">
        <v>172</v>
      </c>
      <c r="C1639" s="4" t="s">
        <v>592</v>
      </c>
      <c r="D1639">
        <v>700</v>
      </c>
      <c r="E1639">
        <v>5</v>
      </c>
      <c r="F1639">
        <v>120</v>
      </c>
      <c r="G1639">
        <v>16.95</v>
      </c>
      <c r="H1639" s="4"/>
      <c r="I1639">
        <v>45.35</v>
      </c>
      <c r="J1639" s="4"/>
      <c r="K1639" s="4"/>
      <c r="L1639" s="4"/>
      <c r="M1639" s="4"/>
      <c r="N1639" s="4"/>
      <c r="O1639" s="4"/>
      <c r="P1639" s="4"/>
      <c r="Q1639" s="4"/>
      <c r="R1639" s="4"/>
      <c r="S1639" s="4"/>
      <c r="T1639" s="4"/>
      <c r="U1639">
        <v>1440</v>
      </c>
      <c r="V1639" s="14">
        <v>6.9305870535598597</v>
      </c>
      <c r="W1639" s="25">
        <v>9</v>
      </c>
      <c r="X1639">
        <v>180</v>
      </c>
      <c r="Y1639">
        <v>0.5</v>
      </c>
      <c r="Z1639">
        <v>2.5000000000000001E-2</v>
      </c>
      <c r="AA1639">
        <v>0.5</v>
      </c>
      <c r="AB1639">
        <v>25</v>
      </c>
      <c r="AC1639">
        <v>0</v>
      </c>
      <c r="AD1639" t="s">
        <v>173</v>
      </c>
      <c r="AE1639" s="14"/>
      <c r="AF1639" s="14">
        <v>160.714329505465</v>
      </c>
      <c r="AG1639" s="4"/>
      <c r="AH1639" s="4"/>
      <c r="AI1639" s="4"/>
      <c r="AJ1639" s="4"/>
      <c r="AK1639" s="4"/>
    </row>
    <row r="1640" spans="1:37">
      <c r="A1640" t="s">
        <v>171</v>
      </c>
      <c r="B1640" t="s">
        <v>172</v>
      </c>
      <c r="C1640" s="4" t="s">
        <v>592</v>
      </c>
      <c r="D1640">
        <v>700</v>
      </c>
      <c r="E1640">
        <v>5</v>
      </c>
      <c r="F1640">
        <v>120</v>
      </c>
      <c r="G1640">
        <v>16.95</v>
      </c>
      <c r="H1640" s="4"/>
      <c r="I1640">
        <v>45.35</v>
      </c>
      <c r="J1640" s="4"/>
      <c r="K1640" s="4"/>
      <c r="L1640" s="4"/>
      <c r="M1640" s="4"/>
      <c r="N1640" s="4"/>
      <c r="O1640" s="4"/>
      <c r="P1640" s="4"/>
      <c r="Q1640" s="4"/>
      <c r="R1640" s="4"/>
      <c r="S1640" s="4"/>
      <c r="T1640" s="4"/>
      <c r="U1640">
        <v>1440</v>
      </c>
      <c r="V1640" s="14">
        <v>6.9305870535598597</v>
      </c>
      <c r="W1640" s="25">
        <v>9</v>
      </c>
      <c r="X1640">
        <v>180</v>
      </c>
      <c r="Y1640">
        <v>0.5</v>
      </c>
      <c r="Z1640">
        <v>2.5000000000000001E-2</v>
      </c>
      <c r="AA1640">
        <v>0.5</v>
      </c>
      <c r="AB1640">
        <v>25</v>
      </c>
      <c r="AC1640">
        <v>0</v>
      </c>
      <c r="AD1640" t="s">
        <v>173</v>
      </c>
      <c r="AE1640" s="14"/>
      <c r="AF1640" s="14">
        <v>385.715044761397</v>
      </c>
      <c r="AG1640" s="4"/>
      <c r="AH1640" s="4"/>
      <c r="AI1640" s="4"/>
      <c r="AJ1640" s="4"/>
      <c r="AK1640" s="4"/>
    </row>
    <row r="1641" spans="1:37">
      <c r="A1641" t="s">
        <v>171</v>
      </c>
      <c r="B1641" t="s">
        <v>172</v>
      </c>
      <c r="C1641" s="4" t="s">
        <v>592</v>
      </c>
      <c r="D1641">
        <v>700</v>
      </c>
      <c r="E1641">
        <v>5</v>
      </c>
      <c r="F1641">
        <v>120</v>
      </c>
      <c r="G1641">
        <v>16.95</v>
      </c>
      <c r="H1641" s="4"/>
      <c r="I1641">
        <v>45.35</v>
      </c>
      <c r="J1641" s="4"/>
      <c r="K1641" s="4"/>
      <c r="L1641" s="4"/>
      <c r="M1641" s="4"/>
      <c r="N1641" s="4"/>
      <c r="O1641" s="4"/>
      <c r="P1641" s="4"/>
      <c r="Q1641" s="4"/>
      <c r="R1641" s="4"/>
      <c r="S1641" s="4"/>
      <c r="T1641" s="4"/>
      <c r="U1641">
        <v>1440</v>
      </c>
      <c r="V1641" s="14">
        <v>41.584051091258402</v>
      </c>
      <c r="W1641" s="25">
        <v>9</v>
      </c>
      <c r="X1641">
        <v>180</v>
      </c>
      <c r="Y1641">
        <v>0.5</v>
      </c>
      <c r="Z1641">
        <v>2.5000000000000001E-2</v>
      </c>
      <c r="AA1641">
        <v>0.5</v>
      </c>
      <c r="AB1641">
        <v>25</v>
      </c>
      <c r="AC1641">
        <v>0</v>
      </c>
      <c r="AD1641" t="s">
        <v>173</v>
      </c>
      <c r="AE1641" s="14"/>
      <c r="AF1641" s="14">
        <v>600.000817435351</v>
      </c>
      <c r="AG1641" s="4"/>
      <c r="AH1641" s="4"/>
      <c r="AI1641" s="4"/>
      <c r="AJ1641" s="4"/>
      <c r="AK1641" s="4"/>
    </row>
    <row r="1642" spans="1:37">
      <c r="A1642" t="s">
        <v>171</v>
      </c>
      <c r="B1642" t="s">
        <v>172</v>
      </c>
      <c r="C1642" s="4" t="s">
        <v>592</v>
      </c>
      <c r="D1642">
        <v>700</v>
      </c>
      <c r="E1642">
        <v>5</v>
      </c>
      <c r="F1642">
        <v>120</v>
      </c>
      <c r="G1642">
        <v>16.95</v>
      </c>
      <c r="H1642" s="4"/>
      <c r="I1642">
        <v>45.35</v>
      </c>
      <c r="J1642" s="4"/>
      <c r="K1642" s="4"/>
      <c r="L1642" s="4"/>
      <c r="M1642" s="4"/>
      <c r="N1642" s="4"/>
      <c r="O1642" s="4"/>
      <c r="P1642" s="4"/>
      <c r="Q1642" s="4"/>
      <c r="R1642" s="4"/>
      <c r="S1642" s="4"/>
      <c r="T1642" s="4"/>
      <c r="U1642">
        <v>1440</v>
      </c>
      <c r="V1642" s="14">
        <v>138.613856150793</v>
      </c>
      <c r="W1642" s="25">
        <v>9</v>
      </c>
      <c r="X1642">
        <v>180</v>
      </c>
      <c r="Y1642">
        <v>0.5</v>
      </c>
      <c r="Z1642">
        <v>2.5000000000000001E-2</v>
      </c>
      <c r="AA1642">
        <v>0.5</v>
      </c>
      <c r="AB1642">
        <v>25</v>
      </c>
      <c r="AC1642">
        <v>0</v>
      </c>
      <c r="AD1642" t="s">
        <v>173</v>
      </c>
      <c r="AE1642" s="14"/>
      <c r="AF1642" s="14">
        <v>1050.00061307651</v>
      </c>
      <c r="AG1642" s="4"/>
      <c r="AH1642" s="4"/>
      <c r="AI1642" s="4"/>
      <c r="AJ1642" s="4"/>
      <c r="AK1642" s="4"/>
    </row>
    <row r="1643" spans="1:37">
      <c r="A1643" t="s">
        <v>171</v>
      </c>
      <c r="B1643" t="s">
        <v>172</v>
      </c>
      <c r="C1643" s="4" t="s">
        <v>592</v>
      </c>
      <c r="D1643">
        <v>700</v>
      </c>
      <c r="E1643">
        <v>5</v>
      </c>
      <c r="F1643">
        <v>120</v>
      </c>
      <c r="G1643">
        <v>16.95</v>
      </c>
      <c r="H1643" s="4"/>
      <c r="I1643">
        <v>45.35</v>
      </c>
      <c r="J1643" s="4"/>
      <c r="K1643" s="4"/>
      <c r="L1643" s="4"/>
      <c r="M1643" s="4"/>
      <c r="N1643" s="4"/>
      <c r="O1643" s="4"/>
      <c r="P1643" s="4"/>
      <c r="Q1643" s="4"/>
      <c r="R1643" s="4"/>
      <c r="S1643" s="4"/>
      <c r="T1643" s="4"/>
      <c r="U1643">
        <v>1440</v>
      </c>
      <c r="V1643" s="14">
        <v>284.15829935514603</v>
      </c>
      <c r="W1643" s="25">
        <v>9</v>
      </c>
      <c r="X1643">
        <v>180</v>
      </c>
      <c r="Y1643">
        <v>0.5</v>
      </c>
      <c r="Z1643">
        <v>2.5000000000000001E-2</v>
      </c>
      <c r="AA1643">
        <v>0.5</v>
      </c>
      <c r="AB1643">
        <v>25</v>
      </c>
      <c r="AC1643">
        <v>0</v>
      </c>
      <c r="AD1643" t="s">
        <v>173</v>
      </c>
      <c r="AE1643" s="14"/>
      <c r="AF1643" s="14">
        <v>1382.14380595174</v>
      </c>
      <c r="AG1643" s="4"/>
      <c r="AH1643" s="4"/>
      <c r="AI1643" s="4"/>
      <c r="AJ1643" s="4"/>
      <c r="AK1643" s="4"/>
    </row>
    <row r="1644" spans="1:37">
      <c r="A1644" t="s">
        <v>171</v>
      </c>
      <c r="B1644" t="s">
        <v>172</v>
      </c>
      <c r="C1644" s="4" t="s">
        <v>592</v>
      </c>
      <c r="D1644">
        <v>700</v>
      </c>
      <c r="E1644">
        <v>5</v>
      </c>
      <c r="F1644">
        <v>120</v>
      </c>
      <c r="G1644">
        <v>16.95</v>
      </c>
      <c r="H1644" s="4"/>
      <c r="I1644">
        <v>45.35</v>
      </c>
      <c r="J1644" s="4"/>
      <c r="K1644" s="4"/>
      <c r="L1644" s="4"/>
      <c r="M1644" s="4"/>
      <c r="N1644" s="4"/>
      <c r="O1644" s="4"/>
      <c r="P1644" s="4"/>
      <c r="Q1644" s="4"/>
      <c r="R1644" s="4"/>
      <c r="S1644" s="4"/>
      <c r="T1644" s="4"/>
      <c r="U1644">
        <v>1440</v>
      </c>
      <c r="V1644" s="14">
        <v>623.76208829361894</v>
      </c>
      <c r="W1644" s="25">
        <v>9</v>
      </c>
      <c r="X1644">
        <v>180</v>
      </c>
      <c r="Y1644">
        <v>0.5</v>
      </c>
      <c r="Z1644">
        <v>2.5000000000000001E-2</v>
      </c>
      <c r="AA1644">
        <v>0.5</v>
      </c>
      <c r="AB1644">
        <v>25</v>
      </c>
      <c r="AC1644">
        <v>0</v>
      </c>
      <c r="AD1644" t="s">
        <v>173</v>
      </c>
      <c r="AE1644" s="14"/>
      <c r="AF1644" s="14">
        <v>1564.2863857504601</v>
      </c>
      <c r="AG1644" s="4"/>
      <c r="AH1644" s="4"/>
      <c r="AI1644" s="4"/>
      <c r="AJ1644" s="4"/>
      <c r="AK1644" s="4"/>
    </row>
    <row r="1645" spans="1:37">
      <c r="A1645" t="s">
        <v>171</v>
      </c>
      <c r="B1645" t="s">
        <v>172</v>
      </c>
      <c r="C1645" s="4" t="s">
        <v>592</v>
      </c>
      <c r="D1645">
        <v>700</v>
      </c>
      <c r="E1645">
        <v>5</v>
      </c>
      <c r="F1645">
        <v>120</v>
      </c>
      <c r="G1645">
        <v>16.95</v>
      </c>
      <c r="H1645" s="4"/>
      <c r="I1645">
        <v>45.35</v>
      </c>
      <c r="J1645" s="4"/>
      <c r="K1645" s="4"/>
      <c r="L1645" s="4"/>
      <c r="M1645" s="4"/>
      <c r="N1645" s="4"/>
      <c r="O1645" s="4"/>
      <c r="P1645" s="4"/>
      <c r="Q1645" s="4"/>
      <c r="R1645" s="4"/>
      <c r="S1645" s="4"/>
      <c r="T1645" s="4"/>
      <c r="U1645">
        <v>1440</v>
      </c>
      <c r="V1645" s="14">
        <v>880.19803943452598</v>
      </c>
      <c r="W1645" s="25">
        <v>9</v>
      </c>
      <c r="X1645">
        <v>180</v>
      </c>
      <c r="Y1645">
        <v>0.5</v>
      </c>
      <c r="Z1645">
        <v>2.5000000000000001E-2</v>
      </c>
      <c r="AA1645">
        <v>0.5</v>
      </c>
      <c r="AB1645">
        <v>25</v>
      </c>
      <c r="AC1645">
        <v>0</v>
      </c>
      <c r="AD1645" t="s">
        <v>173</v>
      </c>
      <c r="AE1645" s="14"/>
      <c r="AF1645" s="14">
        <v>1660.71432950546</v>
      </c>
      <c r="AG1645" s="4"/>
      <c r="AH1645" s="4"/>
      <c r="AI1645" s="4"/>
      <c r="AJ1645" s="4"/>
      <c r="AK1645" s="4"/>
    </row>
    <row r="1646" spans="1:37">
      <c r="A1646" t="s">
        <v>171</v>
      </c>
      <c r="B1646" t="s">
        <v>172</v>
      </c>
      <c r="C1646" s="4" t="s">
        <v>592</v>
      </c>
      <c r="D1646">
        <v>700</v>
      </c>
      <c r="E1646">
        <v>5</v>
      </c>
      <c r="F1646">
        <v>120</v>
      </c>
      <c r="G1646">
        <v>16.95</v>
      </c>
      <c r="H1646" s="4"/>
      <c r="I1646">
        <v>45.35</v>
      </c>
      <c r="J1646" s="4"/>
      <c r="K1646" s="4"/>
      <c r="L1646" s="4"/>
      <c r="M1646" s="4"/>
      <c r="N1646" s="4"/>
      <c r="O1646" s="4"/>
      <c r="P1646" s="4"/>
      <c r="Q1646" s="4"/>
      <c r="R1646" s="4"/>
      <c r="S1646" s="4"/>
      <c r="T1646" s="4"/>
      <c r="U1646">
        <v>1440</v>
      </c>
      <c r="V1646" s="14">
        <v>1323.76248487104</v>
      </c>
      <c r="W1646" s="25">
        <v>9</v>
      </c>
      <c r="X1646">
        <v>180</v>
      </c>
      <c r="Y1646">
        <v>0.5</v>
      </c>
      <c r="Z1646">
        <v>2.5000000000000001E-2</v>
      </c>
      <c r="AA1646">
        <v>0.5</v>
      </c>
      <c r="AB1646">
        <v>25</v>
      </c>
      <c r="AC1646">
        <v>0</v>
      </c>
      <c r="AD1646" t="s">
        <v>173</v>
      </c>
      <c r="AE1646" s="14"/>
      <c r="AF1646" s="14">
        <v>1692.85793109837</v>
      </c>
      <c r="AG1646" s="4"/>
      <c r="AH1646" s="4"/>
      <c r="AI1646" s="4"/>
      <c r="AJ1646" s="4"/>
      <c r="AK1646" s="4"/>
    </row>
    <row r="1647" spans="1:37">
      <c r="A1647" t="s">
        <v>171</v>
      </c>
      <c r="B1647" t="s">
        <v>172</v>
      </c>
      <c r="C1647" s="4" t="s">
        <v>592</v>
      </c>
      <c r="D1647">
        <v>700</v>
      </c>
      <c r="E1647">
        <v>5</v>
      </c>
      <c r="F1647">
        <v>120</v>
      </c>
      <c r="G1647">
        <v>16.95</v>
      </c>
      <c r="H1647" s="4"/>
      <c r="I1647">
        <v>45.35</v>
      </c>
      <c r="J1647" s="4"/>
      <c r="K1647" s="4"/>
      <c r="L1647" s="4"/>
      <c r="M1647" s="4"/>
      <c r="N1647" s="4"/>
      <c r="O1647" s="4"/>
      <c r="P1647" s="4"/>
      <c r="Q1647" s="4"/>
      <c r="R1647" s="4"/>
      <c r="S1647" s="4"/>
      <c r="T1647" s="4"/>
      <c r="U1647">
        <v>1440</v>
      </c>
      <c r="V1647" s="14">
        <v>0</v>
      </c>
      <c r="W1647">
        <v>11</v>
      </c>
      <c r="X1647">
        <v>180</v>
      </c>
      <c r="Y1647">
        <v>0.5</v>
      </c>
      <c r="Z1647">
        <v>2.5000000000000001E-2</v>
      </c>
      <c r="AA1647">
        <v>0.5</v>
      </c>
      <c r="AB1647">
        <v>25</v>
      </c>
      <c r="AC1647">
        <v>0</v>
      </c>
      <c r="AD1647" t="s">
        <v>173</v>
      </c>
      <c r="AE1647" s="14"/>
      <c r="AF1647" s="14">
        <v>203.225658785912</v>
      </c>
      <c r="AG1647" s="4"/>
      <c r="AH1647" s="4"/>
      <c r="AI1647" s="4"/>
      <c r="AJ1647" s="4"/>
      <c r="AK1647" s="4"/>
    </row>
    <row r="1648" spans="1:37">
      <c r="A1648" t="s">
        <v>171</v>
      </c>
      <c r="B1648" t="s">
        <v>172</v>
      </c>
      <c r="C1648" s="4" t="s">
        <v>592</v>
      </c>
      <c r="D1648">
        <v>700</v>
      </c>
      <c r="E1648">
        <v>5</v>
      </c>
      <c r="F1648">
        <v>120</v>
      </c>
      <c r="G1648">
        <v>16.95</v>
      </c>
      <c r="H1648" s="4"/>
      <c r="I1648">
        <v>45.35</v>
      </c>
      <c r="J1648" s="4"/>
      <c r="K1648" s="4"/>
      <c r="L1648" s="4"/>
      <c r="M1648" s="4"/>
      <c r="N1648" s="4"/>
      <c r="O1648" s="4"/>
      <c r="P1648" s="4"/>
      <c r="Q1648" s="4"/>
      <c r="R1648" s="4"/>
      <c r="S1648" s="4"/>
      <c r="T1648" s="4"/>
      <c r="U1648">
        <v>1440</v>
      </c>
      <c r="V1648" s="14">
        <v>36.199085025262796</v>
      </c>
      <c r="W1648">
        <v>11</v>
      </c>
      <c r="X1648">
        <v>180</v>
      </c>
      <c r="Y1648">
        <v>0.5</v>
      </c>
      <c r="Z1648">
        <v>2.5000000000000001E-2</v>
      </c>
      <c r="AA1648">
        <v>0.5</v>
      </c>
      <c r="AB1648">
        <v>25</v>
      </c>
      <c r="AC1648">
        <v>0</v>
      </c>
      <c r="AD1648" t="s">
        <v>173</v>
      </c>
      <c r="AE1648" s="14"/>
      <c r="AF1648" s="14">
        <v>319.35513404107797</v>
      </c>
      <c r="AG1648" s="4"/>
      <c r="AH1648" s="4"/>
      <c r="AI1648" s="4"/>
      <c r="AJ1648" s="4"/>
      <c r="AK1648" s="4"/>
    </row>
    <row r="1649" spans="1:37">
      <c r="A1649" t="s">
        <v>171</v>
      </c>
      <c r="B1649" t="s">
        <v>172</v>
      </c>
      <c r="C1649" s="4" t="s">
        <v>592</v>
      </c>
      <c r="D1649">
        <v>700</v>
      </c>
      <c r="E1649">
        <v>5</v>
      </c>
      <c r="F1649">
        <v>120</v>
      </c>
      <c r="G1649">
        <v>16.95</v>
      </c>
      <c r="H1649" s="4"/>
      <c r="I1649">
        <v>45.35</v>
      </c>
      <c r="J1649" s="4"/>
      <c r="K1649" s="4"/>
      <c r="L1649" s="4"/>
      <c r="M1649" s="4"/>
      <c r="N1649" s="4"/>
      <c r="O1649" s="4"/>
      <c r="P1649" s="4"/>
      <c r="Q1649" s="4"/>
      <c r="R1649" s="4"/>
      <c r="S1649" s="4"/>
      <c r="T1649" s="4"/>
      <c r="U1649">
        <v>1440</v>
      </c>
      <c r="V1649" s="14">
        <v>43.439343913677902</v>
      </c>
      <c r="W1649">
        <v>11</v>
      </c>
      <c r="X1649">
        <v>180</v>
      </c>
      <c r="Y1649">
        <v>0.5</v>
      </c>
      <c r="Z1649">
        <v>2.5000000000000001E-2</v>
      </c>
      <c r="AA1649">
        <v>0.5</v>
      </c>
      <c r="AB1649">
        <v>25</v>
      </c>
      <c r="AC1649">
        <v>0</v>
      </c>
      <c r="AD1649" t="s">
        <v>173</v>
      </c>
      <c r="AE1649" s="14"/>
      <c r="AF1649" s="14">
        <v>493.54823943107198</v>
      </c>
      <c r="AG1649" s="4"/>
      <c r="AH1649" s="4"/>
      <c r="AI1649" s="4"/>
      <c r="AJ1649" s="4"/>
      <c r="AK1649" s="4"/>
    </row>
    <row r="1650" spans="1:37">
      <c r="A1650" t="s">
        <v>171</v>
      </c>
      <c r="B1650" t="s">
        <v>172</v>
      </c>
      <c r="C1650" s="4" t="s">
        <v>592</v>
      </c>
      <c r="D1650">
        <v>700</v>
      </c>
      <c r="E1650">
        <v>5</v>
      </c>
      <c r="F1650">
        <v>120</v>
      </c>
      <c r="G1650">
        <v>16.95</v>
      </c>
      <c r="H1650" s="4"/>
      <c r="I1650">
        <v>45.35</v>
      </c>
      <c r="J1650" s="4"/>
      <c r="K1650" s="4"/>
      <c r="L1650" s="4"/>
      <c r="M1650" s="4"/>
      <c r="N1650" s="4"/>
      <c r="O1650" s="4"/>
      <c r="P1650" s="4"/>
      <c r="Q1650" s="4"/>
      <c r="R1650" s="4"/>
      <c r="S1650" s="4"/>
      <c r="T1650" s="4"/>
      <c r="U1650">
        <v>1440</v>
      </c>
      <c r="V1650" s="14">
        <v>72.398170050525593</v>
      </c>
      <c r="W1650">
        <v>11</v>
      </c>
      <c r="X1650">
        <v>180</v>
      </c>
      <c r="Y1650">
        <v>0.5</v>
      </c>
      <c r="Z1650">
        <v>2.5000000000000001E-2</v>
      </c>
      <c r="AA1650">
        <v>0.5</v>
      </c>
      <c r="AB1650">
        <v>25</v>
      </c>
      <c r="AC1650">
        <v>0</v>
      </c>
      <c r="AD1650" t="s">
        <v>173</v>
      </c>
      <c r="AE1650" s="14"/>
      <c r="AF1650" s="14">
        <v>706.45190823462701</v>
      </c>
      <c r="AG1650" s="4"/>
      <c r="AH1650" s="4"/>
      <c r="AI1650" s="4"/>
      <c r="AJ1650" s="4"/>
      <c r="AK1650" s="4"/>
    </row>
    <row r="1651" spans="1:37">
      <c r="A1651" t="s">
        <v>171</v>
      </c>
      <c r="B1651" t="s">
        <v>172</v>
      </c>
      <c r="C1651" s="4" t="s">
        <v>592</v>
      </c>
      <c r="D1651">
        <v>700</v>
      </c>
      <c r="E1651">
        <v>5</v>
      </c>
      <c r="F1651">
        <v>120</v>
      </c>
      <c r="G1651">
        <v>16.95</v>
      </c>
      <c r="H1651" s="4"/>
      <c r="I1651">
        <v>45.35</v>
      </c>
      <c r="J1651" s="4"/>
      <c r="K1651" s="4"/>
      <c r="L1651" s="4"/>
      <c r="M1651" s="4"/>
      <c r="N1651" s="4"/>
      <c r="O1651" s="4"/>
      <c r="P1651" s="4"/>
      <c r="Q1651" s="4"/>
      <c r="R1651" s="4"/>
      <c r="S1651" s="4"/>
      <c r="T1651" s="4"/>
      <c r="U1651">
        <v>1440</v>
      </c>
      <c r="V1651" s="14">
        <v>115.83751396420401</v>
      </c>
      <c r="W1651">
        <v>11</v>
      </c>
      <c r="X1651">
        <v>180</v>
      </c>
      <c r="Y1651">
        <v>0.5</v>
      </c>
      <c r="Z1651">
        <v>2.5000000000000001E-2</v>
      </c>
      <c r="AA1651">
        <v>0.5</v>
      </c>
      <c r="AB1651">
        <v>25</v>
      </c>
      <c r="AC1651">
        <v>0</v>
      </c>
      <c r="AD1651" t="s">
        <v>173</v>
      </c>
      <c r="AE1651" s="14"/>
      <c r="AF1651" s="14">
        <v>870.96774193548299</v>
      </c>
      <c r="AG1651" s="4"/>
      <c r="AH1651" s="4"/>
      <c r="AI1651" s="4"/>
      <c r="AJ1651" s="4"/>
      <c r="AK1651" s="4"/>
    </row>
    <row r="1652" spans="1:37">
      <c r="A1652" t="s">
        <v>171</v>
      </c>
      <c r="B1652" t="s">
        <v>172</v>
      </c>
      <c r="C1652" s="4" t="s">
        <v>592</v>
      </c>
      <c r="D1652">
        <v>700</v>
      </c>
      <c r="E1652">
        <v>5</v>
      </c>
      <c r="F1652">
        <v>120</v>
      </c>
      <c r="G1652">
        <v>16.95</v>
      </c>
      <c r="H1652" s="4"/>
      <c r="I1652">
        <v>45.35</v>
      </c>
      <c r="J1652" s="4"/>
      <c r="K1652" s="4"/>
      <c r="L1652" s="4"/>
      <c r="M1652" s="4"/>
      <c r="N1652" s="4"/>
      <c r="O1652" s="4"/>
      <c r="P1652" s="4"/>
      <c r="Q1652" s="4"/>
      <c r="R1652" s="4"/>
      <c r="S1652" s="4"/>
      <c r="T1652" s="4"/>
      <c r="U1652">
        <v>1440</v>
      </c>
      <c r="V1652" s="14">
        <v>137.55663356683999</v>
      </c>
      <c r="W1652">
        <v>11</v>
      </c>
      <c r="X1652">
        <v>180</v>
      </c>
      <c r="Y1652">
        <v>0.5</v>
      </c>
      <c r="Z1652">
        <v>2.5000000000000001E-2</v>
      </c>
      <c r="AA1652">
        <v>0.5</v>
      </c>
      <c r="AB1652">
        <v>25</v>
      </c>
      <c r="AC1652">
        <v>0</v>
      </c>
      <c r="AD1652" t="s">
        <v>173</v>
      </c>
      <c r="AE1652" s="14"/>
      <c r="AF1652" s="14">
        <v>987.096478862146</v>
      </c>
      <c r="AG1652" s="4"/>
      <c r="AH1652" s="4"/>
      <c r="AI1652" s="4"/>
      <c r="AJ1652" s="4"/>
      <c r="AK1652" s="4"/>
    </row>
    <row r="1653" spans="1:37">
      <c r="A1653" t="s">
        <v>171</v>
      </c>
      <c r="B1653" t="s">
        <v>172</v>
      </c>
      <c r="C1653" s="4" t="s">
        <v>592</v>
      </c>
      <c r="D1653">
        <v>700</v>
      </c>
      <c r="E1653">
        <v>5</v>
      </c>
      <c r="F1653">
        <v>120</v>
      </c>
      <c r="G1653">
        <v>16.95</v>
      </c>
      <c r="H1653" s="4"/>
      <c r="I1653">
        <v>45.35</v>
      </c>
      <c r="J1653" s="4"/>
      <c r="K1653" s="4"/>
      <c r="L1653" s="4"/>
      <c r="M1653" s="4"/>
      <c r="N1653" s="4"/>
      <c r="O1653" s="4"/>
      <c r="P1653" s="4"/>
      <c r="Q1653" s="4"/>
      <c r="R1653" s="4"/>
      <c r="S1653" s="4"/>
      <c r="T1653" s="4"/>
      <c r="U1653">
        <v>1440</v>
      </c>
      <c r="V1653" s="14">
        <v>398.18993527789598</v>
      </c>
      <c r="W1653">
        <v>11</v>
      </c>
      <c r="X1653">
        <v>180</v>
      </c>
      <c r="Y1653">
        <v>0.5</v>
      </c>
      <c r="Z1653">
        <v>2.5000000000000001E-2</v>
      </c>
      <c r="AA1653">
        <v>0.5</v>
      </c>
      <c r="AB1653">
        <v>25</v>
      </c>
      <c r="AC1653">
        <v>0</v>
      </c>
      <c r="AD1653" t="s">
        <v>173</v>
      </c>
      <c r="AE1653" s="14"/>
      <c r="AF1653" s="14">
        <v>1258.0645161290299</v>
      </c>
      <c r="AG1653" s="4"/>
      <c r="AH1653" s="4"/>
      <c r="AI1653" s="4"/>
      <c r="AJ1653" s="4"/>
      <c r="AK1653" s="4"/>
    </row>
    <row r="1654" spans="1:37">
      <c r="A1654" t="s">
        <v>171</v>
      </c>
      <c r="B1654" t="s">
        <v>172</v>
      </c>
      <c r="C1654" s="4" t="s">
        <v>592</v>
      </c>
      <c r="D1654">
        <v>700</v>
      </c>
      <c r="E1654">
        <v>5</v>
      </c>
      <c r="F1654">
        <v>120</v>
      </c>
      <c r="G1654">
        <v>16.95</v>
      </c>
      <c r="H1654" s="4"/>
      <c r="I1654">
        <v>45.35</v>
      </c>
      <c r="J1654" s="4"/>
      <c r="K1654" s="4"/>
      <c r="L1654" s="4"/>
      <c r="M1654" s="4"/>
      <c r="N1654" s="4"/>
      <c r="O1654" s="4"/>
      <c r="P1654" s="4"/>
      <c r="Q1654" s="4"/>
      <c r="R1654" s="4"/>
      <c r="S1654" s="4"/>
      <c r="T1654" s="4"/>
      <c r="U1654">
        <v>1440</v>
      </c>
      <c r="V1654" s="14">
        <v>745.70137246210402</v>
      </c>
      <c r="W1654">
        <v>11</v>
      </c>
      <c r="X1654">
        <v>180</v>
      </c>
      <c r="Y1654">
        <v>0.5</v>
      </c>
      <c r="Z1654">
        <v>2.5000000000000001E-2</v>
      </c>
      <c r="AA1654">
        <v>0.5</v>
      </c>
      <c r="AB1654">
        <v>25</v>
      </c>
      <c r="AC1654">
        <v>0</v>
      </c>
      <c r="AD1654" t="s">
        <v>173</v>
      </c>
      <c r="AE1654" s="14"/>
      <c r="AF1654" s="14">
        <v>1432.25799068327</v>
      </c>
      <c r="AG1654" s="4"/>
      <c r="AH1654" s="4"/>
      <c r="AI1654" s="4"/>
      <c r="AJ1654" s="4"/>
      <c r="AK1654" s="4"/>
    </row>
    <row r="1655" spans="1:37">
      <c r="A1655" t="s">
        <v>171</v>
      </c>
      <c r="B1655" t="s">
        <v>172</v>
      </c>
      <c r="C1655" s="4" t="s">
        <v>592</v>
      </c>
      <c r="D1655">
        <v>700</v>
      </c>
      <c r="E1655">
        <v>5</v>
      </c>
      <c r="F1655">
        <v>120</v>
      </c>
      <c r="G1655">
        <v>16.95</v>
      </c>
      <c r="H1655" s="4"/>
      <c r="I1655">
        <v>45.35</v>
      </c>
      <c r="J1655" s="4"/>
      <c r="K1655" s="4"/>
      <c r="L1655" s="4"/>
      <c r="M1655" s="4"/>
      <c r="N1655" s="4"/>
      <c r="O1655" s="4"/>
      <c r="P1655" s="4"/>
      <c r="Q1655" s="4"/>
      <c r="R1655" s="4"/>
      <c r="S1655" s="4"/>
      <c r="T1655" s="4"/>
      <c r="U1655">
        <v>1440</v>
      </c>
      <c r="V1655" s="14">
        <v>955.65617607947195</v>
      </c>
      <c r="W1655">
        <v>11</v>
      </c>
      <c r="X1655">
        <v>180</v>
      </c>
      <c r="Y1655">
        <v>0.5</v>
      </c>
      <c r="Z1655">
        <v>2.5000000000000001E-2</v>
      </c>
      <c r="AA1655">
        <v>0.5</v>
      </c>
      <c r="AB1655">
        <v>25</v>
      </c>
      <c r="AC1655">
        <v>0</v>
      </c>
      <c r="AD1655" t="s">
        <v>173</v>
      </c>
      <c r="AE1655" s="14"/>
      <c r="AF1655" s="14">
        <v>1470.9670774398301</v>
      </c>
      <c r="AG1655" s="4"/>
      <c r="AH1655" s="4"/>
      <c r="AI1655" s="4"/>
      <c r="AJ1655" s="4"/>
      <c r="AK1655" s="4"/>
    </row>
    <row r="1656" spans="1:37">
      <c r="A1656" t="s">
        <v>171</v>
      </c>
      <c r="B1656" t="s">
        <v>172</v>
      </c>
      <c r="C1656" s="4" t="s">
        <v>592</v>
      </c>
      <c r="D1656">
        <v>700</v>
      </c>
      <c r="E1656">
        <v>5</v>
      </c>
      <c r="F1656">
        <v>120</v>
      </c>
      <c r="G1656">
        <v>16.95</v>
      </c>
      <c r="H1656" s="4"/>
      <c r="I1656">
        <v>45.35</v>
      </c>
      <c r="J1656" s="4"/>
      <c r="K1656" s="4"/>
      <c r="L1656" s="4"/>
      <c r="M1656" s="4"/>
      <c r="N1656" s="4"/>
      <c r="O1656" s="4"/>
      <c r="P1656" s="4"/>
      <c r="Q1656" s="4"/>
      <c r="R1656" s="4"/>
      <c r="S1656" s="4"/>
      <c r="T1656" s="4"/>
      <c r="U1656">
        <v>1440</v>
      </c>
      <c r="V1656" s="14">
        <v>1404.5246094510501</v>
      </c>
      <c r="W1656">
        <v>11</v>
      </c>
      <c r="X1656">
        <v>180</v>
      </c>
      <c r="Y1656">
        <v>0.5</v>
      </c>
      <c r="Z1656">
        <v>2.5000000000000001E-2</v>
      </c>
      <c r="AA1656">
        <v>0.5</v>
      </c>
      <c r="AB1656">
        <v>25</v>
      </c>
      <c r="AC1656">
        <v>0</v>
      </c>
      <c r="AD1656" t="s">
        <v>173</v>
      </c>
      <c r="AE1656" s="14"/>
      <c r="AF1656" s="14">
        <v>1509.6776408533799</v>
      </c>
      <c r="AG1656" s="4"/>
      <c r="AH1656" s="4"/>
      <c r="AI1656" s="4"/>
      <c r="AJ1656" s="4"/>
      <c r="AK1656" s="4"/>
    </row>
    <row r="1657" spans="1:37">
      <c r="A1657" t="s">
        <v>171</v>
      </c>
      <c r="B1657" t="s">
        <v>172</v>
      </c>
      <c r="C1657" s="4" t="s">
        <v>592</v>
      </c>
      <c r="D1657">
        <v>700</v>
      </c>
      <c r="E1657">
        <v>5</v>
      </c>
      <c r="F1657">
        <v>120</v>
      </c>
      <c r="G1657">
        <v>16.95</v>
      </c>
      <c r="H1657" s="4"/>
      <c r="I1657">
        <v>45.35</v>
      </c>
      <c r="J1657" s="4"/>
      <c r="K1657" s="4"/>
      <c r="L1657" s="4"/>
      <c r="M1657" s="4"/>
      <c r="N1657" s="4"/>
      <c r="O1657" s="4"/>
      <c r="P1657" s="4"/>
      <c r="Q1657" s="4"/>
      <c r="R1657" s="4"/>
      <c r="S1657" s="4"/>
      <c r="T1657" s="4"/>
      <c r="U1657" s="14">
        <v>2.69054199665359</v>
      </c>
      <c r="X1657">
        <v>180</v>
      </c>
      <c r="Y1657">
        <v>0.5</v>
      </c>
      <c r="Z1657">
        <v>2.5000000000000001E-2</v>
      </c>
      <c r="AA1657" s="14">
        <v>0.5</v>
      </c>
      <c r="AB1657">
        <v>25</v>
      </c>
      <c r="AC1657">
        <v>0</v>
      </c>
      <c r="AD1657" t="s">
        <v>173</v>
      </c>
      <c r="AE1657" s="14"/>
      <c r="AF1657" s="14">
        <v>259.03074683574403</v>
      </c>
      <c r="AG1657" s="4"/>
      <c r="AH1657" s="4"/>
      <c r="AI1657" s="4"/>
      <c r="AJ1657" s="4"/>
      <c r="AK1657" s="4"/>
    </row>
    <row r="1658" spans="1:37">
      <c r="A1658" t="s">
        <v>171</v>
      </c>
      <c r="B1658" t="s">
        <v>172</v>
      </c>
      <c r="C1658" s="4" t="s">
        <v>592</v>
      </c>
      <c r="D1658">
        <v>700</v>
      </c>
      <c r="E1658">
        <v>5</v>
      </c>
      <c r="F1658">
        <v>120</v>
      </c>
      <c r="G1658">
        <v>16.95</v>
      </c>
      <c r="H1658" s="4"/>
      <c r="I1658">
        <v>45.35</v>
      </c>
      <c r="J1658" s="4"/>
      <c r="K1658" s="4"/>
      <c r="L1658" s="4"/>
      <c r="M1658" s="4"/>
      <c r="N1658" s="4"/>
      <c r="O1658" s="4"/>
      <c r="P1658" s="4"/>
      <c r="Q1658" s="4"/>
      <c r="R1658" s="4"/>
      <c r="S1658" s="4"/>
      <c r="T1658" s="4"/>
      <c r="U1658" s="14">
        <v>21.524643886023501</v>
      </c>
      <c r="X1658">
        <v>180</v>
      </c>
      <c r="Y1658">
        <v>0.5</v>
      </c>
      <c r="Z1658">
        <v>2.5000000000000001E-2</v>
      </c>
      <c r="AA1658" s="14">
        <v>0.5</v>
      </c>
      <c r="AB1658">
        <v>25</v>
      </c>
      <c r="AC1658">
        <v>0</v>
      </c>
      <c r="AD1658" t="s">
        <v>173</v>
      </c>
      <c r="AE1658" s="14"/>
      <c r="AF1658" s="14">
        <v>367.40089360537002</v>
      </c>
      <c r="AG1658" s="4"/>
      <c r="AH1658" s="4"/>
      <c r="AI1658" s="4"/>
      <c r="AJ1658" s="4"/>
      <c r="AK1658" s="4"/>
    </row>
    <row r="1659" spans="1:37">
      <c r="A1659" t="s">
        <v>171</v>
      </c>
      <c r="B1659" t="s">
        <v>172</v>
      </c>
      <c r="C1659" s="4" t="s">
        <v>592</v>
      </c>
      <c r="D1659">
        <v>700</v>
      </c>
      <c r="E1659">
        <v>5</v>
      </c>
      <c r="F1659">
        <v>120</v>
      </c>
      <c r="G1659">
        <v>16.95</v>
      </c>
      <c r="H1659" s="4"/>
      <c r="I1659">
        <v>45.35</v>
      </c>
      <c r="J1659" s="4"/>
      <c r="K1659" s="4"/>
      <c r="L1659" s="4"/>
      <c r="M1659" s="4"/>
      <c r="N1659" s="4"/>
      <c r="O1659" s="4"/>
      <c r="P1659" s="4"/>
      <c r="Q1659" s="4"/>
      <c r="R1659" s="4"/>
      <c r="S1659" s="4"/>
      <c r="T1659" s="4"/>
      <c r="U1659" s="14">
        <v>32.2869145102364</v>
      </c>
      <c r="X1659">
        <v>180</v>
      </c>
      <c r="Y1659">
        <v>0.5</v>
      </c>
      <c r="Z1659">
        <v>2.5000000000000001E-2</v>
      </c>
      <c r="AA1659" s="14">
        <v>0.5</v>
      </c>
      <c r="AB1659">
        <v>25</v>
      </c>
      <c r="AC1659">
        <v>0</v>
      </c>
      <c r="AD1659" t="s">
        <v>173</v>
      </c>
      <c r="AE1659" s="14"/>
      <c r="AF1659" s="14">
        <v>451.98235475782798</v>
      </c>
      <c r="AG1659" s="4"/>
      <c r="AH1659" s="4"/>
      <c r="AI1659" s="4"/>
      <c r="AJ1659" s="4"/>
      <c r="AK1659" s="4"/>
    </row>
    <row r="1660" spans="1:37">
      <c r="A1660" t="s">
        <v>171</v>
      </c>
      <c r="B1660" t="s">
        <v>172</v>
      </c>
      <c r="C1660" s="4" t="s">
        <v>592</v>
      </c>
      <c r="D1660">
        <v>700</v>
      </c>
      <c r="E1660">
        <v>5</v>
      </c>
      <c r="F1660">
        <v>120</v>
      </c>
      <c r="G1660">
        <v>16.95</v>
      </c>
      <c r="H1660" s="4"/>
      <c r="I1660">
        <v>45.35</v>
      </c>
      <c r="J1660" s="4"/>
      <c r="K1660" s="4"/>
      <c r="L1660" s="4"/>
      <c r="M1660" s="4"/>
      <c r="N1660" s="4"/>
      <c r="O1660" s="4"/>
      <c r="P1660" s="4"/>
      <c r="Q1660" s="4"/>
      <c r="R1660" s="4"/>
      <c r="S1660" s="4"/>
      <c r="T1660" s="4"/>
      <c r="U1660" s="14">
        <v>53.811661033858201</v>
      </c>
      <c r="X1660">
        <v>180</v>
      </c>
      <c r="Y1660">
        <v>0.5</v>
      </c>
      <c r="Z1660">
        <v>2.5000000000000001E-2</v>
      </c>
      <c r="AA1660" s="14">
        <v>0.5</v>
      </c>
      <c r="AB1660">
        <v>25</v>
      </c>
      <c r="AC1660">
        <v>0</v>
      </c>
      <c r="AD1660" t="s">
        <v>173</v>
      </c>
      <c r="AE1660" s="14"/>
      <c r="AF1660" s="14">
        <v>486.34361588824601</v>
      </c>
      <c r="AG1660" s="4"/>
      <c r="AH1660" s="4"/>
      <c r="AI1660" s="4"/>
      <c r="AJ1660" s="4"/>
      <c r="AK1660" s="4"/>
    </row>
    <row r="1661" spans="1:37">
      <c r="A1661" t="s">
        <v>171</v>
      </c>
      <c r="B1661" t="s">
        <v>172</v>
      </c>
      <c r="C1661" s="4" t="s">
        <v>592</v>
      </c>
      <c r="D1661">
        <v>700</v>
      </c>
      <c r="E1661">
        <v>5</v>
      </c>
      <c r="F1661">
        <v>120</v>
      </c>
      <c r="G1661">
        <v>16.95</v>
      </c>
      <c r="H1661" s="4"/>
      <c r="I1661">
        <v>45.35</v>
      </c>
      <c r="J1661" s="4"/>
      <c r="K1661" s="4"/>
      <c r="L1661" s="4"/>
      <c r="M1661" s="4"/>
      <c r="N1661" s="4"/>
      <c r="O1661" s="4"/>
      <c r="P1661" s="4"/>
      <c r="Q1661" s="4"/>
      <c r="R1661" s="4"/>
      <c r="S1661" s="4"/>
      <c r="T1661" s="4"/>
      <c r="U1661" s="14">
        <v>75.336304919881798</v>
      </c>
      <c r="X1661">
        <v>180</v>
      </c>
      <c r="Y1661">
        <v>0.5</v>
      </c>
      <c r="Z1661">
        <v>2.5000000000000001E-2</v>
      </c>
      <c r="AA1661" s="14">
        <v>0.5</v>
      </c>
      <c r="AB1661">
        <v>25</v>
      </c>
      <c r="AC1661">
        <v>0</v>
      </c>
      <c r="AD1661" t="s">
        <v>173</v>
      </c>
      <c r="AE1661" s="14"/>
      <c r="AF1661" s="14">
        <v>523.348008293352</v>
      </c>
      <c r="AG1661" s="4"/>
      <c r="AH1661" s="4"/>
      <c r="AI1661" s="4"/>
      <c r="AJ1661" s="4"/>
      <c r="AK1661" s="4"/>
    </row>
    <row r="1662" spans="1:37">
      <c r="A1662" t="s">
        <v>171</v>
      </c>
      <c r="B1662" t="s">
        <v>172</v>
      </c>
      <c r="C1662" s="4" t="s">
        <v>592</v>
      </c>
      <c r="D1662">
        <v>700</v>
      </c>
      <c r="E1662">
        <v>5</v>
      </c>
      <c r="F1662">
        <v>120</v>
      </c>
      <c r="G1662">
        <v>16.95</v>
      </c>
      <c r="H1662" s="4"/>
      <c r="I1662">
        <v>45.35</v>
      </c>
      <c r="J1662" s="4"/>
      <c r="K1662" s="4"/>
      <c r="L1662" s="4"/>
      <c r="M1662" s="4"/>
      <c r="N1662" s="4"/>
      <c r="O1662" s="4"/>
      <c r="P1662" s="4"/>
      <c r="Q1662" s="4"/>
      <c r="R1662" s="4"/>
      <c r="S1662" s="4"/>
      <c r="T1662" s="4"/>
      <c r="U1662" s="14">
        <v>115.695050695275</v>
      </c>
      <c r="X1662">
        <v>180</v>
      </c>
      <c r="Y1662">
        <v>0.5</v>
      </c>
      <c r="Z1662">
        <v>2.5000000000000001E-2</v>
      </c>
      <c r="AA1662" s="14">
        <v>0.5</v>
      </c>
      <c r="AB1662">
        <v>25</v>
      </c>
      <c r="AC1662">
        <v>0</v>
      </c>
      <c r="AD1662" t="s">
        <v>173</v>
      </c>
      <c r="AE1662" s="14"/>
      <c r="AF1662" s="14">
        <v>581.49777859019798</v>
      </c>
      <c r="AG1662" s="4"/>
      <c r="AH1662" s="4"/>
      <c r="AI1662" s="4"/>
      <c r="AJ1662" s="4"/>
      <c r="AK1662" s="4"/>
    </row>
    <row r="1663" spans="1:37">
      <c r="A1663" t="s">
        <v>171</v>
      </c>
      <c r="B1663" t="s">
        <v>172</v>
      </c>
      <c r="C1663" s="4" t="s">
        <v>592</v>
      </c>
      <c r="D1663">
        <v>700</v>
      </c>
      <c r="E1663">
        <v>5</v>
      </c>
      <c r="F1663">
        <v>120</v>
      </c>
      <c r="G1663">
        <v>16.95</v>
      </c>
      <c r="H1663" s="4"/>
      <c r="I1663">
        <v>45.35</v>
      </c>
      <c r="J1663" s="4"/>
      <c r="K1663" s="4"/>
      <c r="L1663" s="4"/>
      <c r="M1663" s="4"/>
      <c r="N1663" s="4"/>
      <c r="O1663" s="4"/>
      <c r="P1663" s="4"/>
      <c r="Q1663" s="4"/>
      <c r="R1663" s="4"/>
      <c r="S1663" s="4"/>
      <c r="T1663" s="4"/>
      <c r="U1663" s="14">
        <v>244.84311928661299</v>
      </c>
      <c r="X1663">
        <v>180</v>
      </c>
      <c r="Y1663">
        <v>0.5</v>
      </c>
      <c r="Z1663">
        <v>2.5000000000000001E-2</v>
      </c>
      <c r="AA1663" s="14">
        <v>0.5</v>
      </c>
      <c r="AB1663">
        <v>25</v>
      </c>
      <c r="AC1663">
        <v>0</v>
      </c>
      <c r="AD1663" t="s">
        <v>173</v>
      </c>
      <c r="AE1663" s="14"/>
      <c r="AF1663" s="14">
        <v>600</v>
      </c>
      <c r="AG1663" s="4"/>
      <c r="AH1663" s="4"/>
      <c r="AI1663" s="4"/>
      <c r="AJ1663" s="4"/>
      <c r="AK1663" s="4"/>
    </row>
    <row r="1664" spans="1:37">
      <c r="A1664" t="s">
        <v>171</v>
      </c>
      <c r="B1664" t="s">
        <v>172</v>
      </c>
      <c r="C1664" s="4" t="s">
        <v>592</v>
      </c>
      <c r="D1664">
        <v>700</v>
      </c>
      <c r="E1664">
        <v>5</v>
      </c>
      <c r="F1664">
        <v>120</v>
      </c>
      <c r="G1664">
        <v>16.95</v>
      </c>
      <c r="H1664" s="4"/>
      <c r="I1664">
        <v>45.35</v>
      </c>
      <c r="J1664" s="4"/>
      <c r="K1664" s="4"/>
      <c r="L1664" s="4"/>
      <c r="M1664" s="4"/>
      <c r="N1664" s="4"/>
      <c r="O1664" s="4"/>
      <c r="P1664" s="4"/>
      <c r="Q1664" s="4"/>
      <c r="R1664" s="4"/>
      <c r="S1664" s="4"/>
      <c r="T1664" s="4"/>
      <c r="U1664" s="14">
        <v>368.60989860944801</v>
      </c>
      <c r="X1664">
        <v>180</v>
      </c>
      <c r="Y1664">
        <v>0.5</v>
      </c>
      <c r="Z1664">
        <v>2.5000000000000001E-2</v>
      </c>
      <c r="AA1664" s="14">
        <v>0.5</v>
      </c>
      <c r="AB1664">
        <v>25</v>
      </c>
      <c r="AC1664">
        <v>0</v>
      </c>
      <c r="AD1664" t="s">
        <v>173</v>
      </c>
      <c r="AE1664" s="14"/>
      <c r="AF1664" s="14">
        <v>626.43169085561203</v>
      </c>
      <c r="AG1664" s="4"/>
      <c r="AH1664" s="4"/>
      <c r="AI1664" s="4"/>
      <c r="AJ1664" s="4"/>
      <c r="AK1664" s="4"/>
    </row>
    <row r="1665" spans="1:37">
      <c r="A1665" t="s">
        <v>171</v>
      </c>
      <c r="B1665" t="s">
        <v>172</v>
      </c>
      <c r="C1665" s="4" t="s">
        <v>592</v>
      </c>
      <c r="D1665">
        <v>700</v>
      </c>
      <c r="E1665">
        <v>5</v>
      </c>
      <c r="F1665">
        <v>120</v>
      </c>
      <c r="G1665">
        <v>16.95</v>
      </c>
      <c r="H1665" s="4"/>
      <c r="I1665">
        <v>45.35</v>
      </c>
      <c r="J1665" s="4"/>
      <c r="K1665" s="4"/>
      <c r="L1665" s="4"/>
      <c r="M1665" s="4"/>
      <c r="N1665" s="4"/>
      <c r="O1665" s="4"/>
      <c r="P1665" s="4"/>
      <c r="Q1665" s="4"/>
      <c r="R1665" s="4"/>
      <c r="S1665" s="4"/>
      <c r="T1665" s="4"/>
      <c r="U1665" s="14">
        <v>478.92376267381798</v>
      </c>
      <c r="X1665">
        <v>180</v>
      </c>
      <c r="Y1665">
        <v>0.5</v>
      </c>
      <c r="Z1665">
        <v>2.5000000000000001E-2</v>
      </c>
      <c r="AA1665" s="14">
        <v>0.5</v>
      </c>
      <c r="AB1665">
        <v>25</v>
      </c>
      <c r="AC1665">
        <v>0</v>
      </c>
      <c r="AD1665" t="s">
        <v>173</v>
      </c>
      <c r="AE1665" s="14"/>
      <c r="AF1665" s="14">
        <v>637.00434199060896</v>
      </c>
      <c r="AG1665" s="4"/>
      <c r="AH1665" s="4"/>
      <c r="AI1665" s="4"/>
      <c r="AJ1665" s="4"/>
      <c r="AK1665" s="4"/>
    </row>
    <row r="1666" spans="1:37">
      <c r="A1666" t="s">
        <v>171</v>
      </c>
      <c r="B1666" t="s">
        <v>172</v>
      </c>
      <c r="C1666" s="4" t="s">
        <v>592</v>
      </c>
      <c r="D1666">
        <v>700</v>
      </c>
      <c r="E1666">
        <v>5</v>
      </c>
      <c r="F1666">
        <v>120</v>
      </c>
      <c r="G1666">
        <v>16.95</v>
      </c>
      <c r="H1666" s="4"/>
      <c r="I1666">
        <v>45.35</v>
      </c>
      <c r="J1666" s="4"/>
      <c r="K1666" s="4"/>
      <c r="L1666" s="4"/>
      <c r="M1666" s="4"/>
      <c r="N1666" s="4"/>
      <c r="O1666" s="4"/>
      <c r="P1666" s="4"/>
      <c r="Q1666" s="4"/>
      <c r="R1666" s="4"/>
      <c r="S1666" s="4"/>
      <c r="T1666" s="4"/>
      <c r="U1666" s="14">
        <v>605.38108399330702</v>
      </c>
      <c r="X1666">
        <v>180</v>
      </c>
      <c r="Y1666">
        <v>0.5</v>
      </c>
      <c r="Z1666">
        <v>2.5000000000000001E-2</v>
      </c>
      <c r="AA1666" s="14">
        <v>0.5</v>
      </c>
      <c r="AB1666">
        <v>25</v>
      </c>
      <c r="AC1666">
        <v>0</v>
      </c>
      <c r="AD1666" t="s">
        <v>173</v>
      </c>
      <c r="AE1666" s="14"/>
      <c r="AF1666" s="14">
        <v>637.00434199060896</v>
      </c>
      <c r="AG1666" s="4"/>
      <c r="AH1666" s="4"/>
      <c r="AI1666" s="4"/>
      <c r="AJ1666" s="4"/>
      <c r="AK1666" s="4"/>
    </row>
    <row r="1667" spans="1:37">
      <c r="A1667" t="s">
        <v>171</v>
      </c>
      <c r="B1667" t="s">
        <v>172</v>
      </c>
      <c r="C1667" s="4" t="s">
        <v>592</v>
      </c>
      <c r="D1667">
        <v>700</v>
      </c>
      <c r="E1667">
        <v>5</v>
      </c>
      <c r="F1667">
        <v>120</v>
      </c>
      <c r="G1667">
        <v>16.95</v>
      </c>
      <c r="H1667" s="4"/>
      <c r="I1667">
        <v>45.35</v>
      </c>
      <c r="J1667" s="4"/>
      <c r="K1667" s="4"/>
      <c r="L1667" s="4"/>
      <c r="M1667" s="4"/>
      <c r="N1667" s="4"/>
      <c r="O1667" s="4"/>
      <c r="P1667" s="4"/>
      <c r="Q1667" s="4"/>
      <c r="R1667" s="4"/>
      <c r="S1667" s="4"/>
      <c r="T1667" s="4"/>
      <c r="U1667" s="14">
        <v>5.3810839933071897</v>
      </c>
      <c r="X1667">
        <v>180</v>
      </c>
      <c r="Y1667">
        <v>0.5</v>
      </c>
      <c r="Z1667">
        <v>2.5000000000000001E-2</v>
      </c>
      <c r="AA1667" s="14">
        <v>1</v>
      </c>
      <c r="AB1667">
        <v>25</v>
      </c>
      <c r="AC1667">
        <v>0</v>
      </c>
      <c r="AD1667" t="s">
        <v>173</v>
      </c>
      <c r="AE1667" s="14"/>
      <c r="AF1667" s="14">
        <v>232.599030772883</v>
      </c>
      <c r="AG1667" s="4"/>
      <c r="AH1667" s="4"/>
      <c r="AI1667" s="4"/>
      <c r="AJ1667" s="4"/>
      <c r="AK1667" s="4"/>
    </row>
    <row r="1668" spans="1:37">
      <c r="A1668" t="s">
        <v>171</v>
      </c>
      <c r="B1668" t="s">
        <v>172</v>
      </c>
      <c r="C1668" s="4" t="s">
        <v>592</v>
      </c>
      <c r="D1668">
        <v>700</v>
      </c>
      <c r="E1668">
        <v>5</v>
      </c>
      <c r="F1668">
        <v>120</v>
      </c>
      <c r="G1668">
        <v>16.95</v>
      </c>
      <c r="H1668" s="4"/>
      <c r="I1668">
        <v>45.35</v>
      </c>
      <c r="J1668" s="4"/>
      <c r="K1668" s="4"/>
      <c r="L1668" s="4"/>
      <c r="M1668" s="4"/>
      <c r="N1668" s="4"/>
      <c r="O1668" s="4"/>
      <c r="P1668" s="4"/>
      <c r="Q1668" s="4"/>
      <c r="R1668" s="4"/>
      <c r="S1668" s="4"/>
      <c r="T1668" s="4"/>
      <c r="U1668" s="14">
        <v>34.977559144488197</v>
      </c>
      <c r="X1668">
        <v>180</v>
      </c>
      <c r="Y1668">
        <v>0.5</v>
      </c>
      <c r="Z1668">
        <v>2.5000000000000001E-2</v>
      </c>
      <c r="AA1668" s="14">
        <v>1</v>
      </c>
      <c r="AB1668">
        <v>25</v>
      </c>
      <c r="AC1668">
        <v>0</v>
      </c>
      <c r="AD1668" t="s">
        <v>173</v>
      </c>
      <c r="AE1668" s="14"/>
      <c r="AF1668" s="14">
        <v>327.75331951107802</v>
      </c>
      <c r="AG1668" s="4"/>
      <c r="AH1668" s="4"/>
      <c r="AI1668" s="4"/>
      <c r="AJ1668" s="4"/>
      <c r="AK1668" s="4"/>
    </row>
    <row r="1669" spans="1:37">
      <c r="A1669" t="s">
        <v>171</v>
      </c>
      <c r="B1669" t="s">
        <v>172</v>
      </c>
      <c r="C1669" s="4" t="s">
        <v>592</v>
      </c>
      <c r="D1669">
        <v>700</v>
      </c>
      <c r="E1669">
        <v>5</v>
      </c>
      <c r="F1669">
        <v>120</v>
      </c>
      <c r="G1669">
        <v>16.95</v>
      </c>
      <c r="H1669" s="4"/>
      <c r="I1669">
        <v>45.35</v>
      </c>
      <c r="J1669" s="4"/>
      <c r="K1669" s="4"/>
      <c r="L1669" s="4"/>
      <c r="M1669" s="4"/>
      <c r="N1669" s="4"/>
      <c r="O1669" s="4"/>
      <c r="P1669" s="4"/>
      <c r="Q1669" s="4"/>
      <c r="R1669" s="4"/>
      <c r="S1669" s="4"/>
      <c r="T1669" s="4"/>
      <c r="U1669" s="14">
        <v>61.883389661417297</v>
      </c>
      <c r="X1669">
        <v>180</v>
      </c>
      <c r="Y1669">
        <v>0.5</v>
      </c>
      <c r="Z1669">
        <v>2.5000000000000001E-2</v>
      </c>
      <c r="AA1669" s="14">
        <v>1</v>
      </c>
      <c r="AB1669">
        <v>25</v>
      </c>
      <c r="AC1669">
        <v>0</v>
      </c>
      <c r="AD1669" t="s">
        <v>173</v>
      </c>
      <c r="AE1669" s="14"/>
      <c r="AF1669" s="14">
        <v>370.04402488005798</v>
      </c>
      <c r="AG1669" s="4"/>
      <c r="AH1669" s="4"/>
      <c r="AI1669" s="4"/>
      <c r="AJ1669" s="4"/>
      <c r="AK1669" s="4"/>
    </row>
    <row r="1670" spans="1:37">
      <c r="A1670" t="s">
        <v>171</v>
      </c>
      <c r="B1670" t="s">
        <v>172</v>
      </c>
      <c r="C1670" s="4" t="s">
        <v>592</v>
      </c>
      <c r="D1670">
        <v>700</v>
      </c>
      <c r="E1670">
        <v>5</v>
      </c>
      <c r="F1670">
        <v>120</v>
      </c>
      <c r="G1670">
        <v>16.95</v>
      </c>
      <c r="H1670" s="4"/>
      <c r="I1670">
        <v>45.35</v>
      </c>
      <c r="J1670" s="4"/>
      <c r="K1670" s="4"/>
      <c r="L1670" s="4"/>
      <c r="M1670" s="4"/>
      <c r="N1670" s="4"/>
      <c r="O1670" s="4"/>
      <c r="P1670" s="4"/>
      <c r="Q1670" s="4"/>
      <c r="R1670" s="4"/>
      <c r="S1670" s="4"/>
      <c r="T1670" s="4"/>
      <c r="U1670" s="14">
        <v>131.83850795039299</v>
      </c>
      <c r="X1670">
        <v>180</v>
      </c>
      <c r="Y1670">
        <v>0.5</v>
      </c>
      <c r="Z1670">
        <v>2.5000000000000001E-2</v>
      </c>
      <c r="AA1670" s="14">
        <v>1</v>
      </c>
      <c r="AB1670">
        <v>25</v>
      </c>
      <c r="AC1670">
        <v>0</v>
      </c>
      <c r="AD1670" t="s">
        <v>173</v>
      </c>
      <c r="AE1670" s="14"/>
      <c r="AF1670" s="14">
        <v>377.97346911862002</v>
      </c>
      <c r="AG1670" s="4"/>
      <c r="AH1670" s="4"/>
      <c r="AI1670" s="4"/>
      <c r="AJ1670" s="4"/>
      <c r="AK1670" s="4"/>
    </row>
    <row r="1671" spans="1:37">
      <c r="A1671" t="s">
        <v>171</v>
      </c>
      <c r="B1671" t="s">
        <v>172</v>
      </c>
      <c r="C1671" s="4" t="s">
        <v>592</v>
      </c>
      <c r="D1671">
        <v>700</v>
      </c>
      <c r="E1671">
        <v>5</v>
      </c>
      <c r="F1671">
        <v>120</v>
      </c>
      <c r="G1671">
        <v>16.95</v>
      </c>
      <c r="H1671" s="4"/>
      <c r="I1671">
        <v>45.35</v>
      </c>
      <c r="J1671" s="4"/>
      <c r="K1671" s="4"/>
      <c r="L1671" s="4"/>
      <c r="M1671" s="4"/>
      <c r="N1671" s="4"/>
      <c r="O1671" s="4"/>
      <c r="P1671" s="4"/>
      <c r="Q1671" s="4"/>
      <c r="R1671" s="4"/>
      <c r="S1671" s="4"/>
      <c r="T1671" s="4"/>
      <c r="U1671" s="14">
        <v>182.959626987598</v>
      </c>
      <c r="X1671">
        <v>180</v>
      </c>
      <c r="Y1671">
        <v>0.5</v>
      </c>
      <c r="Z1671">
        <v>2.5000000000000001E-2</v>
      </c>
      <c r="AA1671" s="14">
        <v>1</v>
      </c>
      <c r="AB1671">
        <v>25</v>
      </c>
      <c r="AC1671">
        <v>0</v>
      </c>
      <c r="AD1671" t="s">
        <v>173</v>
      </c>
      <c r="AE1671" s="14"/>
      <c r="AF1671" s="14">
        <v>385.90306460067399</v>
      </c>
      <c r="AG1671" s="4"/>
      <c r="AH1671" s="4"/>
      <c r="AI1671" s="4"/>
      <c r="AJ1671" s="4"/>
      <c r="AK1671" s="4"/>
    </row>
    <row r="1672" spans="1:37">
      <c r="A1672" t="s">
        <v>171</v>
      </c>
      <c r="B1672" t="s">
        <v>172</v>
      </c>
      <c r="C1672" s="4" t="s">
        <v>592</v>
      </c>
      <c r="D1672">
        <v>700</v>
      </c>
      <c r="E1672">
        <v>5</v>
      </c>
      <c r="F1672">
        <v>120</v>
      </c>
      <c r="G1672">
        <v>16.95</v>
      </c>
      <c r="H1672" s="4"/>
      <c r="I1672">
        <v>45.35</v>
      </c>
      <c r="J1672" s="4"/>
      <c r="K1672" s="4"/>
      <c r="L1672" s="4"/>
      <c r="M1672" s="4"/>
      <c r="N1672" s="4"/>
      <c r="O1672" s="4"/>
      <c r="P1672" s="4"/>
      <c r="Q1672" s="4"/>
      <c r="R1672" s="4"/>
      <c r="S1672" s="4"/>
      <c r="T1672" s="4"/>
      <c r="U1672" s="14">
        <v>306.72640631043299</v>
      </c>
      <c r="X1672">
        <v>180</v>
      </c>
      <c r="Y1672">
        <v>0.5</v>
      </c>
      <c r="Z1672">
        <v>2.5000000000000001E-2</v>
      </c>
      <c r="AA1672" s="14">
        <v>1</v>
      </c>
      <c r="AB1672">
        <v>25</v>
      </c>
      <c r="AC1672">
        <v>0</v>
      </c>
      <c r="AD1672" t="s">
        <v>173</v>
      </c>
      <c r="AE1672" s="14"/>
      <c r="AF1672" s="14">
        <v>385.90306460067399</v>
      </c>
      <c r="AG1672" s="4"/>
      <c r="AH1672" s="4"/>
      <c r="AI1672" s="4"/>
      <c r="AJ1672" s="4"/>
      <c r="AK1672" s="4"/>
    </row>
    <row r="1673" spans="1:37">
      <c r="A1673" t="s">
        <v>171</v>
      </c>
      <c r="B1673" t="s">
        <v>172</v>
      </c>
      <c r="C1673" s="4" t="s">
        <v>592</v>
      </c>
      <c r="D1673">
        <v>700</v>
      </c>
      <c r="E1673">
        <v>5</v>
      </c>
      <c r="F1673">
        <v>120</v>
      </c>
      <c r="G1673">
        <v>16.95</v>
      </c>
      <c r="H1673" s="4"/>
      <c r="I1673">
        <v>45.35</v>
      </c>
      <c r="J1673" s="4"/>
      <c r="K1673" s="4"/>
      <c r="L1673" s="4"/>
      <c r="M1673" s="4"/>
      <c r="N1673" s="4"/>
      <c r="O1673" s="4"/>
      <c r="P1673" s="4"/>
      <c r="Q1673" s="4"/>
      <c r="R1673" s="4"/>
      <c r="S1673" s="4"/>
      <c r="T1673" s="4"/>
      <c r="U1673" s="14">
        <v>2.69054199665359</v>
      </c>
      <c r="X1673">
        <v>180</v>
      </c>
      <c r="Y1673">
        <v>0.5</v>
      </c>
      <c r="Z1673">
        <v>2.5000000000000001E-2</v>
      </c>
      <c r="AA1673" s="14">
        <v>2</v>
      </c>
      <c r="AB1673">
        <v>25</v>
      </c>
      <c r="AC1673">
        <v>0</v>
      </c>
      <c r="AD1673" t="s">
        <v>173</v>
      </c>
      <c r="AE1673" s="14"/>
      <c r="AF1673" s="14">
        <v>163.87665975553901</v>
      </c>
      <c r="AG1673" s="4"/>
      <c r="AH1673" s="4"/>
      <c r="AI1673" s="4"/>
      <c r="AJ1673" s="4"/>
      <c r="AK1673" s="4"/>
    </row>
    <row r="1674" spans="1:37">
      <c r="A1674" t="s">
        <v>171</v>
      </c>
      <c r="B1674" t="s">
        <v>172</v>
      </c>
      <c r="C1674" s="4" t="s">
        <v>592</v>
      </c>
      <c r="D1674">
        <v>700</v>
      </c>
      <c r="E1674">
        <v>5</v>
      </c>
      <c r="F1674">
        <v>120</v>
      </c>
      <c r="G1674">
        <v>16.95</v>
      </c>
      <c r="H1674" s="4"/>
      <c r="I1674">
        <v>45.35</v>
      </c>
      <c r="J1674" s="4"/>
      <c r="K1674" s="4"/>
      <c r="L1674" s="4"/>
      <c r="M1674" s="4"/>
      <c r="N1674" s="4"/>
      <c r="O1674" s="4"/>
      <c r="P1674" s="4"/>
      <c r="Q1674" s="4"/>
      <c r="R1674" s="4"/>
      <c r="S1674" s="4"/>
      <c r="T1674" s="4"/>
      <c r="U1674" s="14">
        <v>10.7622706242127</v>
      </c>
      <c r="X1674">
        <v>180</v>
      </c>
      <c r="Y1674">
        <v>0.5</v>
      </c>
      <c r="Z1674">
        <v>2.5000000000000001E-2</v>
      </c>
      <c r="AA1674" s="14">
        <v>2</v>
      </c>
      <c r="AB1674">
        <v>25</v>
      </c>
      <c r="AC1674">
        <v>0</v>
      </c>
      <c r="AD1674" t="s">
        <v>173</v>
      </c>
      <c r="AE1674" s="14"/>
      <c r="AF1674" s="14">
        <v>192.951456678591</v>
      </c>
      <c r="AG1674" s="4"/>
      <c r="AH1674" s="4"/>
      <c r="AI1674" s="4"/>
      <c r="AJ1674" s="4"/>
      <c r="AK1674" s="4"/>
    </row>
    <row r="1675" spans="1:37">
      <c r="A1675" t="s">
        <v>171</v>
      </c>
      <c r="B1675" t="s">
        <v>172</v>
      </c>
      <c r="C1675" s="4" t="s">
        <v>592</v>
      </c>
      <c r="D1675">
        <v>700</v>
      </c>
      <c r="E1675">
        <v>5</v>
      </c>
      <c r="F1675">
        <v>120</v>
      </c>
      <c r="G1675">
        <v>16.95</v>
      </c>
      <c r="H1675" s="4"/>
      <c r="I1675">
        <v>45.35</v>
      </c>
      <c r="J1675" s="4"/>
      <c r="K1675" s="4"/>
      <c r="L1675" s="4"/>
      <c r="M1675" s="4"/>
      <c r="N1675" s="4"/>
      <c r="O1675" s="4"/>
      <c r="P1675" s="4"/>
      <c r="Q1675" s="4"/>
      <c r="R1675" s="4"/>
      <c r="S1675" s="4"/>
      <c r="T1675" s="4"/>
      <c r="U1675" s="14">
        <v>37.668101141141797</v>
      </c>
      <c r="X1675">
        <v>180</v>
      </c>
      <c r="Y1675">
        <v>0.5</v>
      </c>
      <c r="Z1675">
        <v>2.5000000000000001E-2</v>
      </c>
      <c r="AA1675" s="14">
        <v>2</v>
      </c>
      <c r="AB1675">
        <v>25</v>
      </c>
      <c r="AC1675">
        <v>0</v>
      </c>
      <c r="AD1675" t="s">
        <v>173</v>
      </c>
      <c r="AE1675" s="14"/>
      <c r="AF1675" s="14">
        <v>206.167314710021</v>
      </c>
      <c r="AG1675" s="4"/>
      <c r="AH1675" s="4"/>
      <c r="AI1675" s="4"/>
      <c r="AJ1675" s="4"/>
      <c r="AK1675" s="4"/>
    </row>
    <row r="1676" spans="1:37">
      <c r="A1676" t="s">
        <v>171</v>
      </c>
      <c r="B1676" t="s">
        <v>172</v>
      </c>
      <c r="C1676" s="4" t="s">
        <v>592</v>
      </c>
      <c r="D1676">
        <v>700</v>
      </c>
      <c r="E1676">
        <v>5</v>
      </c>
      <c r="F1676">
        <v>120</v>
      </c>
      <c r="G1676">
        <v>16.95</v>
      </c>
      <c r="H1676" s="4"/>
      <c r="I1676">
        <v>45.35</v>
      </c>
      <c r="J1676" s="4"/>
      <c r="K1676" s="4"/>
      <c r="L1676" s="4"/>
      <c r="M1676" s="4"/>
      <c r="N1676" s="4"/>
      <c r="O1676" s="4"/>
      <c r="P1676" s="4"/>
      <c r="Q1676" s="4"/>
      <c r="R1676" s="4"/>
      <c r="S1676" s="4"/>
      <c r="T1676" s="4"/>
      <c r="U1676" s="14">
        <v>69.955118288976294</v>
      </c>
      <c r="X1676">
        <v>180</v>
      </c>
      <c r="Y1676">
        <v>0.5</v>
      </c>
      <c r="Z1676">
        <v>2.5000000000000001E-2</v>
      </c>
      <c r="AA1676" s="14">
        <v>2</v>
      </c>
      <c r="AB1676">
        <v>25</v>
      </c>
      <c r="AC1676">
        <v>0</v>
      </c>
      <c r="AD1676" t="s">
        <v>173</v>
      </c>
      <c r="AE1676" s="14"/>
      <c r="AF1676" s="14">
        <v>219.383172741452</v>
      </c>
      <c r="AG1676" s="4"/>
      <c r="AH1676" s="4"/>
      <c r="AI1676" s="4"/>
      <c r="AJ1676" s="4"/>
      <c r="AK1676" s="4"/>
    </row>
    <row r="1677" spans="1:37">
      <c r="A1677" t="s">
        <v>171</v>
      </c>
      <c r="B1677" t="s">
        <v>172</v>
      </c>
      <c r="C1677" s="4" t="s">
        <v>592</v>
      </c>
      <c r="D1677">
        <v>700</v>
      </c>
      <c r="E1677">
        <v>5</v>
      </c>
      <c r="F1677">
        <v>120</v>
      </c>
      <c r="G1677">
        <v>16.95</v>
      </c>
      <c r="H1677" s="4"/>
      <c r="I1677">
        <v>45.35</v>
      </c>
      <c r="J1677" s="4"/>
      <c r="K1677" s="4"/>
      <c r="L1677" s="4"/>
      <c r="M1677" s="4"/>
      <c r="N1677" s="4"/>
      <c r="O1677" s="4"/>
      <c r="P1677" s="4"/>
      <c r="Q1677" s="4"/>
      <c r="R1677" s="4"/>
      <c r="S1677" s="4"/>
      <c r="T1677" s="4"/>
      <c r="U1677" s="14">
        <v>126.457321319488</v>
      </c>
      <c r="X1677">
        <v>180</v>
      </c>
      <c r="Y1677">
        <v>0.5</v>
      </c>
      <c r="Z1677">
        <v>2.5000000000000001E-2</v>
      </c>
      <c r="AA1677" s="14">
        <v>2</v>
      </c>
      <c r="AB1677">
        <v>25</v>
      </c>
      <c r="AC1677">
        <v>0</v>
      </c>
      <c r="AD1677" t="s">
        <v>173</v>
      </c>
      <c r="AE1677" s="14"/>
      <c r="AF1677" s="14">
        <v>222.026455259633</v>
      </c>
      <c r="AG1677" s="4"/>
      <c r="AH1677" s="4"/>
      <c r="AI1677" s="4"/>
      <c r="AJ1677" s="4"/>
      <c r="AK1677" s="4"/>
    </row>
    <row r="1678" spans="1:37">
      <c r="A1678" t="s">
        <v>171</v>
      </c>
      <c r="B1678" t="s">
        <v>172</v>
      </c>
      <c r="C1678" s="4" t="s">
        <v>592</v>
      </c>
      <c r="D1678">
        <v>700</v>
      </c>
      <c r="E1678">
        <v>5</v>
      </c>
      <c r="F1678">
        <v>120</v>
      </c>
      <c r="G1678">
        <v>16.95</v>
      </c>
      <c r="H1678" s="4"/>
      <c r="I1678">
        <v>45.35</v>
      </c>
      <c r="J1678" s="4"/>
      <c r="K1678" s="4"/>
      <c r="L1678" s="4"/>
      <c r="M1678" s="4"/>
      <c r="N1678" s="4"/>
      <c r="O1678" s="4"/>
      <c r="P1678" s="4"/>
      <c r="Q1678" s="4"/>
      <c r="R1678" s="4"/>
      <c r="S1678" s="4"/>
      <c r="T1678" s="4"/>
      <c r="U1678" s="14">
        <v>180.26898235334599</v>
      </c>
      <c r="X1678">
        <v>180</v>
      </c>
      <c r="Y1678">
        <v>0.5</v>
      </c>
      <c r="Z1678">
        <v>2.5000000000000001E-2</v>
      </c>
      <c r="AA1678" s="14">
        <v>2</v>
      </c>
      <c r="AB1678">
        <v>25</v>
      </c>
      <c r="AC1678">
        <v>0</v>
      </c>
      <c r="AD1678" t="s">
        <v>173</v>
      </c>
      <c r="AE1678" s="14"/>
      <c r="AF1678" s="14">
        <v>219.383172741452</v>
      </c>
      <c r="AG1678" s="4"/>
      <c r="AH1678" s="4"/>
      <c r="AI1678" s="4"/>
      <c r="AJ1678" s="4"/>
      <c r="AK1678" s="4"/>
    </row>
    <row r="1679" spans="1:37" s="27" customFormat="1">
      <c r="A1679" s="27" t="s">
        <v>174</v>
      </c>
      <c r="B1679" s="27" t="s">
        <v>175</v>
      </c>
      <c r="C1679" s="42" t="s">
        <v>591</v>
      </c>
      <c r="D1679" s="27">
        <v>300</v>
      </c>
      <c r="E1679" s="27">
        <v>10</v>
      </c>
      <c r="F1679" s="27">
        <v>60</v>
      </c>
      <c r="G1679" s="27">
        <v>35.270000000000003</v>
      </c>
      <c r="H1679" s="1"/>
      <c r="I1679" s="1"/>
      <c r="J1679" s="1"/>
      <c r="K1679" s="1"/>
      <c r="L1679" s="27">
        <v>6.84</v>
      </c>
      <c r="M1679" s="1"/>
      <c r="N1679" s="1"/>
      <c r="O1679" s="1"/>
      <c r="P1679" s="1"/>
      <c r="Q1679" s="1"/>
      <c r="R1679" s="4">
        <v>23.68</v>
      </c>
      <c r="S1679" s="4">
        <v>0.129</v>
      </c>
      <c r="T1679" s="4">
        <v>13.48</v>
      </c>
      <c r="U1679" s="1">
        <v>15.555517460907058</v>
      </c>
      <c r="V1679" s="4">
        <v>20</v>
      </c>
      <c r="W1679" s="1">
        <v>7</v>
      </c>
      <c r="X1679" s="1">
        <v>150</v>
      </c>
      <c r="Y1679" s="1">
        <v>0.02</v>
      </c>
      <c r="Z1679" s="1">
        <v>0.02</v>
      </c>
      <c r="AA1679" s="1">
        <v>0.02</v>
      </c>
      <c r="AB1679" s="1">
        <v>25</v>
      </c>
      <c r="AC1679" s="1">
        <v>0</v>
      </c>
      <c r="AD1679" s="1" t="s">
        <v>173</v>
      </c>
      <c r="AE1679" s="1"/>
      <c r="AF1679" s="27">
        <v>2.7157900147160201</v>
      </c>
      <c r="AG1679" s="1"/>
      <c r="AH1679" s="1"/>
      <c r="AI1679" s="36" t="s">
        <v>350</v>
      </c>
      <c r="AJ1679" s="1" t="s">
        <v>176</v>
      </c>
      <c r="AK1679" s="1" t="s">
        <v>368</v>
      </c>
    </row>
    <row r="1680" spans="1:37">
      <c r="A1680" t="s">
        <v>174</v>
      </c>
      <c r="B1680" t="s">
        <v>175</v>
      </c>
      <c r="C1680" s="42" t="s">
        <v>591</v>
      </c>
      <c r="D1680">
        <v>300</v>
      </c>
      <c r="E1680">
        <v>10</v>
      </c>
      <c r="F1680">
        <v>60</v>
      </c>
      <c r="G1680">
        <v>35.270000000000003</v>
      </c>
      <c r="H1680" s="4"/>
      <c r="I1680" s="4"/>
      <c r="J1680" s="4"/>
      <c r="K1680" s="4"/>
      <c r="L1680">
        <v>6.84</v>
      </c>
      <c r="M1680" s="4"/>
      <c r="N1680" s="4"/>
      <c r="O1680" s="4"/>
      <c r="P1680" s="4"/>
      <c r="Q1680" s="4"/>
      <c r="R1680" s="4">
        <v>23.68</v>
      </c>
      <c r="S1680" s="4">
        <v>0.129</v>
      </c>
      <c r="T1680" s="4">
        <v>13.48</v>
      </c>
      <c r="U1680" s="4">
        <v>57.036963289704666</v>
      </c>
      <c r="V1680" s="4">
        <v>20</v>
      </c>
      <c r="W1680" s="4">
        <v>7</v>
      </c>
      <c r="X1680" s="4">
        <v>150</v>
      </c>
      <c r="Y1680" s="4">
        <v>0.02</v>
      </c>
      <c r="Z1680" s="4">
        <v>0.02</v>
      </c>
      <c r="AA1680" s="4">
        <v>0.02</v>
      </c>
      <c r="AB1680" s="4">
        <v>25</v>
      </c>
      <c r="AC1680" s="4">
        <v>0</v>
      </c>
      <c r="AD1680" s="4" t="s">
        <v>173</v>
      </c>
      <c r="AE1680" s="4"/>
      <c r="AF1680">
        <v>3.09473699638386</v>
      </c>
      <c r="AG1680" s="4"/>
      <c r="AH1680" s="4"/>
      <c r="AI1680" s="4"/>
      <c r="AJ1680" s="4"/>
      <c r="AK1680" s="4"/>
    </row>
    <row r="1681" spans="1:37">
      <c r="A1681" t="s">
        <v>174</v>
      </c>
      <c r="B1681" t="s">
        <v>175</v>
      </c>
      <c r="C1681" s="42" t="s">
        <v>591</v>
      </c>
      <c r="D1681">
        <v>300</v>
      </c>
      <c r="E1681">
        <v>10</v>
      </c>
      <c r="F1681">
        <v>60</v>
      </c>
      <c r="G1681">
        <v>35.270000000000003</v>
      </c>
      <c r="H1681" s="4"/>
      <c r="I1681" s="4"/>
      <c r="J1681" s="4"/>
      <c r="K1681" s="4"/>
      <c r="L1681">
        <v>6.84</v>
      </c>
      <c r="M1681" s="4"/>
      <c r="N1681" s="4"/>
      <c r="O1681" s="4"/>
      <c r="P1681" s="4"/>
      <c r="Q1681" s="4"/>
      <c r="R1681" s="4">
        <v>23.68</v>
      </c>
      <c r="S1681" s="4">
        <v>0.129</v>
      </c>
      <c r="T1681" s="4">
        <v>13.48</v>
      </c>
      <c r="U1681" s="4">
        <v>98.518409118502206</v>
      </c>
      <c r="V1681" s="4">
        <v>20</v>
      </c>
      <c r="W1681" s="4">
        <v>7</v>
      </c>
      <c r="X1681" s="4">
        <v>150</v>
      </c>
      <c r="Y1681" s="4">
        <v>0.02</v>
      </c>
      <c r="Z1681" s="4">
        <v>0.02</v>
      </c>
      <c r="AA1681" s="4">
        <v>0.02</v>
      </c>
      <c r="AB1681" s="4">
        <v>25</v>
      </c>
      <c r="AC1681" s="4">
        <v>0</v>
      </c>
      <c r="AD1681" s="4" t="s">
        <v>173</v>
      </c>
      <c r="AE1681" s="4"/>
      <c r="AF1681">
        <v>4.4210517333815904</v>
      </c>
      <c r="AG1681" s="4"/>
      <c r="AH1681" s="4"/>
      <c r="AI1681" s="4"/>
      <c r="AJ1681" s="4"/>
      <c r="AK1681" s="4"/>
    </row>
    <row r="1682" spans="1:37">
      <c r="A1682" t="s">
        <v>174</v>
      </c>
      <c r="B1682" t="s">
        <v>175</v>
      </c>
      <c r="C1682" s="42" t="s">
        <v>591</v>
      </c>
      <c r="D1682">
        <v>300</v>
      </c>
      <c r="E1682">
        <v>10</v>
      </c>
      <c r="F1682">
        <v>60</v>
      </c>
      <c r="G1682">
        <v>35.270000000000003</v>
      </c>
      <c r="H1682" s="4"/>
      <c r="I1682" s="4"/>
      <c r="J1682" s="4"/>
      <c r="K1682" s="4"/>
      <c r="L1682">
        <v>6.84</v>
      </c>
      <c r="M1682" s="4"/>
      <c r="N1682" s="4"/>
      <c r="O1682" s="4"/>
      <c r="P1682" s="4"/>
      <c r="Q1682" s="4"/>
      <c r="R1682" s="4">
        <v>23.68</v>
      </c>
      <c r="S1682" s="4">
        <v>0.129</v>
      </c>
      <c r="T1682" s="4">
        <v>13.48</v>
      </c>
      <c r="U1682" s="4">
        <v>160.740676761267</v>
      </c>
      <c r="V1682" s="4">
        <v>20</v>
      </c>
      <c r="W1682" s="4">
        <v>7</v>
      </c>
      <c r="X1682" s="4">
        <v>150</v>
      </c>
      <c r="Y1682" s="4">
        <v>0.02</v>
      </c>
      <c r="Z1682" s="4">
        <v>0.02</v>
      </c>
      <c r="AA1682" s="4">
        <v>0.02</v>
      </c>
      <c r="AB1682" s="4">
        <v>25</v>
      </c>
      <c r="AC1682" s="4">
        <v>0</v>
      </c>
      <c r="AD1682" s="4" t="s">
        <v>173</v>
      </c>
      <c r="AE1682" s="4"/>
      <c r="AF1682">
        <v>4.7368411859317403</v>
      </c>
      <c r="AG1682" s="4"/>
      <c r="AH1682" s="4"/>
      <c r="AI1682" s="4"/>
      <c r="AJ1682" s="4"/>
      <c r="AK1682" s="4"/>
    </row>
    <row r="1683" spans="1:37">
      <c r="A1683" t="s">
        <v>174</v>
      </c>
      <c r="B1683" t="s">
        <v>175</v>
      </c>
      <c r="C1683" s="42" t="s">
        <v>591</v>
      </c>
      <c r="D1683">
        <v>300</v>
      </c>
      <c r="E1683">
        <v>10</v>
      </c>
      <c r="F1683">
        <v>60</v>
      </c>
      <c r="G1683">
        <v>35.270000000000003</v>
      </c>
      <c r="H1683" s="4"/>
      <c r="I1683" s="4"/>
      <c r="J1683" s="4"/>
      <c r="K1683" s="4"/>
      <c r="L1683">
        <v>6.84</v>
      </c>
      <c r="M1683" s="4"/>
      <c r="N1683" s="4"/>
      <c r="O1683" s="4"/>
      <c r="P1683" s="4"/>
      <c r="Q1683" s="4"/>
      <c r="R1683" s="4">
        <v>23.68</v>
      </c>
      <c r="S1683" s="4">
        <v>0.129</v>
      </c>
      <c r="T1683" s="4">
        <v>13.48</v>
      </c>
      <c r="U1683" s="4">
        <v>222.96294440403119</v>
      </c>
      <c r="V1683" s="4">
        <v>20</v>
      </c>
      <c r="W1683" s="4">
        <v>7</v>
      </c>
      <c r="X1683" s="4">
        <v>150</v>
      </c>
      <c r="Y1683" s="4">
        <v>0.02</v>
      </c>
      <c r="Z1683" s="4">
        <v>0.02</v>
      </c>
      <c r="AA1683" s="4">
        <v>0.02</v>
      </c>
      <c r="AB1683" s="4">
        <v>25</v>
      </c>
      <c r="AC1683" s="4">
        <v>0</v>
      </c>
      <c r="AD1683" s="4" t="s">
        <v>173</v>
      </c>
      <c r="AE1683" s="4"/>
      <c r="AF1683">
        <v>4.7368411859317403</v>
      </c>
      <c r="AG1683" s="4"/>
      <c r="AH1683" s="4"/>
      <c r="AI1683" s="4"/>
      <c r="AJ1683" s="4"/>
      <c r="AK1683" s="4"/>
    </row>
    <row r="1684" spans="1:37">
      <c r="A1684" t="s">
        <v>174</v>
      </c>
      <c r="B1684" t="s">
        <v>175</v>
      </c>
      <c r="C1684" s="42" t="s">
        <v>591</v>
      </c>
      <c r="D1684">
        <v>300</v>
      </c>
      <c r="E1684">
        <v>10</v>
      </c>
      <c r="F1684">
        <v>60</v>
      </c>
      <c r="G1684">
        <v>35.270000000000003</v>
      </c>
      <c r="H1684" s="4"/>
      <c r="I1684" s="4"/>
      <c r="J1684" s="4"/>
      <c r="K1684" s="4"/>
      <c r="L1684">
        <v>6.84</v>
      </c>
      <c r="M1684" s="4"/>
      <c r="N1684" s="4"/>
      <c r="O1684" s="4"/>
      <c r="P1684" s="4"/>
      <c r="Q1684" s="4"/>
      <c r="R1684" s="4">
        <v>23.68</v>
      </c>
      <c r="S1684" s="4">
        <v>0.129</v>
      </c>
      <c r="T1684" s="4">
        <v>13.48</v>
      </c>
      <c r="U1684" s="4">
        <v>331.851764429517</v>
      </c>
      <c r="V1684" s="4">
        <v>20</v>
      </c>
      <c r="W1684" s="4">
        <v>7</v>
      </c>
      <c r="X1684" s="4">
        <v>150</v>
      </c>
      <c r="Y1684" s="4">
        <v>0.02</v>
      </c>
      <c r="Z1684" s="4">
        <v>0.02</v>
      </c>
      <c r="AA1684" s="4">
        <v>0.02</v>
      </c>
      <c r="AB1684" s="4">
        <v>25</v>
      </c>
      <c r="AC1684" s="4">
        <v>0</v>
      </c>
      <c r="AD1684" s="4" t="s">
        <v>173</v>
      </c>
      <c r="AE1684" s="4"/>
      <c r="AF1684">
        <v>5.3684200910320499</v>
      </c>
      <c r="AG1684" s="4"/>
      <c r="AH1684" s="4"/>
      <c r="AI1684" s="4"/>
      <c r="AJ1684" s="4"/>
      <c r="AK1684" s="4"/>
    </row>
    <row r="1685" spans="1:37">
      <c r="A1685" t="s">
        <v>174</v>
      </c>
      <c r="B1685" t="s">
        <v>175</v>
      </c>
      <c r="C1685" s="42" t="s">
        <v>591</v>
      </c>
      <c r="D1685">
        <v>300</v>
      </c>
      <c r="E1685">
        <v>10</v>
      </c>
      <c r="F1685">
        <v>60</v>
      </c>
      <c r="G1685">
        <v>35.270000000000003</v>
      </c>
      <c r="H1685" s="4"/>
      <c r="I1685" s="4"/>
      <c r="J1685" s="4"/>
      <c r="K1685" s="4"/>
      <c r="L1685">
        <v>6.84</v>
      </c>
      <c r="M1685" s="4"/>
      <c r="N1685" s="4"/>
      <c r="O1685" s="4"/>
      <c r="P1685" s="4"/>
      <c r="Q1685" s="4"/>
      <c r="R1685" s="4">
        <v>23.68</v>
      </c>
      <c r="S1685" s="4">
        <v>0.129</v>
      </c>
      <c r="T1685" s="4">
        <v>13.48</v>
      </c>
      <c r="U1685" s="4">
        <v>477.036923729877</v>
      </c>
      <c r="V1685" s="4">
        <v>20</v>
      </c>
      <c r="W1685" s="4">
        <v>7</v>
      </c>
      <c r="X1685" s="4">
        <v>150</v>
      </c>
      <c r="Y1685" s="4">
        <v>0.02</v>
      </c>
      <c r="Z1685" s="4">
        <v>0.02</v>
      </c>
      <c r="AA1685" s="4">
        <v>0.02</v>
      </c>
      <c r="AB1685" s="4">
        <v>25</v>
      </c>
      <c r="AC1685" s="4">
        <v>0</v>
      </c>
      <c r="AD1685" s="4" t="s">
        <v>173</v>
      </c>
      <c r="AE1685" s="4"/>
      <c r="AF1685" s="4">
        <v>5.3684200910320499</v>
      </c>
      <c r="AG1685" s="4"/>
      <c r="AH1685" s="4"/>
      <c r="AI1685" s="4"/>
      <c r="AJ1685" s="4"/>
      <c r="AK1685" s="4"/>
    </row>
    <row r="1686" spans="1:37">
      <c r="A1686" t="s">
        <v>174</v>
      </c>
      <c r="B1686" t="s">
        <v>175</v>
      </c>
      <c r="C1686" s="42" t="s">
        <v>591</v>
      </c>
      <c r="D1686">
        <v>300</v>
      </c>
      <c r="E1686">
        <v>10</v>
      </c>
      <c r="F1686">
        <v>60</v>
      </c>
      <c r="G1686">
        <v>35.270000000000003</v>
      </c>
      <c r="H1686" s="4"/>
      <c r="I1686" s="4"/>
      <c r="J1686" s="4"/>
      <c r="K1686" s="4"/>
      <c r="L1686">
        <v>6.84</v>
      </c>
      <c r="M1686" s="4"/>
      <c r="N1686" s="4"/>
      <c r="O1686" s="4"/>
      <c r="P1686" s="4"/>
      <c r="Q1686" s="4"/>
      <c r="R1686" s="4">
        <v>23.68</v>
      </c>
      <c r="S1686" s="4">
        <v>0.129</v>
      </c>
      <c r="T1686" s="4">
        <v>13.48</v>
      </c>
      <c r="U1686" s="4">
        <v>720.74068994787592</v>
      </c>
      <c r="V1686" s="4">
        <v>20</v>
      </c>
      <c r="W1686" s="4">
        <v>7</v>
      </c>
      <c r="X1686" s="4">
        <v>150</v>
      </c>
      <c r="Y1686" s="4">
        <v>0.02</v>
      </c>
      <c r="Z1686" s="4">
        <v>0.02</v>
      </c>
      <c r="AA1686" s="4">
        <v>0.02</v>
      </c>
      <c r="AB1686" s="4">
        <v>25</v>
      </c>
      <c r="AC1686" s="4">
        <v>0</v>
      </c>
      <c r="AD1686" s="4" t="s">
        <v>173</v>
      </c>
      <c r="AE1686" s="4"/>
      <c r="AF1686" s="4">
        <v>5.6842095435822104</v>
      </c>
      <c r="AG1686" s="4"/>
      <c r="AH1686" s="4"/>
      <c r="AI1686" s="4"/>
      <c r="AJ1686" s="4"/>
      <c r="AK1686" s="4"/>
    </row>
    <row r="1687" spans="1:37">
      <c r="A1687" t="s">
        <v>174</v>
      </c>
      <c r="B1687" t="s">
        <v>175</v>
      </c>
      <c r="C1687" s="42" t="s">
        <v>591</v>
      </c>
      <c r="D1687">
        <v>300</v>
      </c>
      <c r="E1687">
        <v>10</v>
      </c>
      <c r="F1687">
        <v>60</v>
      </c>
      <c r="G1687">
        <v>35.270000000000003</v>
      </c>
      <c r="H1687" s="4"/>
      <c r="I1687" s="4"/>
      <c r="J1687" s="4"/>
      <c r="K1687" s="4"/>
      <c r="L1687">
        <v>6.84</v>
      </c>
      <c r="M1687" s="4"/>
      <c r="N1687" s="4"/>
      <c r="O1687" s="4"/>
      <c r="P1687" s="4"/>
      <c r="Q1687" s="4"/>
      <c r="R1687" s="4">
        <v>23.68</v>
      </c>
      <c r="S1687" s="4">
        <v>0.129</v>
      </c>
      <c r="T1687" s="4">
        <v>13.48</v>
      </c>
      <c r="U1687" s="4">
        <v>1431.111364587036</v>
      </c>
      <c r="V1687" s="4">
        <v>20</v>
      </c>
      <c r="W1687" s="4">
        <v>7</v>
      </c>
      <c r="X1687" s="4">
        <v>150</v>
      </c>
      <c r="Y1687" s="4">
        <v>0.02</v>
      </c>
      <c r="Z1687" s="4">
        <v>0.02</v>
      </c>
      <c r="AA1687" s="4">
        <v>0.02</v>
      </c>
      <c r="AB1687" s="4">
        <v>25</v>
      </c>
      <c r="AC1687" s="4">
        <v>0</v>
      </c>
      <c r="AD1687" s="4" t="s">
        <v>173</v>
      </c>
      <c r="AE1687" s="4"/>
      <c r="AF1687" s="4">
        <v>6.8526319635871697</v>
      </c>
      <c r="AG1687" s="4"/>
      <c r="AH1687" s="4"/>
      <c r="AI1687" s="4"/>
      <c r="AJ1687" s="4"/>
      <c r="AK1687" s="4"/>
    </row>
    <row r="1688" spans="1:37">
      <c r="A1688" t="s">
        <v>174</v>
      </c>
      <c r="B1688" t="s">
        <v>175</v>
      </c>
      <c r="C1688" s="42" t="s">
        <v>591</v>
      </c>
      <c r="D1688">
        <v>300</v>
      </c>
      <c r="E1688">
        <v>10</v>
      </c>
      <c r="F1688">
        <v>60</v>
      </c>
      <c r="G1688">
        <v>35.270000000000003</v>
      </c>
      <c r="H1688" s="4"/>
      <c r="I1688" s="4"/>
      <c r="J1688" s="4"/>
      <c r="K1688" s="4"/>
      <c r="L1688">
        <v>6.84</v>
      </c>
      <c r="M1688" s="4"/>
      <c r="N1688" s="4"/>
      <c r="O1688" s="4"/>
      <c r="P1688" s="4"/>
      <c r="Q1688" s="4"/>
      <c r="R1688" s="4">
        <v>23.68</v>
      </c>
      <c r="S1688" s="4">
        <v>0.129</v>
      </c>
      <c r="T1688" s="4">
        <v>13.48</v>
      </c>
      <c r="U1688" s="4">
        <f>36*60</f>
        <v>2160</v>
      </c>
      <c r="V1688" s="4">
        <v>0.334821434273403</v>
      </c>
      <c r="W1688" s="4">
        <v>7</v>
      </c>
      <c r="X1688" s="4">
        <v>150</v>
      </c>
      <c r="Y1688" s="4">
        <v>0.02</v>
      </c>
      <c r="Z1688" s="4">
        <v>0.02</v>
      </c>
      <c r="AA1688" s="4">
        <v>0.02</v>
      </c>
      <c r="AB1688" s="4">
        <v>25</v>
      </c>
      <c r="AC1688" s="4">
        <v>0</v>
      </c>
      <c r="AD1688" s="4" t="s">
        <v>173</v>
      </c>
      <c r="AE1688" s="4"/>
      <c r="AF1688" s="4">
        <v>2.52279600368158</v>
      </c>
      <c r="AG1688" s="4"/>
      <c r="AH1688" s="4"/>
      <c r="AI1688" s="4"/>
      <c r="AJ1688" s="4"/>
      <c r="AK1688" s="4"/>
    </row>
    <row r="1689" spans="1:37">
      <c r="A1689" t="s">
        <v>174</v>
      </c>
      <c r="B1689" t="s">
        <v>175</v>
      </c>
      <c r="C1689" s="42" t="s">
        <v>591</v>
      </c>
      <c r="D1689">
        <v>300</v>
      </c>
      <c r="E1689">
        <v>10</v>
      </c>
      <c r="F1689">
        <v>60</v>
      </c>
      <c r="G1689">
        <v>35.270000000000003</v>
      </c>
      <c r="H1689" s="4"/>
      <c r="I1689" s="4"/>
      <c r="J1689" s="4"/>
      <c r="K1689" s="4"/>
      <c r="L1689">
        <v>6.84</v>
      </c>
      <c r="M1689" s="4"/>
      <c r="N1689" s="4"/>
      <c r="O1689" s="4"/>
      <c r="P1689" s="4"/>
      <c r="Q1689" s="4"/>
      <c r="R1689" s="4">
        <v>23.68</v>
      </c>
      <c r="S1689" s="4">
        <v>0.129</v>
      </c>
      <c r="T1689" s="4">
        <v>13.48</v>
      </c>
      <c r="U1689" s="4">
        <f t="shared" ref="U1689:U1697" si="65">36*60</f>
        <v>2160</v>
      </c>
      <c r="V1689" s="4">
        <v>2.2098235097923098</v>
      </c>
      <c r="W1689" s="4">
        <v>7</v>
      </c>
      <c r="X1689" s="4">
        <v>150</v>
      </c>
      <c r="Y1689" s="4">
        <v>0.02</v>
      </c>
      <c r="Z1689" s="4">
        <v>0.02</v>
      </c>
      <c r="AA1689" s="4">
        <v>0.02</v>
      </c>
      <c r="AB1689" s="4">
        <v>25</v>
      </c>
      <c r="AC1689" s="4">
        <v>0</v>
      </c>
      <c r="AD1689" s="4" t="s">
        <v>173</v>
      </c>
      <c r="AE1689" s="4"/>
      <c r="AF1689" s="4">
        <v>4.1945284489441601</v>
      </c>
      <c r="AG1689" s="4"/>
      <c r="AH1689" s="4"/>
      <c r="AI1689" s="4"/>
      <c r="AJ1689" s="4"/>
      <c r="AK1689" s="4"/>
    </row>
    <row r="1690" spans="1:37">
      <c r="A1690" t="s">
        <v>174</v>
      </c>
      <c r="B1690" t="s">
        <v>175</v>
      </c>
      <c r="C1690" s="42" t="s">
        <v>591</v>
      </c>
      <c r="D1690">
        <v>300</v>
      </c>
      <c r="E1690">
        <v>10</v>
      </c>
      <c r="F1690">
        <v>60</v>
      </c>
      <c r="G1690">
        <v>35.270000000000003</v>
      </c>
      <c r="H1690" s="4"/>
      <c r="I1690" s="4"/>
      <c r="J1690" s="4"/>
      <c r="K1690" s="4"/>
      <c r="L1690">
        <v>6.84</v>
      </c>
      <c r="M1690" s="4"/>
      <c r="N1690" s="4"/>
      <c r="O1690" s="4"/>
      <c r="P1690" s="4"/>
      <c r="Q1690" s="4"/>
      <c r="R1690" s="4">
        <v>23.68</v>
      </c>
      <c r="S1690" s="4">
        <v>0.129</v>
      </c>
      <c r="T1690" s="4">
        <v>13.48</v>
      </c>
      <c r="U1690" s="4">
        <f t="shared" si="65"/>
        <v>2160</v>
      </c>
      <c r="V1690" s="4">
        <v>3.8169648616137599</v>
      </c>
      <c r="W1690" s="4">
        <v>7</v>
      </c>
      <c r="X1690" s="4">
        <v>150</v>
      </c>
      <c r="Y1690" s="4">
        <v>0.02</v>
      </c>
      <c r="Z1690" s="4">
        <v>0.02</v>
      </c>
      <c r="AA1690" s="4">
        <v>0.02</v>
      </c>
      <c r="AB1690" s="4">
        <v>25</v>
      </c>
      <c r="AC1690" s="4">
        <v>0</v>
      </c>
      <c r="AD1690" s="4" t="s">
        <v>173</v>
      </c>
      <c r="AE1690" s="4"/>
      <c r="AF1690" s="4">
        <v>5.41033386368058</v>
      </c>
      <c r="AG1690" s="4"/>
      <c r="AH1690" s="4"/>
      <c r="AI1690" s="4"/>
      <c r="AJ1690" s="4"/>
      <c r="AK1690" s="4"/>
    </row>
    <row r="1691" spans="1:37">
      <c r="A1691" t="s">
        <v>174</v>
      </c>
      <c r="B1691" t="s">
        <v>175</v>
      </c>
      <c r="C1691" s="42" t="s">
        <v>591</v>
      </c>
      <c r="D1691">
        <v>300</v>
      </c>
      <c r="E1691">
        <v>10</v>
      </c>
      <c r="F1691">
        <v>60</v>
      </c>
      <c r="G1691">
        <v>35.270000000000003</v>
      </c>
      <c r="H1691" s="4"/>
      <c r="I1691" s="4"/>
      <c r="J1691" s="4"/>
      <c r="K1691" s="4"/>
      <c r="L1691">
        <v>6.84</v>
      </c>
      <c r="M1691" s="4"/>
      <c r="N1691" s="4"/>
      <c r="O1691" s="4"/>
      <c r="P1691" s="4"/>
      <c r="Q1691" s="4"/>
      <c r="R1691" s="4">
        <v>23.68</v>
      </c>
      <c r="S1691" s="4">
        <v>0.129</v>
      </c>
      <c r="T1691" s="4">
        <v>13.48</v>
      </c>
      <c r="U1691" s="4">
        <f t="shared" si="65"/>
        <v>2160</v>
      </c>
      <c r="V1691" s="4">
        <v>7.1651792043478002</v>
      </c>
      <c r="W1691" s="4">
        <v>7</v>
      </c>
      <c r="X1691" s="4">
        <v>150</v>
      </c>
      <c r="Y1691" s="4">
        <v>0.02</v>
      </c>
      <c r="Z1691" s="4">
        <v>0.02</v>
      </c>
      <c r="AA1691" s="4">
        <v>0.02</v>
      </c>
      <c r="AB1691" s="4">
        <v>25</v>
      </c>
      <c r="AC1691" s="4">
        <v>0</v>
      </c>
      <c r="AD1691" s="4" t="s">
        <v>173</v>
      </c>
      <c r="AE1691" s="4"/>
      <c r="AF1691" s="4">
        <v>5.9574472278978803</v>
      </c>
      <c r="AG1691" s="4"/>
      <c r="AH1691" s="4"/>
      <c r="AI1691" s="4"/>
      <c r="AJ1691" s="4"/>
      <c r="AK1691" s="4"/>
    </row>
    <row r="1692" spans="1:37">
      <c r="A1692" t="s">
        <v>174</v>
      </c>
      <c r="B1692" t="s">
        <v>175</v>
      </c>
      <c r="C1692" s="42" t="s">
        <v>591</v>
      </c>
      <c r="D1692">
        <v>300</v>
      </c>
      <c r="E1692">
        <v>10</v>
      </c>
      <c r="F1692">
        <v>60</v>
      </c>
      <c r="G1692">
        <v>35.270000000000003</v>
      </c>
      <c r="H1692" s="4"/>
      <c r="I1692" s="4"/>
      <c r="J1692" s="4"/>
      <c r="K1692" s="4"/>
      <c r="L1692">
        <v>6.84</v>
      </c>
      <c r="M1692" s="4"/>
      <c r="N1692" s="4"/>
      <c r="O1692" s="4"/>
      <c r="P1692" s="4"/>
      <c r="Q1692" s="4"/>
      <c r="R1692" s="4">
        <v>23.68</v>
      </c>
      <c r="S1692" s="4">
        <v>0.129</v>
      </c>
      <c r="T1692" s="4">
        <v>13.48</v>
      </c>
      <c r="U1692" s="4">
        <f t="shared" si="65"/>
        <v>2160</v>
      </c>
      <c r="V1692" s="4">
        <v>9.7767874134742705</v>
      </c>
      <c r="W1692" s="4">
        <v>7</v>
      </c>
      <c r="X1692" s="4">
        <v>150</v>
      </c>
      <c r="Y1692" s="4">
        <v>0.02</v>
      </c>
      <c r="Z1692" s="4">
        <v>0.02</v>
      </c>
      <c r="AA1692" s="4">
        <v>0.02</v>
      </c>
      <c r="AB1692" s="4">
        <v>25</v>
      </c>
      <c r="AC1692" s="4">
        <v>0</v>
      </c>
      <c r="AD1692" s="4" t="s">
        <v>173</v>
      </c>
      <c r="AE1692" s="4"/>
      <c r="AF1692" s="4">
        <v>6.5653499352660898</v>
      </c>
      <c r="AG1692" s="4"/>
      <c r="AH1692" s="4"/>
      <c r="AI1692" s="4"/>
      <c r="AJ1692" s="4"/>
      <c r="AK1692" s="4"/>
    </row>
    <row r="1693" spans="1:37">
      <c r="A1693" t="s">
        <v>174</v>
      </c>
      <c r="B1693" t="s">
        <v>175</v>
      </c>
      <c r="C1693" s="42" t="s">
        <v>591</v>
      </c>
      <c r="D1693">
        <v>300</v>
      </c>
      <c r="E1693">
        <v>10</v>
      </c>
      <c r="F1693">
        <v>60</v>
      </c>
      <c r="G1693">
        <v>35.270000000000003</v>
      </c>
      <c r="H1693" s="4"/>
      <c r="I1693" s="4"/>
      <c r="J1693" s="4"/>
      <c r="K1693" s="4"/>
      <c r="L1693">
        <v>6.84</v>
      </c>
      <c r="M1693" s="4"/>
      <c r="N1693" s="4"/>
      <c r="O1693" s="4"/>
      <c r="P1693" s="4"/>
      <c r="Q1693" s="4"/>
      <c r="R1693" s="4">
        <v>23.68</v>
      </c>
      <c r="S1693" s="4">
        <v>0.129</v>
      </c>
      <c r="T1693" s="4">
        <v>13.48</v>
      </c>
      <c r="U1693" s="4">
        <f t="shared" si="65"/>
        <v>2160</v>
      </c>
      <c r="V1693" s="4">
        <v>12.4553588876615</v>
      </c>
      <c r="W1693" s="4">
        <v>7</v>
      </c>
      <c r="X1693" s="4">
        <v>150</v>
      </c>
      <c r="Y1693" s="4">
        <v>0.02</v>
      </c>
      <c r="Z1693" s="4">
        <v>0.02</v>
      </c>
      <c r="AA1693" s="4">
        <v>0.02</v>
      </c>
      <c r="AB1693" s="4">
        <v>25</v>
      </c>
      <c r="AC1693" s="4">
        <v>0</v>
      </c>
      <c r="AD1693" s="4" t="s">
        <v>173</v>
      </c>
      <c r="AE1693" s="4"/>
      <c r="AF1693" s="4">
        <v>7.0820663089431504</v>
      </c>
      <c r="AG1693" s="4"/>
      <c r="AH1693" s="4"/>
      <c r="AI1693" s="4"/>
      <c r="AJ1693" s="4"/>
      <c r="AK1693" s="4"/>
    </row>
    <row r="1694" spans="1:37">
      <c r="A1694" t="s">
        <v>174</v>
      </c>
      <c r="B1694" t="s">
        <v>175</v>
      </c>
      <c r="C1694" s="42" t="s">
        <v>591</v>
      </c>
      <c r="D1694">
        <v>300</v>
      </c>
      <c r="E1694">
        <v>10</v>
      </c>
      <c r="F1694">
        <v>60</v>
      </c>
      <c r="G1694">
        <v>35.270000000000003</v>
      </c>
      <c r="H1694" s="4"/>
      <c r="I1694" s="4"/>
      <c r="J1694" s="4"/>
      <c r="K1694" s="4"/>
      <c r="L1694">
        <v>6.84</v>
      </c>
      <c r="M1694" s="4"/>
      <c r="N1694" s="4"/>
      <c r="O1694" s="4"/>
      <c r="P1694" s="4"/>
      <c r="Q1694" s="4"/>
      <c r="R1694" s="4">
        <v>23.68</v>
      </c>
      <c r="S1694" s="4">
        <v>0.129</v>
      </c>
      <c r="T1694" s="4">
        <v>13.48</v>
      </c>
      <c r="U1694" s="4">
        <f t="shared" si="65"/>
        <v>2160</v>
      </c>
      <c r="V1694" s="4">
        <v>17.2098222325499</v>
      </c>
      <c r="W1694" s="4">
        <v>7</v>
      </c>
      <c r="X1694" s="4">
        <v>150</v>
      </c>
      <c r="Y1694" s="4">
        <v>0.02</v>
      </c>
      <c r="Z1694" s="4">
        <v>0.02</v>
      </c>
      <c r="AA1694" s="4">
        <v>0.02</v>
      </c>
      <c r="AB1694" s="4">
        <v>25</v>
      </c>
      <c r="AC1694" s="4">
        <v>0</v>
      </c>
      <c r="AD1694" s="4" t="s">
        <v>173</v>
      </c>
      <c r="AE1694" s="4"/>
      <c r="AF1694" s="4">
        <v>7.2948324884185096</v>
      </c>
      <c r="AG1694" s="4"/>
      <c r="AH1694" s="4"/>
      <c r="AI1694" s="4"/>
      <c r="AJ1694" s="4"/>
      <c r="AK1694" s="4"/>
    </row>
    <row r="1695" spans="1:37">
      <c r="A1695" t="s">
        <v>174</v>
      </c>
      <c r="B1695" t="s">
        <v>175</v>
      </c>
      <c r="C1695" s="42" t="s">
        <v>591</v>
      </c>
      <c r="D1695">
        <v>300</v>
      </c>
      <c r="E1695">
        <v>10</v>
      </c>
      <c r="F1695">
        <v>60</v>
      </c>
      <c r="G1695">
        <v>35.270000000000003</v>
      </c>
      <c r="H1695" s="4"/>
      <c r="I1695" s="4"/>
      <c r="J1695" s="4"/>
      <c r="K1695" s="4"/>
      <c r="L1695">
        <v>6.84</v>
      </c>
      <c r="M1695" s="4"/>
      <c r="N1695" s="4"/>
      <c r="O1695" s="4"/>
      <c r="P1695" s="4"/>
      <c r="Q1695" s="4"/>
      <c r="R1695" s="4">
        <v>23.68</v>
      </c>
      <c r="S1695" s="4">
        <v>0.129</v>
      </c>
      <c r="T1695" s="4">
        <v>13.48</v>
      </c>
      <c r="U1695" s="4">
        <f t="shared" si="65"/>
        <v>2160</v>
      </c>
      <c r="V1695" s="4">
        <v>20.624999840344699</v>
      </c>
      <c r="W1695" s="4">
        <v>7</v>
      </c>
      <c r="X1695" s="4">
        <v>150</v>
      </c>
      <c r="Y1695" s="4">
        <v>0.02</v>
      </c>
      <c r="Z1695" s="4">
        <v>0.02</v>
      </c>
      <c r="AA1695" s="4">
        <v>0.02</v>
      </c>
      <c r="AB1695" s="4">
        <v>25</v>
      </c>
      <c r="AC1695" s="4">
        <v>0</v>
      </c>
      <c r="AD1695" s="4" t="s">
        <v>173</v>
      </c>
      <c r="AE1695" s="4"/>
      <c r="AF1695" s="4">
        <v>7.2340419857851996</v>
      </c>
      <c r="AG1695" s="4"/>
      <c r="AH1695" s="4"/>
      <c r="AI1695" s="4"/>
      <c r="AJ1695" s="4"/>
      <c r="AK1695" s="4"/>
    </row>
    <row r="1696" spans="1:37">
      <c r="A1696" t="s">
        <v>174</v>
      </c>
      <c r="B1696" t="s">
        <v>175</v>
      </c>
      <c r="C1696" s="42" t="s">
        <v>591</v>
      </c>
      <c r="D1696">
        <v>300</v>
      </c>
      <c r="E1696">
        <v>10</v>
      </c>
      <c r="F1696">
        <v>60</v>
      </c>
      <c r="G1696">
        <v>35.270000000000003</v>
      </c>
      <c r="H1696" s="4"/>
      <c r="I1696" s="4"/>
      <c r="J1696" s="4"/>
      <c r="K1696" s="4"/>
      <c r="L1696">
        <v>6.84</v>
      </c>
      <c r="M1696" s="4"/>
      <c r="N1696" s="4"/>
      <c r="O1696" s="4"/>
      <c r="P1696" s="4"/>
      <c r="Q1696" s="4"/>
      <c r="R1696" s="4">
        <v>23.68</v>
      </c>
      <c r="S1696" s="4">
        <v>0.129</v>
      </c>
      <c r="T1696" s="4">
        <v>13.48</v>
      </c>
      <c r="U1696" s="4">
        <f t="shared" si="65"/>
        <v>2160</v>
      </c>
      <c r="V1696" s="4">
        <v>23.035718254288899</v>
      </c>
      <c r="W1696" s="4">
        <v>7</v>
      </c>
      <c r="X1696" s="4">
        <v>150</v>
      </c>
      <c r="Y1696" s="4">
        <v>0.02</v>
      </c>
      <c r="Z1696" s="4">
        <v>0.02</v>
      </c>
      <c r="AA1696" s="4">
        <v>0.02</v>
      </c>
      <c r="AB1696" s="4">
        <v>25</v>
      </c>
      <c r="AC1696" s="4">
        <v>0</v>
      </c>
      <c r="AD1696" s="4" t="s">
        <v>173</v>
      </c>
      <c r="AE1696" s="4"/>
      <c r="AF1696" s="4">
        <v>7.4772039963184103</v>
      </c>
      <c r="AG1696" s="4"/>
      <c r="AH1696" s="4"/>
      <c r="AI1696" s="4"/>
      <c r="AJ1696" s="4"/>
      <c r="AK1696" s="4"/>
    </row>
    <row r="1697" spans="1:37">
      <c r="A1697" t="s">
        <v>174</v>
      </c>
      <c r="B1697" t="s">
        <v>175</v>
      </c>
      <c r="C1697" s="42" t="s">
        <v>591</v>
      </c>
      <c r="D1697">
        <v>300</v>
      </c>
      <c r="E1697">
        <v>10</v>
      </c>
      <c r="F1697">
        <v>60</v>
      </c>
      <c r="G1697">
        <v>35.270000000000003</v>
      </c>
      <c r="H1697" s="4"/>
      <c r="I1697" s="4"/>
      <c r="J1697" s="4"/>
      <c r="K1697" s="4"/>
      <c r="L1697">
        <v>6.84</v>
      </c>
      <c r="M1697" s="4"/>
      <c r="N1697" s="4"/>
      <c r="O1697" s="4"/>
      <c r="P1697" s="4"/>
      <c r="Q1697" s="4"/>
      <c r="R1697" s="4">
        <v>23.68</v>
      </c>
      <c r="S1697" s="4">
        <v>0.129</v>
      </c>
      <c r="T1697" s="4">
        <v>13.48</v>
      </c>
      <c r="U1697" s="4">
        <f t="shared" si="65"/>
        <v>2160</v>
      </c>
      <c r="V1697" s="4">
        <v>27.723218334116499</v>
      </c>
      <c r="W1697" s="4">
        <v>7</v>
      </c>
      <c r="X1697" s="4">
        <v>150</v>
      </c>
      <c r="Y1697" s="4">
        <v>0.02</v>
      </c>
      <c r="Z1697" s="4">
        <v>0.02</v>
      </c>
      <c r="AA1697" s="4">
        <v>0.02</v>
      </c>
      <c r="AB1697" s="4">
        <v>25</v>
      </c>
      <c r="AC1697" s="4">
        <v>0</v>
      </c>
      <c r="AD1697" s="4" t="s">
        <v>173</v>
      </c>
      <c r="AE1697" s="4"/>
      <c r="AF1697" s="4">
        <v>7.3252283194763503</v>
      </c>
      <c r="AG1697" s="4"/>
      <c r="AH1697" s="4"/>
      <c r="AI1697" s="4"/>
      <c r="AJ1697" s="4"/>
      <c r="AK1697" s="4"/>
    </row>
    <row r="1698" spans="1:37">
      <c r="A1698" t="s">
        <v>177</v>
      </c>
      <c r="B1698" t="s">
        <v>175</v>
      </c>
      <c r="C1698" s="42" t="s">
        <v>591</v>
      </c>
      <c r="D1698">
        <v>500</v>
      </c>
      <c r="E1698">
        <v>10</v>
      </c>
      <c r="F1698">
        <v>60</v>
      </c>
      <c r="G1698">
        <v>43</v>
      </c>
      <c r="H1698" s="4"/>
      <c r="I1698" s="4"/>
      <c r="J1698" s="4"/>
      <c r="K1698" s="4"/>
      <c r="L1698">
        <v>8.4600000000000009</v>
      </c>
      <c r="M1698" s="4"/>
      <c r="N1698" s="4"/>
      <c r="O1698" s="4"/>
      <c r="P1698" s="4"/>
      <c r="Q1698" s="4"/>
      <c r="R1698" s="4">
        <v>27.72</v>
      </c>
      <c r="S1698" s="4">
        <v>0.13300000000000001</v>
      </c>
      <c r="T1698" s="4">
        <v>10.69</v>
      </c>
      <c r="U1698" s="4">
        <v>129.6296418394524</v>
      </c>
      <c r="V1698" s="4">
        <v>20</v>
      </c>
      <c r="W1698" s="4">
        <v>7</v>
      </c>
      <c r="X1698" s="4">
        <v>150</v>
      </c>
      <c r="Y1698" s="4">
        <v>0.02</v>
      </c>
      <c r="Z1698" s="4">
        <v>0.02</v>
      </c>
      <c r="AA1698" s="4">
        <v>0.02</v>
      </c>
      <c r="AB1698" s="4">
        <v>25</v>
      </c>
      <c r="AC1698" s="4">
        <v>0</v>
      </c>
      <c r="AD1698" s="4" t="s">
        <v>173</v>
      </c>
      <c r="AE1698" s="4"/>
      <c r="AF1698" s="4">
        <v>2.9684213358279199</v>
      </c>
      <c r="AG1698" s="4"/>
      <c r="AH1698" s="4"/>
      <c r="AI1698" s="4"/>
      <c r="AJ1698" s="4"/>
      <c r="AK1698" s="4"/>
    </row>
    <row r="1699" spans="1:37">
      <c r="A1699" t="s">
        <v>177</v>
      </c>
      <c r="B1699" t="s">
        <v>175</v>
      </c>
      <c r="C1699" s="42" t="s">
        <v>591</v>
      </c>
      <c r="D1699">
        <v>500</v>
      </c>
      <c r="E1699">
        <v>10</v>
      </c>
      <c r="F1699">
        <v>60</v>
      </c>
      <c r="G1699">
        <v>43</v>
      </c>
      <c r="H1699" s="4"/>
      <c r="I1699" s="4"/>
      <c r="J1699" s="4"/>
      <c r="K1699" s="4"/>
      <c r="L1699">
        <v>8.4600000000000009</v>
      </c>
      <c r="M1699" s="4"/>
      <c r="N1699" s="4"/>
      <c r="O1699" s="4"/>
      <c r="P1699" s="4"/>
      <c r="Q1699" s="4"/>
      <c r="R1699" s="4">
        <v>27.72</v>
      </c>
      <c r="S1699" s="4">
        <v>0.13300000000000001</v>
      </c>
      <c r="T1699" s="4">
        <v>10.69</v>
      </c>
      <c r="U1699" s="4">
        <v>160.740676761267</v>
      </c>
      <c r="V1699" s="4">
        <v>20</v>
      </c>
      <c r="W1699" s="4">
        <v>7</v>
      </c>
      <c r="X1699" s="4">
        <v>150</v>
      </c>
      <c r="Y1699" s="4">
        <v>0.02</v>
      </c>
      <c r="Z1699" s="4">
        <v>0.02</v>
      </c>
      <c r="AA1699" s="4">
        <v>0.02</v>
      </c>
      <c r="AB1699" s="4">
        <v>25</v>
      </c>
      <c r="AC1699" s="4">
        <v>0</v>
      </c>
      <c r="AD1699" s="4" t="s">
        <v>173</v>
      </c>
      <c r="AE1699" s="4"/>
      <c r="AF1699" s="4">
        <v>3.6631583723664898</v>
      </c>
      <c r="AG1699" s="4"/>
      <c r="AH1699" s="4"/>
      <c r="AI1699" s="4"/>
      <c r="AJ1699" s="4"/>
      <c r="AK1699" s="4"/>
    </row>
    <row r="1700" spans="1:37">
      <c r="A1700" t="s">
        <v>177</v>
      </c>
      <c r="B1700" t="s">
        <v>175</v>
      </c>
      <c r="C1700" s="42" t="s">
        <v>591</v>
      </c>
      <c r="D1700">
        <v>500</v>
      </c>
      <c r="E1700">
        <v>10</v>
      </c>
      <c r="F1700">
        <v>60</v>
      </c>
      <c r="G1700">
        <v>43</v>
      </c>
      <c r="H1700" s="4"/>
      <c r="I1700" s="4"/>
      <c r="J1700" s="4"/>
      <c r="K1700" s="4"/>
      <c r="L1700">
        <v>8.4600000000000009</v>
      </c>
      <c r="M1700" s="4"/>
      <c r="N1700" s="4"/>
      <c r="O1700" s="4"/>
      <c r="P1700" s="4"/>
      <c r="Q1700" s="4"/>
      <c r="R1700" s="4">
        <v>27.72</v>
      </c>
      <c r="S1700" s="4">
        <v>0.13300000000000001</v>
      </c>
      <c r="T1700" s="4">
        <v>10.69</v>
      </c>
      <c r="U1700" s="4">
        <v>233.3333553110148</v>
      </c>
      <c r="V1700" s="4">
        <v>20</v>
      </c>
      <c r="W1700" s="4">
        <v>7</v>
      </c>
      <c r="X1700" s="4">
        <v>150</v>
      </c>
      <c r="Y1700" s="4">
        <v>0.02</v>
      </c>
      <c r="Z1700" s="4">
        <v>0.02</v>
      </c>
      <c r="AA1700" s="4">
        <v>0.02</v>
      </c>
      <c r="AB1700" s="4">
        <v>25</v>
      </c>
      <c r="AC1700" s="4">
        <v>0</v>
      </c>
      <c r="AD1700" s="4" t="s">
        <v>173</v>
      </c>
      <c r="AE1700" s="4"/>
      <c r="AF1700" s="4">
        <v>4.3894738723036202</v>
      </c>
      <c r="AG1700" s="4"/>
      <c r="AH1700" s="4"/>
      <c r="AI1700" s="4"/>
      <c r="AJ1700" s="4"/>
      <c r="AK1700" s="4"/>
    </row>
    <row r="1701" spans="1:37">
      <c r="A1701" t="s">
        <v>177</v>
      </c>
      <c r="B1701" t="s">
        <v>175</v>
      </c>
      <c r="C1701" s="42" t="s">
        <v>591</v>
      </c>
      <c r="D1701">
        <v>500</v>
      </c>
      <c r="E1701">
        <v>10</v>
      </c>
      <c r="F1701">
        <v>60</v>
      </c>
      <c r="G1701">
        <v>43</v>
      </c>
      <c r="H1701" s="4"/>
      <c r="I1701" s="4"/>
      <c r="J1701" s="4"/>
      <c r="K1701" s="4"/>
      <c r="L1701">
        <v>8.4600000000000009</v>
      </c>
      <c r="M1701" s="4"/>
      <c r="N1701" s="4"/>
      <c r="O1701" s="4"/>
      <c r="P1701" s="4"/>
      <c r="Q1701" s="4"/>
      <c r="R1701" s="4">
        <v>27.72</v>
      </c>
      <c r="S1701" s="4">
        <v>0.13300000000000001</v>
      </c>
      <c r="T1701" s="4">
        <v>10.69</v>
      </c>
      <c r="U1701" s="4">
        <v>342.22217533650058</v>
      </c>
      <c r="V1701" s="4">
        <v>20</v>
      </c>
      <c r="W1701" s="4">
        <v>7</v>
      </c>
      <c r="X1701" s="4">
        <v>150</v>
      </c>
      <c r="Y1701" s="4">
        <v>0.02</v>
      </c>
      <c r="Z1701" s="4">
        <v>0.02</v>
      </c>
      <c r="AA1701" s="4">
        <v>0.02</v>
      </c>
      <c r="AB1701" s="4">
        <v>25</v>
      </c>
      <c r="AC1701" s="4">
        <v>0</v>
      </c>
      <c r="AD1701" s="4" t="s">
        <v>173</v>
      </c>
      <c r="AE1701" s="4"/>
      <c r="AF1701" s="4">
        <v>4.8631580511288499</v>
      </c>
      <c r="AG1701" s="4"/>
      <c r="AH1701" s="4"/>
      <c r="AI1701" s="4"/>
      <c r="AJ1701" s="4"/>
      <c r="AK1701" s="4"/>
    </row>
    <row r="1702" spans="1:37">
      <c r="A1702" t="s">
        <v>177</v>
      </c>
      <c r="B1702" t="s">
        <v>175</v>
      </c>
      <c r="C1702" s="42" t="s">
        <v>591</v>
      </c>
      <c r="D1702">
        <v>500</v>
      </c>
      <c r="E1702">
        <v>10</v>
      </c>
      <c r="F1702">
        <v>60</v>
      </c>
      <c r="G1702">
        <v>43</v>
      </c>
      <c r="H1702" s="4"/>
      <c r="I1702" s="4"/>
      <c r="J1702" s="4"/>
      <c r="K1702" s="4"/>
      <c r="L1702">
        <v>8.4600000000000009</v>
      </c>
      <c r="M1702" s="4"/>
      <c r="N1702" s="4"/>
      <c r="O1702" s="4"/>
      <c r="P1702" s="4"/>
      <c r="Q1702" s="4"/>
      <c r="R1702" s="4">
        <v>27.72</v>
      </c>
      <c r="S1702" s="4">
        <v>0.13300000000000001</v>
      </c>
      <c r="T1702" s="4">
        <v>10.69</v>
      </c>
      <c r="U1702" s="4">
        <v>477.036923729877</v>
      </c>
      <c r="V1702" s="4">
        <v>20</v>
      </c>
      <c r="W1702" s="4">
        <v>7</v>
      </c>
      <c r="X1702" s="4">
        <v>150</v>
      </c>
      <c r="Y1702" s="4">
        <v>0.02</v>
      </c>
      <c r="Z1702" s="4">
        <v>0.02</v>
      </c>
      <c r="AA1702" s="4">
        <v>0.02</v>
      </c>
      <c r="AB1702" s="4">
        <v>25</v>
      </c>
      <c r="AC1702" s="4">
        <v>0</v>
      </c>
      <c r="AD1702" s="4" t="s">
        <v>173</v>
      </c>
      <c r="AE1702" s="4"/>
      <c r="AF1702" s="4">
        <v>5.0210527774039297</v>
      </c>
      <c r="AG1702" s="4"/>
      <c r="AH1702" s="4"/>
      <c r="AI1702" s="4"/>
      <c r="AJ1702" s="4"/>
      <c r="AK1702" s="4"/>
    </row>
    <row r="1703" spans="1:37">
      <c r="A1703" t="s">
        <v>177</v>
      </c>
      <c r="B1703" t="s">
        <v>175</v>
      </c>
      <c r="C1703" s="42" t="s">
        <v>591</v>
      </c>
      <c r="D1703">
        <v>500</v>
      </c>
      <c r="E1703">
        <v>10</v>
      </c>
      <c r="F1703">
        <v>60</v>
      </c>
      <c r="G1703">
        <v>43</v>
      </c>
      <c r="H1703" s="4"/>
      <c r="I1703" s="4"/>
      <c r="J1703" s="4"/>
      <c r="K1703" s="4"/>
      <c r="L1703">
        <v>8.4600000000000009</v>
      </c>
      <c r="M1703" s="4"/>
      <c r="N1703" s="4"/>
      <c r="O1703" s="4"/>
      <c r="P1703" s="4"/>
      <c r="Q1703" s="4"/>
      <c r="R1703" s="4">
        <v>27.72</v>
      </c>
      <c r="S1703" s="4">
        <v>0.13300000000000001</v>
      </c>
      <c r="T1703" s="4">
        <v>10.69</v>
      </c>
      <c r="U1703" s="4">
        <v>710.370476840028</v>
      </c>
      <c r="V1703" s="4">
        <v>20</v>
      </c>
      <c r="W1703" s="4">
        <v>7</v>
      </c>
      <c r="X1703" s="4">
        <v>150</v>
      </c>
      <c r="Y1703" s="4">
        <v>0.02</v>
      </c>
      <c r="Z1703" s="4">
        <v>0.02</v>
      </c>
      <c r="AA1703" s="4">
        <v>0.02</v>
      </c>
      <c r="AB1703" s="4">
        <v>25</v>
      </c>
      <c r="AC1703" s="4">
        <v>0</v>
      </c>
      <c r="AD1703" s="4" t="s">
        <v>173</v>
      </c>
      <c r="AE1703" s="4"/>
      <c r="AF1703" s="4">
        <v>5.3368422299540796</v>
      </c>
      <c r="AG1703" s="4"/>
      <c r="AH1703" s="4"/>
      <c r="AI1703" s="4"/>
      <c r="AJ1703" s="4"/>
      <c r="AK1703" s="4"/>
    </row>
    <row r="1704" spans="1:37">
      <c r="A1704" t="s">
        <v>177</v>
      </c>
      <c r="B1704" t="s">
        <v>175</v>
      </c>
      <c r="C1704" s="42" t="s">
        <v>591</v>
      </c>
      <c r="D1704">
        <v>500</v>
      </c>
      <c r="E1704">
        <v>10</v>
      </c>
      <c r="F1704">
        <v>60</v>
      </c>
      <c r="G1704">
        <v>43</v>
      </c>
      <c r="H1704" s="4"/>
      <c r="I1704" s="4"/>
      <c r="J1704" s="4"/>
      <c r="K1704" s="4"/>
      <c r="L1704">
        <v>8.4600000000000009</v>
      </c>
      <c r="M1704" s="4"/>
      <c r="N1704" s="4"/>
      <c r="O1704" s="4"/>
      <c r="P1704" s="4"/>
      <c r="Q1704" s="4"/>
      <c r="R1704" s="4">
        <v>27.72</v>
      </c>
      <c r="S1704" s="4">
        <v>0.13300000000000001</v>
      </c>
      <c r="T1704" s="4">
        <v>10.69</v>
      </c>
      <c r="U1704" s="4">
        <v>938.51872559712001</v>
      </c>
      <c r="V1704" s="4">
        <v>20</v>
      </c>
      <c r="W1704" s="4">
        <v>7</v>
      </c>
      <c r="X1704" s="4">
        <v>150</v>
      </c>
      <c r="Y1704" s="4">
        <v>0.02</v>
      </c>
      <c r="Z1704" s="4">
        <v>0.02</v>
      </c>
      <c r="AA1704" s="4">
        <v>0.02</v>
      </c>
      <c r="AB1704" s="4">
        <v>25</v>
      </c>
      <c r="AC1704" s="4">
        <v>0</v>
      </c>
      <c r="AD1704" s="4" t="s">
        <v>173</v>
      </c>
      <c r="AE1704" s="4"/>
      <c r="AF1704" s="4">
        <v>6.1578949270486003</v>
      </c>
      <c r="AG1704" s="4"/>
      <c r="AH1704" s="4"/>
      <c r="AI1704" s="4"/>
      <c r="AJ1704" s="4"/>
      <c r="AK1704" s="4"/>
    </row>
    <row r="1705" spans="1:37">
      <c r="A1705" t="s">
        <v>177</v>
      </c>
      <c r="B1705" t="s">
        <v>175</v>
      </c>
      <c r="C1705" s="42" t="s">
        <v>591</v>
      </c>
      <c r="D1705">
        <v>500</v>
      </c>
      <c r="E1705">
        <v>10</v>
      </c>
      <c r="F1705">
        <v>60</v>
      </c>
      <c r="G1705">
        <v>43</v>
      </c>
      <c r="H1705" s="4"/>
      <c r="I1705" s="4"/>
      <c r="J1705" s="4"/>
      <c r="K1705" s="4"/>
      <c r="L1705">
        <v>8.4600000000000009</v>
      </c>
      <c r="M1705" s="4"/>
      <c r="N1705" s="4"/>
      <c r="O1705" s="4"/>
      <c r="P1705" s="4"/>
      <c r="Q1705" s="4"/>
      <c r="R1705" s="4">
        <v>27.72</v>
      </c>
      <c r="S1705" s="4">
        <v>0.13300000000000001</v>
      </c>
      <c r="T1705" s="4">
        <v>10.69</v>
      </c>
      <c r="U1705" s="4">
        <v>1187.4074005699019</v>
      </c>
      <c r="V1705" s="4">
        <v>20</v>
      </c>
      <c r="W1705" s="4">
        <v>7</v>
      </c>
      <c r="X1705" s="4">
        <v>150</v>
      </c>
      <c r="Y1705" s="4">
        <v>0.02</v>
      </c>
      <c r="Z1705" s="4">
        <v>0.02</v>
      </c>
      <c r="AA1705" s="4">
        <v>0.02</v>
      </c>
      <c r="AB1705" s="4">
        <v>25</v>
      </c>
      <c r="AC1705" s="4">
        <v>0</v>
      </c>
      <c r="AD1705" s="4" t="s">
        <v>173</v>
      </c>
      <c r="AE1705" s="4"/>
      <c r="AF1705" s="4">
        <v>6.3157896533236801</v>
      </c>
      <c r="AG1705" s="4"/>
      <c r="AH1705" s="4"/>
      <c r="AI1705" s="4"/>
      <c r="AJ1705" s="4"/>
      <c r="AK1705" s="4"/>
    </row>
    <row r="1706" spans="1:37">
      <c r="A1706" t="s">
        <v>177</v>
      </c>
      <c r="B1706" t="s">
        <v>175</v>
      </c>
      <c r="C1706" s="42" t="s">
        <v>591</v>
      </c>
      <c r="D1706">
        <v>500</v>
      </c>
      <c r="E1706">
        <v>10</v>
      </c>
      <c r="F1706">
        <v>60</v>
      </c>
      <c r="G1706">
        <v>43</v>
      </c>
      <c r="H1706" s="4"/>
      <c r="I1706" s="4"/>
      <c r="J1706" s="4"/>
      <c r="K1706" s="4"/>
      <c r="L1706">
        <v>8.4600000000000009</v>
      </c>
      <c r="M1706" s="4"/>
      <c r="N1706" s="4"/>
      <c r="O1706" s="4"/>
      <c r="P1706" s="4"/>
      <c r="Q1706" s="4"/>
      <c r="R1706" s="4">
        <v>27.72</v>
      </c>
      <c r="S1706" s="4">
        <v>0.13300000000000001</v>
      </c>
      <c r="T1706" s="4">
        <v>10.69</v>
      </c>
      <c r="U1706" s="4">
        <v>1768.148433369618</v>
      </c>
      <c r="V1706" s="4">
        <v>20</v>
      </c>
      <c r="W1706" s="4">
        <v>7</v>
      </c>
      <c r="X1706" s="4">
        <v>150</v>
      </c>
      <c r="Y1706" s="4">
        <v>0.02</v>
      </c>
      <c r="Z1706" s="4">
        <v>0.02</v>
      </c>
      <c r="AA1706" s="4">
        <v>0.02</v>
      </c>
      <c r="AB1706" s="4">
        <v>25</v>
      </c>
      <c r="AC1706" s="4">
        <v>0</v>
      </c>
      <c r="AD1706" s="4" t="s">
        <v>173</v>
      </c>
      <c r="AE1706" s="4"/>
      <c r="AF1706" s="4">
        <v>6.9157894927048602</v>
      </c>
      <c r="AG1706" s="4"/>
      <c r="AH1706" s="4"/>
      <c r="AI1706" s="4"/>
      <c r="AJ1706" s="4"/>
      <c r="AK1706" s="4"/>
    </row>
    <row r="1707" spans="1:37">
      <c r="A1707" t="s">
        <v>177</v>
      </c>
      <c r="B1707" t="s">
        <v>175</v>
      </c>
      <c r="C1707" s="42" t="s">
        <v>591</v>
      </c>
      <c r="D1707">
        <v>500</v>
      </c>
      <c r="E1707">
        <v>10</v>
      </c>
      <c r="F1707">
        <v>60</v>
      </c>
      <c r="G1707">
        <v>43</v>
      </c>
      <c r="H1707" s="4"/>
      <c r="I1707" s="4"/>
      <c r="J1707" s="4"/>
      <c r="K1707" s="4"/>
      <c r="L1707">
        <v>8.4600000000000009</v>
      </c>
      <c r="M1707" s="4"/>
      <c r="N1707" s="4"/>
      <c r="O1707" s="4"/>
      <c r="P1707" s="4"/>
      <c r="Q1707" s="4"/>
      <c r="R1707" s="4">
        <v>27.72</v>
      </c>
      <c r="S1707" s="4">
        <v>0.13300000000000001</v>
      </c>
      <c r="T1707" s="4">
        <v>10.69</v>
      </c>
      <c r="U1707" s="4">
        <f t="shared" ref="U1707:U1717" si="66">36*60</f>
        <v>2160</v>
      </c>
      <c r="V1707" s="4">
        <v>20</v>
      </c>
      <c r="W1707" s="4">
        <v>7</v>
      </c>
      <c r="X1707" s="4">
        <v>150</v>
      </c>
      <c r="Y1707" s="4">
        <v>0.02</v>
      </c>
      <c r="Z1707" s="4">
        <v>0.02</v>
      </c>
      <c r="AA1707" s="4">
        <v>0.02</v>
      </c>
      <c r="AB1707" s="4">
        <v>25</v>
      </c>
      <c r="AC1707" s="4">
        <v>0</v>
      </c>
      <c r="AD1707" s="4" t="s">
        <v>173</v>
      </c>
      <c r="AE1707" s="4"/>
      <c r="AF1707" s="4">
        <v>6.9473685584239897</v>
      </c>
      <c r="AG1707" s="4"/>
      <c r="AH1707" s="4"/>
      <c r="AI1707" s="4"/>
      <c r="AJ1707" s="4"/>
      <c r="AK1707" s="4"/>
    </row>
    <row r="1708" spans="1:37">
      <c r="A1708" t="s">
        <v>177</v>
      </c>
      <c r="B1708" t="s">
        <v>175</v>
      </c>
      <c r="C1708" s="42" t="s">
        <v>591</v>
      </c>
      <c r="D1708">
        <v>500</v>
      </c>
      <c r="E1708">
        <v>10</v>
      </c>
      <c r="F1708">
        <v>60</v>
      </c>
      <c r="G1708">
        <v>43</v>
      </c>
      <c r="H1708" s="4"/>
      <c r="I1708" s="4"/>
      <c r="J1708" s="4"/>
      <c r="K1708" s="4"/>
      <c r="L1708">
        <v>8.4600000000000009</v>
      </c>
      <c r="M1708" s="4"/>
      <c r="N1708" s="4"/>
      <c r="O1708" s="4"/>
      <c r="P1708" s="4"/>
      <c r="Q1708" s="4"/>
      <c r="R1708" s="4">
        <v>27.72</v>
      </c>
      <c r="S1708" s="4">
        <v>0.13300000000000001</v>
      </c>
      <c r="T1708" s="4">
        <v>10.69</v>
      </c>
      <c r="U1708" s="4">
        <f t="shared" si="66"/>
        <v>2160</v>
      </c>
      <c r="V1708" s="4">
        <v>1.40625155663918</v>
      </c>
      <c r="W1708" s="4">
        <v>7</v>
      </c>
      <c r="X1708" s="4">
        <v>150</v>
      </c>
      <c r="Y1708" s="4">
        <v>0.02</v>
      </c>
      <c r="Z1708" s="4">
        <v>0.02</v>
      </c>
      <c r="AA1708" s="4">
        <v>0.02</v>
      </c>
      <c r="AB1708" s="4">
        <v>25</v>
      </c>
      <c r="AC1708" s="4">
        <v>0</v>
      </c>
      <c r="AD1708" s="4" t="s">
        <v>173</v>
      </c>
      <c r="AE1708" s="4"/>
      <c r="AF1708" s="4">
        <v>1.70212827632042</v>
      </c>
      <c r="AG1708" s="4"/>
      <c r="AH1708" s="4"/>
      <c r="AI1708" s="4"/>
      <c r="AJ1708" s="4"/>
      <c r="AK1708" s="4"/>
    </row>
    <row r="1709" spans="1:37">
      <c r="A1709" t="s">
        <v>177</v>
      </c>
      <c r="B1709" t="s">
        <v>175</v>
      </c>
      <c r="C1709" s="42" t="s">
        <v>591</v>
      </c>
      <c r="D1709">
        <v>500</v>
      </c>
      <c r="E1709">
        <v>10</v>
      </c>
      <c r="F1709">
        <v>60</v>
      </c>
      <c r="G1709">
        <v>43</v>
      </c>
      <c r="H1709" s="4"/>
      <c r="I1709" s="4"/>
      <c r="J1709" s="4"/>
      <c r="K1709" s="4"/>
      <c r="L1709">
        <v>8.4600000000000009</v>
      </c>
      <c r="M1709" s="4"/>
      <c r="N1709" s="4"/>
      <c r="O1709" s="4"/>
      <c r="P1709" s="4"/>
      <c r="Q1709" s="4"/>
      <c r="R1709" s="4">
        <v>27.72</v>
      </c>
      <c r="S1709" s="4">
        <v>0.13300000000000001</v>
      </c>
      <c r="T1709" s="4">
        <v>10.69</v>
      </c>
      <c r="U1709" s="4">
        <f t="shared" si="66"/>
        <v>2160</v>
      </c>
      <c r="V1709" s="4">
        <v>3.4151801622795999</v>
      </c>
      <c r="W1709" s="4">
        <v>7</v>
      </c>
      <c r="X1709" s="4">
        <v>150</v>
      </c>
      <c r="Y1709" s="4">
        <v>0.02</v>
      </c>
      <c r="Z1709" s="4">
        <v>0.02</v>
      </c>
      <c r="AA1709" s="4">
        <v>0.02</v>
      </c>
      <c r="AB1709" s="4">
        <v>25</v>
      </c>
      <c r="AC1709" s="4">
        <v>0</v>
      </c>
      <c r="AD1709" s="4" t="s">
        <v>173</v>
      </c>
      <c r="AE1709" s="4"/>
      <c r="AF1709" s="4">
        <v>2.94832836263229</v>
      </c>
      <c r="AG1709" s="4"/>
      <c r="AH1709" s="4"/>
      <c r="AI1709" s="4"/>
      <c r="AJ1709" s="4"/>
      <c r="AK1709" s="4"/>
    </row>
    <row r="1710" spans="1:37">
      <c r="A1710" t="s">
        <v>177</v>
      </c>
      <c r="B1710" t="s">
        <v>175</v>
      </c>
      <c r="C1710" s="42" t="s">
        <v>591</v>
      </c>
      <c r="D1710">
        <v>500</v>
      </c>
      <c r="E1710">
        <v>10</v>
      </c>
      <c r="F1710">
        <v>60</v>
      </c>
      <c r="G1710">
        <v>43</v>
      </c>
      <c r="H1710" s="4"/>
      <c r="I1710" s="4"/>
      <c r="J1710" s="4"/>
      <c r="K1710" s="4"/>
      <c r="L1710">
        <v>8.4600000000000009</v>
      </c>
      <c r="M1710" s="4"/>
      <c r="N1710" s="4"/>
      <c r="O1710" s="4"/>
      <c r="P1710" s="4"/>
      <c r="Q1710" s="4"/>
      <c r="R1710" s="4">
        <v>27.72</v>
      </c>
      <c r="S1710" s="4">
        <v>0.13300000000000001</v>
      </c>
      <c r="T1710" s="4">
        <v>10.69</v>
      </c>
      <c r="U1710" s="4">
        <f t="shared" si="66"/>
        <v>2160</v>
      </c>
      <c r="V1710" s="4">
        <v>5.2232164182529504</v>
      </c>
      <c r="W1710" s="4">
        <v>7</v>
      </c>
      <c r="X1710" s="4">
        <v>150</v>
      </c>
      <c r="Y1710" s="4">
        <v>0.02</v>
      </c>
      <c r="Z1710" s="4">
        <v>0.02</v>
      </c>
      <c r="AA1710" s="4">
        <v>0.02</v>
      </c>
      <c r="AB1710" s="4">
        <v>25</v>
      </c>
      <c r="AC1710" s="4">
        <v>0</v>
      </c>
      <c r="AD1710" s="4" t="s">
        <v>173</v>
      </c>
      <c r="AE1710" s="4"/>
      <c r="AF1710" s="4">
        <v>4.4680851310528098</v>
      </c>
      <c r="AG1710" s="4"/>
      <c r="AH1710" s="4"/>
      <c r="AI1710" s="4"/>
      <c r="AJ1710" s="4"/>
      <c r="AK1710" s="4"/>
    </row>
    <row r="1711" spans="1:37">
      <c r="A1711" t="s">
        <v>177</v>
      </c>
      <c r="B1711" t="s">
        <v>175</v>
      </c>
      <c r="C1711" s="42" t="s">
        <v>591</v>
      </c>
      <c r="D1711">
        <v>500</v>
      </c>
      <c r="E1711">
        <v>10</v>
      </c>
      <c r="F1711">
        <v>60</v>
      </c>
      <c r="G1711">
        <v>43</v>
      </c>
      <c r="H1711" s="4"/>
      <c r="I1711" s="4"/>
      <c r="J1711" s="4"/>
      <c r="K1711" s="4"/>
      <c r="L1711">
        <v>8.4600000000000009</v>
      </c>
      <c r="M1711" s="4"/>
      <c r="N1711" s="4"/>
      <c r="O1711" s="4"/>
      <c r="P1711" s="4"/>
      <c r="Q1711" s="4"/>
      <c r="R1711" s="4">
        <v>27.72</v>
      </c>
      <c r="S1711" s="4">
        <v>0.13300000000000001</v>
      </c>
      <c r="T1711" s="4">
        <v>10.69</v>
      </c>
      <c r="U1711" s="4">
        <f t="shared" si="66"/>
        <v>2160</v>
      </c>
      <c r="V1711" s="4">
        <v>8.6383940260477399</v>
      </c>
      <c r="W1711" s="4">
        <v>7</v>
      </c>
      <c r="X1711" s="4">
        <v>150</v>
      </c>
      <c r="Y1711" s="4">
        <v>0.02</v>
      </c>
      <c r="Z1711" s="4">
        <v>0.02</v>
      </c>
      <c r="AA1711" s="4">
        <v>0.02</v>
      </c>
      <c r="AB1711" s="4">
        <v>25</v>
      </c>
      <c r="AC1711" s="4">
        <v>0</v>
      </c>
      <c r="AD1711" s="4" t="s">
        <v>173</v>
      </c>
      <c r="AE1711" s="4"/>
      <c r="AF1711" s="4">
        <v>4.9544068331544198</v>
      </c>
      <c r="AG1711" s="4"/>
      <c r="AH1711" s="4"/>
      <c r="AI1711" s="4"/>
      <c r="AJ1711" s="4"/>
      <c r="AK1711" s="4"/>
    </row>
    <row r="1712" spans="1:37">
      <c r="A1712" t="s">
        <v>177</v>
      </c>
      <c r="B1712" t="s">
        <v>175</v>
      </c>
      <c r="C1712" s="42" t="s">
        <v>591</v>
      </c>
      <c r="D1712">
        <v>500</v>
      </c>
      <c r="E1712">
        <v>10</v>
      </c>
      <c r="F1712">
        <v>60</v>
      </c>
      <c r="G1712">
        <v>43</v>
      </c>
      <c r="H1712" s="4"/>
      <c r="I1712" s="4"/>
      <c r="J1712" s="4"/>
      <c r="K1712" s="4"/>
      <c r="L1712">
        <v>8.4600000000000009</v>
      </c>
      <c r="M1712" s="4"/>
      <c r="N1712" s="4"/>
      <c r="O1712" s="4"/>
      <c r="P1712" s="4"/>
      <c r="Q1712" s="4"/>
      <c r="R1712" s="4">
        <v>27.72</v>
      </c>
      <c r="S1712" s="4">
        <v>0.13300000000000001</v>
      </c>
      <c r="T1712" s="4">
        <v>10.69</v>
      </c>
      <c r="U1712" s="4">
        <f t="shared" si="66"/>
        <v>2160</v>
      </c>
      <c r="V1712" s="4">
        <v>12.120537453388099</v>
      </c>
      <c r="W1712" s="4">
        <v>7</v>
      </c>
      <c r="X1712" s="4">
        <v>150</v>
      </c>
      <c r="Y1712" s="4">
        <v>0.02</v>
      </c>
      <c r="Z1712" s="4">
        <v>0.02</v>
      </c>
      <c r="AA1712" s="4">
        <v>0.02</v>
      </c>
      <c r="AB1712" s="4">
        <v>25</v>
      </c>
      <c r="AC1712" s="4">
        <v>0</v>
      </c>
      <c r="AD1712" s="4" t="s">
        <v>173</v>
      </c>
      <c r="AE1712" s="4"/>
      <c r="AF1712" s="4">
        <v>5.3495445205296797</v>
      </c>
      <c r="AG1712" s="4"/>
      <c r="AH1712" s="4"/>
      <c r="AI1712" s="4"/>
      <c r="AJ1712" s="4"/>
      <c r="AK1712" s="4"/>
    </row>
    <row r="1713" spans="1:37">
      <c r="A1713" t="s">
        <v>177</v>
      </c>
      <c r="B1713" t="s">
        <v>175</v>
      </c>
      <c r="C1713" s="42" t="s">
        <v>591</v>
      </c>
      <c r="D1713">
        <v>500</v>
      </c>
      <c r="E1713">
        <v>10</v>
      </c>
      <c r="F1713">
        <v>60</v>
      </c>
      <c r="G1713">
        <v>43</v>
      </c>
      <c r="H1713" s="4"/>
      <c r="I1713" s="4"/>
      <c r="J1713" s="4"/>
      <c r="K1713" s="4"/>
      <c r="L1713">
        <v>8.4600000000000009</v>
      </c>
      <c r="M1713" s="4"/>
      <c r="N1713" s="4"/>
      <c r="O1713" s="4"/>
      <c r="P1713" s="4"/>
      <c r="Q1713" s="4"/>
      <c r="R1713" s="4">
        <v>27.72</v>
      </c>
      <c r="S1713" s="4">
        <v>0.13300000000000001</v>
      </c>
      <c r="T1713" s="4">
        <v>10.69</v>
      </c>
      <c r="U1713" s="4">
        <f t="shared" si="66"/>
        <v>2160</v>
      </c>
      <c r="V1713" s="4">
        <v>16.138394664668901</v>
      </c>
      <c r="W1713" s="4">
        <v>7</v>
      </c>
      <c r="X1713" s="4">
        <v>150</v>
      </c>
      <c r="Y1713" s="4">
        <v>0.02</v>
      </c>
      <c r="Z1713" s="4">
        <v>0.02</v>
      </c>
      <c r="AA1713" s="4">
        <v>0.02</v>
      </c>
      <c r="AB1713" s="4">
        <v>25</v>
      </c>
      <c r="AC1713" s="4">
        <v>0</v>
      </c>
      <c r="AD1713" s="4" t="s">
        <v>173</v>
      </c>
      <c r="AE1713" s="4"/>
      <c r="AF1713" s="4">
        <v>5.65349587421378</v>
      </c>
      <c r="AG1713" s="4"/>
      <c r="AH1713" s="4"/>
      <c r="AI1713" s="4"/>
      <c r="AJ1713" s="4"/>
      <c r="AK1713" s="4"/>
    </row>
    <row r="1714" spans="1:37">
      <c r="A1714" t="s">
        <v>177</v>
      </c>
      <c r="B1714" t="s">
        <v>175</v>
      </c>
      <c r="C1714" s="42" t="s">
        <v>591</v>
      </c>
      <c r="D1714">
        <v>500</v>
      </c>
      <c r="E1714">
        <v>10</v>
      </c>
      <c r="F1714">
        <v>60</v>
      </c>
      <c r="G1714">
        <v>43</v>
      </c>
      <c r="H1714" s="4"/>
      <c r="I1714" s="4"/>
      <c r="J1714" s="4"/>
      <c r="K1714" s="4"/>
      <c r="L1714">
        <v>8.4600000000000009</v>
      </c>
      <c r="M1714" s="4"/>
      <c r="N1714" s="4"/>
      <c r="O1714" s="4"/>
      <c r="P1714" s="4"/>
      <c r="Q1714" s="4"/>
      <c r="R1714" s="4">
        <v>27.72</v>
      </c>
      <c r="S1714" s="4">
        <v>0.13300000000000001</v>
      </c>
      <c r="T1714" s="4">
        <v>10.69</v>
      </c>
      <c r="U1714" s="4">
        <f t="shared" si="66"/>
        <v>2160</v>
      </c>
      <c r="V1714" s="4">
        <v>19.0848243080688</v>
      </c>
      <c r="W1714" s="4">
        <v>7</v>
      </c>
      <c r="X1714" s="4">
        <v>150</v>
      </c>
      <c r="Y1714" s="4">
        <v>0.02</v>
      </c>
      <c r="Z1714" s="4">
        <v>0.02</v>
      </c>
      <c r="AA1714" s="4">
        <v>0.02</v>
      </c>
      <c r="AB1714" s="4">
        <v>25</v>
      </c>
      <c r="AC1714" s="4">
        <v>0</v>
      </c>
      <c r="AD1714" s="4" t="s">
        <v>173</v>
      </c>
      <c r="AE1714" s="4"/>
      <c r="AF1714" s="4">
        <v>6.2310027505241399</v>
      </c>
      <c r="AG1714" s="4"/>
      <c r="AH1714" s="4"/>
      <c r="AI1714" s="4"/>
      <c r="AJ1714" s="4"/>
      <c r="AK1714" s="4"/>
    </row>
    <row r="1715" spans="1:37">
      <c r="A1715" t="s">
        <v>177</v>
      </c>
      <c r="B1715" t="s">
        <v>175</v>
      </c>
      <c r="C1715" s="42" t="s">
        <v>591</v>
      </c>
      <c r="D1715">
        <v>500</v>
      </c>
      <c r="E1715">
        <v>10</v>
      </c>
      <c r="F1715">
        <v>60</v>
      </c>
      <c r="G1715">
        <v>43</v>
      </c>
      <c r="H1715" s="4"/>
      <c r="I1715" s="4"/>
      <c r="J1715" s="4"/>
      <c r="K1715" s="4"/>
      <c r="L1715">
        <v>8.4600000000000009</v>
      </c>
      <c r="M1715" s="4"/>
      <c r="N1715" s="4"/>
      <c r="O1715" s="4"/>
      <c r="P1715" s="4"/>
      <c r="Q1715" s="4"/>
      <c r="R1715" s="4">
        <v>27.72</v>
      </c>
      <c r="S1715" s="4">
        <v>0.13300000000000001</v>
      </c>
      <c r="T1715" s="4">
        <v>10.69</v>
      </c>
      <c r="U1715" s="4">
        <f t="shared" si="66"/>
        <v>2160</v>
      </c>
      <c r="V1715" s="4">
        <v>24.174109087230601</v>
      </c>
      <c r="W1715" s="4">
        <v>7</v>
      </c>
      <c r="X1715" s="4">
        <v>150</v>
      </c>
      <c r="Y1715" s="4">
        <v>0.02</v>
      </c>
      <c r="Z1715" s="4">
        <v>0.02</v>
      </c>
      <c r="AA1715" s="4">
        <v>0.02</v>
      </c>
      <c r="AB1715" s="4">
        <v>25</v>
      </c>
      <c r="AC1715" s="4">
        <v>0</v>
      </c>
      <c r="AD1715" s="4" t="s">
        <v>173</v>
      </c>
      <c r="AE1715" s="4"/>
      <c r="AF1715" s="4">
        <v>6.1702122478908397</v>
      </c>
      <c r="AG1715" s="4"/>
      <c r="AH1715" s="4"/>
      <c r="AI1715" s="4"/>
      <c r="AJ1715" s="4"/>
      <c r="AK1715" s="4"/>
    </row>
    <row r="1716" spans="1:37">
      <c r="A1716" t="s">
        <v>177</v>
      </c>
      <c r="B1716" t="s">
        <v>175</v>
      </c>
      <c r="C1716" s="42" t="s">
        <v>591</v>
      </c>
      <c r="D1716">
        <v>500</v>
      </c>
      <c r="E1716">
        <v>10</v>
      </c>
      <c r="F1716">
        <v>60</v>
      </c>
      <c r="G1716">
        <v>43</v>
      </c>
      <c r="H1716" s="4"/>
      <c r="I1716" s="4"/>
      <c r="J1716" s="4"/>
      <c r="K1716" s="4"/>
      <c r="L1716">
        <v>8.4600000000000009</v>
      </c>
      <c r="M1716" s="4"/>
      <c r="N1716" s="4"/>
      <c r="O1716" s="4"/>
      <c r="P1716" s="4"/>
      <c r="Q1716" s="4"/>
      <c r="R1716" s="4">
        <v>27.72</v>
      </c>
      <c r="S1716" s="4">
        <v>0.13300000000000001</v>
      </c>
      <c r="T1716" s="4">
        <v>10.69</v>
      </c>
      <c r="U1716" s="4">
        <f t="shared" si="66"/>
        <v>2160</v>
      </c>
      <c r="V1716" s="4">
        <v>27.991071394359501</v>
      </c>
      <c r="W1716" s="4">
        <v>7</v>
      </c>
      <c r="X1716" s="4">
        <v>150</v>
      </c>
      <c r="Y1716" s="4">
        <v>0.02</v>
      </c>
      <c r="Z1716" s="4">
        <v>0.02</v>
      </c>
      <c r="AA1716" s="4">
        <v>0.02</v>
      </c>
      <c r="AB1716" s="4">
        <v>25</v>
      </c>
      <c r="AC1716" s="4">
        <v>0</v>
      </c>
      <c r="AD1716" s="4" t="s">
        <v>173</v>
      </c>
      <c r="AE1716" s="4"/>
      <c r="AF1716" s="4">
        <v>6.0790270736820897</v>
      </c>
      <c r="AG1716" s="4"/>
      <c r="AH1716" s="4"/>
      <c r="AI1716" s="4"/>
      <c r="AJ1716" s="4"/>
      <c r="AK1716" s="4"/>
    </row>
    <row r="1717" spans="1:37">
      <c r="A1717" t="s">
        <v>177</v>
      </c>
      <c r="B1717" t="s">
        <v>175</v>
      </c>
      <c r="C1717" s="42" t="s">
        <v>591</v>
      </c>
      <c r="D1717">
        <v>500</v>
      </c>
      <c r="E1717">
        <v>10</v>
      </c>
      <c r="F1717">
        <v>60</v>
      </c>
      <c r="G1717">
        <v>43</v>
      </c>
      <c r="H1717" s="4"/>
      <c r="I1717" s="4"/>
      <c r="J1717" s="4"/>
      <c r="K1717" s="4"/>
      <c r="L1717">
        <v>8.4600000000000009</v>
      </c>
      <c r="M1717" s="4"/>
      <c r="N1717" s="4"/>
      <c r="O1717" s="4"/>
      <c r="P1717" s="4"/>
      <c r="Q1717" s="4"/>
      <c r="R1717" s="4">
        <v>27.72</v>
      </c>
      <c r="S1717" s="4">
        <v>0.13300000000000001</v>
      </c>
      <c r="T1717" s="4">
        <v>10.69</v>
      </c>
      <c r="U1717" s="4">
        <f t="shared" si="66"/>
        <v>2160</v>
      </c>
      <c r="V1717" s="4">
        <v>31.272322472032801</v>
      </c>
      <c r="W1717" s="4">
        <v>7</v>
      </c>
      <c r="X1717" s="4">
        <v>150</v>
      </c>
      <c r="Y1717" s="4">
        <v>0.02</v>
      </c>
      <c r="Z1717" s="4">
        <v>0.02</v>
      </c>
      <c r="AA1717" s="4">
        <v>0.02</v>
      </c>
      <c r="AB1717" s="4">
        <v>25</v>
      </c>
      <c r="AC1717" s="4">
        <v>0</v>
      </c>
      <c r="AD1717" s="4" t="s">
        <v>173</v>
      </c>
      <c r="AE1717" s="4"/>
      <c r="AF1717" s="4">
        <v>6.0182365710487904</v>
      </c>
      <c r="AG1717" s="4"/>
      <c r="AH1717" s="4"/>
      <c r="AI1717" s="4"/>
      <c r="AJ1717" s="4"/>
      <c r="AK1717" s="4"/>
    </row>
    <row r="1718" spans="1:37">
      <c r="A1718" t="s">
        <v>178</v>
      </c>
      <c r="B1718" t="s">
        <v>175</v>
      </c>
      <c r="C1718" s="42" t="s">
        <v>591</v>
      </c>
      <c r="D1718">
        <v>700</v>
      </c>
      <c r="E1718">
        <v>10</v>
      </c>
      <c r="F1718">
        <v>60</v>
      </c>
      <c r="G1718">
        <v>42.24</v>
      </c>
      <c r="H1718" s="4"/>
      <c r="I1718" s="4"/>
      <c r="J1718" s="4"/>
      <c r="K1718" s="4"/>
      <c r="L1718">
        <v>9.6</v>
      </c>
      <c r="M1718" s="4"/>
      <c r="N1718" s="4"/>
      <c r="O1718" s="4"/>
      <c r="P1718" s="4"/>
      <c r="Q1718" s="4"/>
      <c r="R1718" s="4">
        <v>25.85</v>
      </c>
      <c r="S1718" s="4">
        <v>0.104</v>
      </c>
      <c r="T1718" s="4">
        <v>8.73</v>
      </c>
      <c r="U1718" s="4">
        <v>10.370213107847219</v>
      </c>
      <c r="V1718" s="4">
        <v>20</v>
      </c>
      <c r="W1718" s="4">
        <v>7</v>
      </c>
      <c r="X1718" s="4">
        <v>150</v>
      </c>
      <c r="Y1718" s="4">
        <v>0.02</v>
      </c>
      <c r="Z1718" s="4">
        <v>0.02</v>
      </c>
      <c r="AA1718" s="4">
        <v>0.02</v>
      </c>
      <c r="AB1718" s="4">
        <v>25</v>
      </c>
      <c r="AC1718" s="4">
        <v>0</v>
      </c>
      <c r="AD1718" s="4" t="s">
        <v>173</v>
      </c>
      <c r="AE1718" s="4"/>
      <c r="AF1718" s="4">
        <v>1.3263159416388799</v>
      </c>
      <c r="AG1718" s="4"/>
      <c r="AH1718" s="4"/>
      <c r="AI1718" s="4"/>
      <c r="AJ1718" s="4"/>
      <c r="AK1718" s="4"/>
    </row>
    <row r="1719" spans="1:37">
      <c r="A1719" t="s">
        <v>178</v>
      </c>
      <c r="B1719" t="s">
        <v>175</v>
      </c>
      <c r="C1719" s="42" t="s">
        <v>591</v>
      </c>
      <c r="D1719">
        <v>700</v>
      </c>
      <c r="E1719">
        <v>10</v>
      </c>
      <c r="F1719">
        <v>60</v>
      </c>
      <c r="G1719">
        <v>42.24</v>
      </c>
      <c r="H1719" s="4"/>
      <c r="I1719" s="4"/>
      <c r="J1719" s="4"/>
      <c r="K1719" s="4"/>
      <c r="L1719">
        <v>9.6</v>
      </c>
      <c r="M1719" s="4"/>
      <c r="N1719" s="4"/>
      <c r="O1719" s="4"/>
      <c r="P1719" s="4"/>
      <c r="Q1719" s="4"/>
      <c r="R1719" s="4">
        <v>25.85</v>
      </c>
      <c r="S1719" s="4">
        <v>0.104</v>
      </c>
      <c r="T1719" s="4">
        <v>8.73</v>
      </c>
      <c r="U1719" s="4">
        <v>51.851856735780956</v>
      </c>
      <c r="V1719" s="4">
        <v>20</v>
      </c>
      <c r="W1719" s="4">
        <v>7</v>
      </c>
      <c r="X1719" s="4">
        <v>150</v>
      </c>
      <c r="Y1719" s="4">
        <v>0.02</v>
      </c>
      <c r="Z1719" s="4">
        <v>0.02</v>
      </c>
      <c r="AA1719" s="4">
        <v>0.02</v>
      </c>
      <c r="AB1719" s="4">
        <v>25</v>
      </c>
      <c r="AC1719" s="4">
        <v>0</v>
      </c>
      <c r="AD1719" s="4" t="s">
        <v>173</v>
      </c>
      <c r="AE1719" s="4"/>
      <c r="AF1719" s="4">
        <v>2.05263083925542</v>
      </c>
      <c r="AG1719" s="4"/>
      <c r="AH1719" s="4"/>
      <c r="AI1719" s="4"/>
      <c r="AJ1719" s="4"/>
      <c r="AK1719" s="4"/>
    </row>
    <row r="1720" spans="1:37">
      <c r="A1720" t="s">
        <v>178</v>
      </c>
      <c r="B1720" t="s">
        <v>175</v>
      </c>
      <c r="C1720" s="42" t="s">
        <v>591</v>
      </c>
      <c r="D1720">
        <v>700</v>
      </c>
      <c r="E1720">
        <v>10</v>
      </c>
      <c r="F1720">
        <v>60</v>
      </c>
      <c r="G1720">
        <v>42.24</v>
      </c>
      <c r="H1720" s="4"/>
      <c r="I1720" s="4"/>
      <c r="J1720" s="4"/>
      <c r="K1720" s="4"/>
      <c r="L1720">
        <v>9.6</v>
      </c>
      <c r="M1720" s="4"/>
      <c r="N1720" s="4"/>
      <c r="O1720" s="4"/>
      <c r="P1720" s="4"/>
      <c r="Q1720" s="4"/>
      <c r="R1720" s="4">
        <v>25.85</v>
      </c>
      <c r="S1720" s="4">
        <v>0.104</v>
      </c>
      <c r="T1720" s="4">
        <v>8.73</v>
      </c>
      <c r="U1720" s="4">
        <v>108.88882002548581</v>
      </c>
      <c r="V1720" s="4">
        <v>20</v>
      </c>
      <c r="W1720" s="4">
        <v>7</v>
      </c>
      <c r="X1720" s="4">
        <v>150</v>
      </c>
      <c r="Y1720" s="4">
        <v>0.02</v>
      </c>
      <c r="Z1720" s="4">
        <v>0.02</v>
      </c>
      <c r="AA1720" s="4">
        <v>0.02</v>
      </c>
      <c r="AB1720" s="4">
        <v>25</v>
      </c>
      <c r="AC1720" s="4">
        <v>0</v>
      </c>
      <c r="AD1720" s="4" t="s">
        <v>173</v>
      </c>
      <c r="AE1720" s="4"/>
      <c r="AF1720" s="4">
        <v>2.1473686387334001</v>
      </c>
      <c r="AG1720" s="4"/>
      <c r="AH1720" s="4"/>
      <c r="AI1720" s="4"/>
      <c r="AJ1720" s="4"/>
      <c r="AK1720" s="4"/>
    </row>
    <row r="1721" spans="1:37">
      <c r="A1721" t="s">
        <v>178</v>
      </c>
      <c r="B1721" t="s">
        <v>175</v>
      </c>
      <c r="C1721" s="42" t="s">
        <v>591</v>
      </c>
      <c r="D1721">
        <v>700</v>
      </c>
      <c r="E1721">
        <v>10</v>
      </c>
      <c r="F1721">
        <v>60</v>
      </c>
      <c r="G1721">
        <v>42.24</v>
      </c>
      <c r="H1721" s="4"/>
      <c r="I1721" s="4"/>
      <c r="J1721" s="4"/>
      <c r="K1721" s="4"/>
      <c r="L1721">
        <v>9.6</v>
      </c>
      <c r="M1721" s="4"/>
      <c r="N1721" s="4"/>
      <c r="O1721" s="4"/>
      <c r="P1721" s="4"/>
      <c r="Q1721" s="4"/>
      <c r="R1721" s="4">
        <v>25.85</v>
      </c>
      <c r="S1721" s="4">
        <v>0.104</v>
      </c>
      <c r="T1721" s="4">
        <v>8.73</v>
      </c>
      <c r="U1721" s="4">
        <v>186.66660512915701</v>
      </c>
      <c r="V1721" s="4">
        <v>20</v>
      </c>
      <c r="W1721" s="4">
        <v>7</v>
      </c>
      <c r="X1721" s="4">
        <v>150</v>
      </c>
      <c r="Y1721" s="4">
        <v>0.02</v>
      </c>
      <c r="Z1721" s="4">
        <v>0.02</v>
      </c>
      <c r="AA1721" s="4">
        <v>0.02</v>
      </c>
      <c r="AB1721" s="4">
        <v>25</v>
      </c>
      <c r="AC1721" s="4">
        <v>0</v>
      </c>
      <c r="AD1721" s="4" t="s">
        <v>173</v>
      </c>
      <c r="AE1721" s="4"/>
      <c r="AF1721" s="4">
        <v>2.3368424307276099</v>
      </c>
      <c r="AG1721" s="4"/>
      <c r="AH1721" s="4"/>
      <c r="AI1721" s="4"/>
      <c r="AJ1721" s="4"/>
      <c r="AK1721" s="4"/>
    </row>
    <row r="1722" spans="1:37">
      <c r="A1722" t="s">
        <v>178</v>
      </c>
      <c r="B1722" t="s">
        <v>175</v>
      </c>
      <c r="C1722" s="42" t="s">
        <v>591</v>
      </c>
      <c r="D1722">
        <v>700</v>
      </c>
      <c r="E1722">
        <v>10</v>
      </c>
      <c r="F1722">
        <v>60</v>
      </c>
      <c r="G1722">
        <v>42.24</v>
      </c>
      <c r="H1722" s="4"/>
      <c r="I1722" s="4"/>
      <c r="J1722" s="4"/>
      <c r="K1722" s="4"/>
      <c r="L1722">
        <v>9.6</v>
      </c>
      <c r="M1722" s="4"/>
      <c r="N1722" s="4"/>
      <c r="O1722" s="4"/>
      <c r="P1722" s="4"/>
      <c r="Q1722" s="4"/>
      <c r="R1722" s="4">
        <v>25.85</v>
      </c>
      <c r="S1722" s="4">
        <v>0.104</v>
      </c>
      <c r="T1722" s="4">
        <v>8.73</v>
      </c>
      <c r="U1722" s="4">
        <v>228.14805095795461</v>
      </c>
      <c r="V1722" s="4">
        <v>20</v>
      </c>
      <c r="W1722" s="4">
        <v>7</v>
      </c>
      <c r="X1722" s="4">
        <v>150</v>
      </c>
      <c r="Y1722" s="4">
        <v>0.02</v>
      </c>
      <c r="Z1722" s="4">
        <v>0.02</v>
      </c>
      <c r="AA1722" s="4">
        <v>0.02</v>
      </c>
      <c r="AB1722" s="4">
        <v>25</v>
      </c>
      <c r="AC1722" s="4">
        <v>0</v>
      </c>
      <c r="AD1722" s="4" t="s">
        <v>173</v>
      </c>
      <c r="AE1722" s="4"/>
      <c r="AF1722" s="4">
        <v>2.55789528844095</v>
      </c>
      <c r="AG1722" s="4"/>
      <c r="AH1722" s="4"/>
      <c r="AI1722" s="4"/>
      <c r="AJ1722" s="4"/>
      <c r="AK1722" s="4"/>
    </row>
    <row r="1723" spans="1:37">
      <c r="A1723" t="s">
        <v>178</v>
      </c>
      <c r="B1723" t="s">
        <v>175</v>
      </c>
      <c r="C1723" s="42" t="s">
        <v>591</v>
      </c>
      <c r="D1723">
        <v>700</v>
      </c>
      <c r="E1723">
        <v>10</v>
      </c>
      <c r="F1723">
        <v>60</v>
      </c>
      <c r="G1723">
        <v>42.24</v>
      </c>
      <c r="H1723" s="4"/>
      <c r="I1723" s="4"/>
      <c r="J1723" s="4"/>
      <c r="K1723" s="4"/>
      <c r="L1723">
        <v>9.6</v>
      </c>
      <c r="M1723" s="4"/>
      <c r="N1723" s="4"/>
      <c r="O1723" s="4"/>
      <c r="P1723" s="4"/>
      <c r="Q1723" s="4"/>
      <c r="R1723" s="4">
        <v>25.85</v>
      </c>
      <c r="S1723" s="4">
        <v>0.104</v>
      </c>
      <c r="T1723" s="4">
        <v>8.73</v>
      </c>
      <c r="U1723" s="4">
        <v>357.77769279740818</v>
      </c>
      <c r="V1723" s="4">
        <v>20</v>
      </c>
      <c r="W1723" s="4">
        <v>7</v>
      </c>
      <c r="X1723" s="4">
        <v>150</v>
      </c>
      <c r="Y1723" s="4">
        <v>0.02</v>
      </c>
      <c r="Z1723" s="4">
        <v>0.02</v>
      </c>
      <c r="AA1723" s="4">
        <v>0.02</v>
      </c>
      <c r="AB1723" s="4">
        <v>25</v>
      </c>
      <c r="AC1723" s="4">
        <v>0</v>
      </c>
      <c r="AD1723" s="4" t="s">
        <v>173</v>
      </c>
      <c r="AE1723" s="4"/>
      <c r="AF1723" s="4">
        <v>2.58947435416008</v>
      </c>
      <c r="AG1723" s="4"/>
      <c r="AH1723" s="4"/>
      <c r="AI1723" s="4"/>
      <c r="AJ1723" s="4"/>
      <c r="AK1723" s="4"/>
    </row>
    <row r="1724" spans="1:37">
      <c r="A1724" t="s">
        <v>178</v>
      </c>
      <c r="B1724" t="s">
        <v>175</v>
      </c>
      <c r="C1724" s="42" t="s">
        <v>591</v>
      </c>
      <c r="D1724">
        <v>700</v>
      </c>
      <c r="E1724">
        <v>10</v>
      </c>
      <c r="F1724">
        <v>60</v>
      </c>
      <c r="G1724">
        <v>42.24</v>
      </c>
      <c r="H1724" s="4"/>
      <c r="I1724" s="4"/>
      <c r="J1724" s="4"/>
      <c r="K1724" s="4"/>
      <c r="L1724">
        <v>9.6</v>
      </c>
      <c r="M1724" s="4"/>
      <c r="N1724" s="4"/>
      <c r="O1724" s="4"/>
      <c r="P1724" s="4"/>
      <c r="Q1724" s="4"/>
      <c r="R1724" s="4">
        <v>25.85</v>
      </c>
      <c r="S1724" s="4">
        <v>0.104</v>
      </c>
      <c r="T1724" s="4">
        <v>8.73</v>
      </c>
      <c r="U1724" s="4">
        <v>471.85181717595361</v>
      </c>
      <c r="V1724" s="4">
        <v>20</v>
      </c>
      <c r="W1724" s="4">
        <v>7</v>
      </c>
      <c r="X1724" s="4">
        <v>150</v>
      </c>
      <c r="Y1724" s="4">
        <v>0.02</v>
      </c>
      <c r="Z1724" s="4">
        <v>0.02</v>
      </c>
      <c r="AA1724" s="4">
        <v>0.02</v>
      </c>
      <c r="AB1724" s="4">
        <v>25</v>
      </c>
      <c r="AC1724" s="4">
        <v>0</v>
      </c>
      <c r="AD1724" s="4" t="s">
        <v>173</v>
      </c>
      <c r="AE1724" s="4"/>
      <c r="AF1724" s="4">
        <v>3.0631585329853102</v>
      </c>
      <c r="AG1724" s="4"/>
      <c r="AH1724" s="4"/>
      <c r="AI1724" s="4"/>
      <c r="AJ1724" s="4"/>
      <c r="AK1724" s="4"/>
    </row>
    <row r="1725" spans="1:37">
      <c r="A1725" t="s">
        <v>178</v>
      </c>
      <c r="B1725" t="s">
        <v>175</v>
      </c>
      <c r="C1725" s="42" t="s">
        <v>591</v>
      </c>
      <c r="D1725">
        <v>700</v>
      </c>
      <c r="E1725">
        <v>10</v>
      </c>
      <c r="F1725">
        <v>60</v>
      </c>
      <c r="G1725">
        <v>42.24</v>
      </c>
      <c r="H1725" s="4"/>
      <c r="I1725" s="4"/>
      <c r="J1725" s="4"/>
      <c r="K1725" s="4"/>
      <c r="L1725">
        <v>9.6</v>
      </c>
      <c r="M1725" s="4"/>
      <c r="N1725" s="4"/>
      <c r="O1725" s="4"/>
      <c r="P1725" s="4"/>
      <c r="Q1725" s="4"/>
      <c r="R1725" s="4">
        <v>25.85</v>
      </c>
      <c r="S1725" s="4">
        <v>0.104</v>
      </c>
      <c r="T1725" s="4">
        <v>8.73</v>
      </c>
      <c r="U1725" s="4">
        <v>705.18537028610399</v>
      </c>
      <c r="V1725" s="4">
        <v>20</v>
      </c>
      <c r="W1725" s="4">
        <v>7</v>
      </c>
      <c r="X1725" s="4">
        <v>150</v>
      </c>
      <c r="Y1725" s="4">
        <v>0.02</v>
      </c>
      <c r="Z1725" s="4">
        <v>0.02</v>
      </c>
      <c r="AA1725" s="4">
        <v>0.02</v>
      </c>
      <c r="AB1725" s="4">
        <v>25</v>
      </c>
      <c r="AC1725" s="4">
        <v>0</v>
      </c>
      <c r="AD1725" s="4" t="s">
        <v>173</v>
      </c>
      <c r="AE1725" s="4"/>
      <c r="AF1725" s="4">
        <v>3.8210530986415701</v>
      </c>
      <c r="AG1725" s="4"/>
      <c r="AH1725" s="4"/>
      <c r="AI1725" s="4"/>
      <c r="AJ1725" s="4"/>
      <c r="AK1725" s="4"/>
    </row>
    <row r="1726" spans="1:37">
      <c r="A1726" t="s">
        <v>178</v>
      </c>
      <c r="B1726" t="s">
        <v>175</v>
      </c>
      <c r="C1726" s="42" t="s">
        <v>591</v>
      </c>
      <c r="D1726">
        <v>700</v>
      </c>
      <c r="E1726">
        <v>10</v>
      </c>
      <c r="F1726">
        <v>60</v>
      </c>
      <c r="G1726">
        <v>42.24</v>
      </c>
      <c r="H1726" s="4"/>
      <c r="I1726" s="4"/>
      <c r="J1726" s="4"/>
      <c r="K1726" s="4"/>
      <c r="L1726">
        <v>9.6</v>
      </c>
      <c r="M1726" s="4"/>
      <c r="N1726" s="4"/>
      <c r="O1726" s="4"/>
      <c r="P1726" s="4"/>
      <c r="Q1726" s="4"/>
      <c r="R1726" s="4">
        <v>25.85</v>
      </c>
      <c r="S1726" s="4">
        <v>0.104</v>
      </c>
      <c r="T1726" s="4">
        <v>8.73</v>
      </c>
      <c r="U1726" s="4">
        <v>938.51872559712001</v>
      </c>
      <c r="V1726" s="4">
        <v>20</v>
      </c>
      <c r="W1726" s="4">
        <v>7</v>
      </c>
      <c r="X1726" s="4">
        <v>150</v>
      </c>
      <c r="Y1726" s="4">
        <v>0.02</v>
      </c>
      <c r="Z1726" s="4">
        <v>0.02</v>
      </c>
      <c r="AA1726" s="4">
        <v>0.02</v>
      </c>
      <c r="AB1726" s="4">
        <v>25</v>
      </c>
      <c r="AC1726" s="4">
        <v>0</v>
      </c>
      <c r="AD1726" s="4" t="s">
        <v>173</v>
      </c>
      <c r="AE1726" s="4"/>
      <c r="AF1726" s="4">
        <v>4.1052622808314299</v>
      </c>
      <c r="AG1726" s="4"/>
      <c r="AH1726" s="4"/>
      <c r="AI1726" s="4"/>
      <c r="AJ1726" s="4"/>
      <c r="AK1726" s="4"/>
    </row>
    <row r="1727" spans="1:37">
      <c r="A1727" t="s">
        <v>178</v>
      </c>
      <c r="B1727" t="s">
        <v>175</v>
      </c>
      <c r="C1727" s="42" t="s">
        <v>591</v>
      </c>
      <c r="D1727">
        <v>700</v>
      </c>
      <c r="E1727">
        <v>10</v>
      </c>
      <c r="F1727">
        <v>60</v>
      </c>
      <c r="G1727">
        <v>42.24</v>
      </c>
      <c r="H1727" s="4"/>
      <c r="I1727" s="4"/>
      <c r="J1727" s="4"/>
      <c r="K1727" s="4"/>
      <c r="L1727">
        <v>9.6</v>
      </c>
      <c r="M1727" s="4"/>
      <c r="N1727" s="4"/>
      <c r="O1727" s="4"/>
      <c r="P1727" s="4"/>
      <c r="Q1727" s="4"/>
      <c r="R1727" s="4">
        <v>25.85</v>
      </c>
      <c r="S1727" s="4">
        <v>0.104</v>
      </c>
      <c r="T1727" s="4">
        <v>8.73</v>
      </c>
      <c r="U1727" s="4">
        <v>1202.9631158299439</v>
      </c>
      <c r="V1727" s="4">
        <v>20</v>
      </c>
      <c r="W1727" s="4">
        <v>7</v>
      </c>
      <c r="X1727" s="4">
        <v>150</v>
      </c>
      <c r="Y1727" s="4">
        <v>0.02</v>
      </c>
      <c r="Z1727" s="4">
        <v>0.02</v>
      </c>
      <c r="AA1727" s="4">
        <v>0.02</v>
      </c>
      <c r="AB1727" s="4">
        <v>25</v>
      </c>
      <c r="AC1727" s="4">
        <v>0</v>
      </c>
      <c r="AD1727" s="4" t="s">
        <v>173</v>
      </c>
      <c r="AE1727" s="4"/>
      <c r="AF1727" s="4">
        <v>4.35789480658448</v>
      </c>
      <c r="AG1727" s="4"/>
      <c r="AH1727" s="4"/>
      <c r="AI1727" s="4"/>
      <c r="AJ1727" s="4"/>
      <c r="AK1727" s="4"/>
    </row>
    <row r="1728" spans="1:37">
      <c r="A1728" t="s">
        <v>178</v>
      </c>
      <c r="B1728" t="s">
        <v>175</v>
      </c>
      <c r="C1728" s="42" t="s">
        <v>591</v>
      </c>
      <c r="D1728">
        <v>700</v>
      </c>
      <c r="E1728">
        <v>10</v>
      </c>
      <c r="F1728">
        <v>60</v>
      </c>
      <c r="G1728">
        <v>42.24</v>
      </c>
      <c r="H1728" s="4"/>
      <c r="I1728" s="4"/>
      <c r="J1728" s="4"/>
      <c r="K1728" s="4"/>
      <c r="L1728">
        <v>9.6</v>
      </c>
      <c r="M1728" s="4"/>
      <c r="N1728" s="4"/>
      <c r="O1728" s="4"/>
      <c r="P1728" s="4"/>
      <c r="Q1728" s="4"/>
      <c r="R1728" s="4">
        <v>25.85</v>
      </c>
      <c r="S1728" s="4">
        <v>0.104</v>
      </c>
      <c r="T1728" s="4">
        <v>8.73</v>
      </c>
      <c r="U1728" s="4">
        <v>1436.2964711409602</v>
      </c>
      <c r="V1728" s="4">
        <v>20</v>
      </c>
      <c r="W1728" s="4">
        <v>7</v>
      </c>
      <c r="X1728" s="4">
        <v>150</v>
      </c>
      <c r="Y1728" s="4">
        <v>0.02</v>
      </c>
      <c r="Z1728" s="4">
        <v>0.02</v>
      </c>
      <c r="AA1728" s="4">
        <v>0.02</v>
      </c>
      <c r="AB1728" s="4">
        <v>25</v>
      </c>
      <c r="AC1728" s="4">
        <v>0</v>
      </c>
      <c r="AD1728" s="4" t="s">
        <v>173</v>
      </c>
      <c r="AE1728" s="4"/>
      <c r="AF1728" s="4">
        <v>4.7052633248537701</v>
      </c>
      <c r="AG1728" s="4"/>
      <c r="AH1728" s="4"/>
      <c r="AI1728" s="4"/>
      <c r="AJ1728" s="4"/>
      <c r="AK1728" s="4"/>
    </row>
    <row r="1729" spans="1:37">
      <c r="A1729" t="s">
        <v>178</v>
      </c>
      <c r="B1729" t="s">
        <v>175</v>
      </c>
      <c r="C1729" s="42" t="s">
        <v>591</v>
      </c>
      <c r="D1729">
        <v>700</v>
      </c>
      <c r="E1729">
        <v>10</v>
      </c>
      <c r="F1729">
        <v>60</v>
      </c>
      <c r="G1729">
        <v>42.24</v>
      </c>
      <c r="H1729" s="4"/>
      <c r="I1729" s="4"/>
      <c r="J1729" s="4"/>
      <c r="K1729" s="4"/>
      <c r="L1729">
        <v>9.6</v>
      </c>
      <c r="M1729" s="4"/>
      <c r="N1729" s="4"/>
      <c r="O1729" s="4"/>
      <c r="P1729" s="4"/>
      <c r="Q1729" s="4"/>
      <c r="R1729" s="4">
        <v>25.85</v>
      </c>
      <c r="S1729" s="4">
        <v>0.104</v>
      </c>
      <c r="T1729" s="4">
        <v>8.73</v>
      </c>
      <c r="U1729" s="4">
        <v>1788.888859585308</v>
      </c>
      <c r="V1729" s="4">
        <v>20</v>
      </c>
      <c r="W1729" s="4">
        <v>7</v>
      </c>
      <c r="X1729" s="4">
        <v>150</v>
      </c>
      <c r="Y1729" s="4">
        <v>0.02</v>
      </c>
      <c r="Z1729" s="4">
        <v>0.02</v>
      </c>
      <c r="AA1729" s="4">
        <v>0.02</v>
      </c>
      <c r="AB1729" s="4">
        <v>25</v>
      </c>
      <c r="AC1729" s="4">
        <v>0</v>
      </c>
      <c r="AD1729" s="4" t="s">
        <v>173</v>
      </c>
      <c r="AE1729" s="4"/>
      <c r="AF1729" s="4">
        <v>5.0842109088421896</v>
      </c>
      <c r="AG1729" s="4"/>
      <c r="AH1729" s="4"/>
      <c r="AI1729" s="4"/>
      <c r="AJ1729" s="4"/>
      <c r="AK1729" s="4"/>
    </row>
    <row r="1730" spans="1:37">
      <c r="A1730" t="s">
        <v>178</v>
      </c>
      <c r="B1730" t="s">
        <v>175</v>
      </c>
      <c r="C1730" s="42" t="s">
        <v>591</v>
      </c>
      <c r="D1730">
        <v>700</v>
      </c>
      <c r="E1730">
        <v>10</v>
      </c>
      <c r="F1730">
        <v>60</v>
      </c>
      <c r="G1730">
        <v>42.24</v>
      </c>
      <c r="H1730" s="4"/>
      <c r="I1730" s="4"/>
      <c r="J1730" s="4"/>
      <c r="K1730" s="4"/>
      <c r="L1730">
        <v>9.6</v>
      </c>
      <c r="M1730" s="4"/>
      <c r="N1730" s="4"/>
      <c r="O1730" s="4"/>
      <c r="P1730" s="4"/>
      <c r="Q1730" s="4"/>
      <c r="R1730" s="4">
        <v>25.85</v>
      </c>
      <c r="S1730" s="4">
        <v>0.104</v>
      </c>
      <c r="T1730" s="4">
        <v>8.73</v>
      </c>
      <c r="U1730" s="4">
        <f t="shared" ref="U1730:U1740" si="67">36*60</f>
        <v>2160</v>
      </c>
      <c r="V1730" s="4">
        <v>20</v>
      </c>
      <c r="W1730" s="4">
        <v>7</v>
      </c>
      <c r="X1730" s="4">
        <v>150</v>
      </c>
      <c r="Y1730" s="4">
        <v>0.02</v>
      </c>
      <c r="Z1730" s="4">
        <v>0.02</v>
      </c>
      <c r="AA1730" s="4">
        <v>0.02</v>
      </c>
      <c r="AB1730" s="4">
        <v>25</v>
      </c>
      <c r="AC1730" s="4">
        <v>0</v>
      </c>
      <c r="AD1730" s="4" t="s">
        <v>173</v>
      </c>
      <c r="AE1730" s="4"/>
      <c r="AF1730" s="4">
        <v>5.0526306384819</v>
      </c>
      <c r="AG1730" s="4"/>
      <c r="AH1730" s="4"/>
      <c r="AI1730" s="4"/>
      <c r="AJ1730" s="4"/>
      <c r="AK1730" s="4"/>
    </row>
    <row r="1731" spans="1:37">
      <c r="A1731" t="s">
        <v>178</v>
      </c>
      <c r="B1731" t="s">
        <v>175</v>
      </c>
      <c r="C1731" s="42" t="s">
        <v>591</v>
      </c>
      <c r="D1731">
        <v>700</v>
      </c>
      <c r="E1731">
        <v>10</v>
      </c>
      <c r="F1731">
        <v>60</v>
      </c>
      <c r="G1731">
        <v>42.24</v>
      </c>
      <c r="H1731" s="4"/>
      <c r="I1731" s="4"/>
      <c r="J1731" s="4"/>
      <c r="K1731" s="4"/>
      <c r="L1731">
        <v>9.6</v>
      </c>
      <c r="M1731" s="4"/>
      <c r="N1731" s="4"/>
      <c r="O1731" s="4"/>
      <c r="P1731" s="4"/>
      <c r="Q1731" s="4"/>
      <c r="R1731" s="4">
        <v>25.85</v>
      </c>
      <c r="S1731" s="4">
        <v>0.104</v>
      </c>
      <c r="T1731" s="4">
        <v>8.73</v>
      </c>
      <c r="U1731" s="4">
        <f t="shared" si="67"/>
        <v>2160</v>
      </c>
      <c r="V1731" s="4">
        <v>0.66964286854680699</v>
      </c>
      <c r="W1731" s="4">
        <v>7</v>
      </c>
      <c r="X1731" s="4">
        <v>150</v>
      </c>
      <c r="Y1731" s="4">
        <v>0.02</v>
      </c>
      <c r="Z1731" s="4">
        <v>0.02</v>
      </c>
      <c r="AA1731" s="4">
        <v>0.02</v>
      </c>
      <c r="AB1731" s="4">
        <v>25</v>
      </c>
      <c r="AC1731" s="4">
        <v>0</v>
      </c>
      <c r="AD1731" s="4" t="s">
        <v>173</v>
      </c>
      <c r="AE1731" s="4"/>
      <c r="AF1731" s="4">
        <v>1.2462012457942599</v>
      </c>
      <c r="AG1731" s="4"/>
      <c r="AH1731" s="4"/>
      <c r="AI1731" s="4"/>
      <c r="AJ1731" s="4"/>
      <c r="AK1731" s="4"/>
    </row>
    <row r="1732" spans="1:37">
      <c r="A1732" t="s">
        <v>178</v>
      </c>
      <c r="B1732" t="s">
        <v>175</v>
      </c>
      <c r="C1732" s="42" t="s">
        <v>591</v>
      </c>
      <c r="D1732">
        <v>700</v>
      </c>
      <c r="E1732">
        <v>10</v>
      </c>
      <c r="F1732">
        <v>60</v>
      </c>
      <c r="G1732">
        <v>42.24</v>
      </c>
      <c r="H1732" s="4"/>
      <c r="I1732" s="4"/>
      <c r="J1732" s="4"/>
      <c r="K1732" s="4"/>
      <c r="L1732">
        <v>9.6</v>
      </c>
      <c r="M1732" s="4"/>
      <c r="N1732" s="4"/>
      <c r="O1732" s="4"/>
      <c r="P1732" s="4"/>
      <c r="Q1732" s="4"/>
      <c r="R1732" s="4">
        <v>25.85</v>
      </c>
      <c r="S1732" s="4">
        <v>0.104</v>
      </c>
      <c r="T1732" s="4">
        <v>8.73</v>
      </c>
      <c r="U1732" s="4">
        <f t="shared" si="67"/>
        <v>2160</v>
      </c>
      <c r="V1732" s="4">
        <v>2.8794663783391199</v>
      </c>
      <c r="W1732" s="4">
        <v>7</v>
      </c>
      <c r="X1732" s="4">
        <v>150</v>
      </c>
      <c r="Y1732" s="4">
        <v>0.02</v>
      </c>
      <c r="Z1732" s="4">
        <v>0.02</v>
      </c>
      <c r="AA1732" s="4">
        <v>0.02</v>
      </c>
      <c r="AB1732" s="4">
        <v>25</v>
      </c>
      <c r="AC1732" s="4">
        <v>0</v>
      </c>
      <c r="AD1732" s="4" t="s">
        <v>173</v>
      </c>
      <c r="AE1732" s="4"/>
      <c r="AF1732" s="4">
        <v>2.2796351526307799</v>
      </c>
      <c r="AG1732" s="4"/>
      <c r="AH1732" s="4"/>
      <c r="AI1732" s="4"/>
      <c r="AJ1732" s="4"/>
      <c r="AK1732" s="4"/>
    </row>
    <row r="1733" spans="1:37">
      <c r="A1733" t="s">
        <v>178</v>
      </c>
      <c r="B1733" t="s">
        <v>175</v>
      </c>
      <c r="C1733" s="42" t="s">
        <v>591</v>
      </c>
      <c r="D1733">
        <v>700</v>
      </c>
      <c r="E1733">
        <v>10</v>
      </c>
      <c r="F1733">
        <v>60</v>
      </c>
      <c r="G1733">
        <v>42.24</v>
      </c>
      <c r="H1733" s="4"/>
      <c r="I1733" s="4"/>
      <c r="J1733" s="4"/>
      <c r="K1733" s="4"/>
      <c r="L1733">
        <v>9.6</v>
      </c>
      <c r="M1733" s="4"/>
      <c r="N1733" s="4"/>
      <c r="O1733" s="4"/>
      <c r="P1733" s="4"/>
      <c r="Q1733" s="4"/>
      <c r="R1733" s="4">
        <v>25.85</v>
      </c>
      <c r="S1733" s="4">
        <v>0.104</v>
      </c>
      <c r="T1733" s="4">
        <v>8.73</v>
      </c>
      <c r="U1733" s="4">
        <f t="shared" si="67"/>
        <v>2160</v>
      </c>
      <c r="V1733" s="4">
        <v>5.0223215141010504</v>
      </c>
      <c r="W1733" s="4">
        <v>7</v>
      </c>
      <c r="X1733" s="4">
        <v>150</v>
      </c>
      <c r="Y1733" s="4">
        <v>0.02</v>
      </c>
      <c r="Z1733" s="4">
        <v>0.02</v>
      </c>
      <c r="AA1733" s="4">
        <v>0.02</v>
      </c>
      <c r="AB1733" s="4">
        <v>25</v>
      </c>
      <c r="AC1733" s="4">
        <v>0</v>
      </c>
      <c r="AD1733" s="4" t="s">
        <v>173</v>
      </c>
      <c r="AE1733" s="4"/>
      <c r="AF1733" s="4">
        <v>2.94832836263229</v>
      </c>
      <c r="AG1733" s="4"/>
      <c r="AH1733" s="4"/>
      <c r="AI1733" s="4"/>
      <c r="AJ1733" s="4"/>
      <c r="AK1733" s="4"/>
    </row>
    <row r="1734" spans="1:37">
      <c r="A1734" t="s">
        <v>178</v>
      </c>
      <c r="B1734" t="s">
        <v>175</v>
      </c>
      <c r="C1734" s="42" t="s">
        <v>591</v>
      </c>
      <c r="D1734">
        <v>700</v>
      </c>
      <c r="E1734">
        <v>10</v>
      </c>
      <c r="F1734">
        <v>60</v>
      </c>
      <c r="G1734">
        <v>42.24</v>
      </c>
      <c r="H1734" s="4"/>
      <c r="I1734" s="4"/>
      <c r="J1734" s="4"/>
      <c r="K1734" s="4"/>
      <c r="L1734">
        <v>9.6</v>
      </c>
      <c r="M1734" s="4"/>
      <c r="N1734" s="4"/>
      <c r="O1734" s="4"/>
      <c r="P1734" s="4"/>
      <c r="Q1734" s="4"/>
      <c r="R1734" s="4">
        <v>25.85</v>
      </c>
      <c r="S1734" s="4">
        <v>0.104</v>
      </c>
      <c r="T1734" s="4">
        <v>8.73</v>
      </c>
      <c r="U1734" s="4">
        <f t="shared" si="67"/>
        <v>2160</v>
      </c>
      <c r="V1734" s="4">
        <v>7.8348220728945996</v>
      </c>
      <c r="W1734" s="4">
        <v>7</v>
      </c>
      <c r="X1734" s="4">
        <v>150</v>
      </c>
      <c r="Y1734" s="4">
        <v>0.02</v>
      </c>
      <c r="Z1734" s="4">
        <v>0.02</v>
      </c>
      <c r="AA1734" s="4">
        <v>0.02</v>
      </c>
      <c r="AB1734" s="4">
        <v>25</v>
      </c>
      <c r="AC1734" s="4">
        <v>0</v>
      </c>
      <c r="AD1734" s="4" t="s">
        <v>173</v>
      </c>
      <c r="AE1734" s="4"/>
      <c r="AF1734" s="4">
        <v>3.5562310700005</v>
      </c>
      <c r="AG1734" s="4"/>
      <c r="AH1734" s="4"/>
      <c r="AI1734" s="4"/>
      <c r="AJ1734" s="4"/>
      <c r="AK1734" s="4"/>
    </row>
    <row r="1735" spans="1:37">
      <c r="A1735" t="s">
        <v>178</v>
      </c>
      <c r="B1735" t="s">
        <v>175</v>
      </c>
      <c r="C1735" s="42" t="s">
        <v>591</v>
      </c>
      <c r="D1735">
        <v>700</v>
      </c>
      <c r="E1735">
        <v>10</v>
      </c>
      <c r="F1735">
        <v>60</v>
      </c>
      <c r="G1735">
        <v>42.24</v>
      </c>
      <c r="H1735" s="4"/>
      <c r="I1735" s="4"/>
      <c r="J1735" s="4"/>
      <c r="K1735" s="4"/>
      <c r="L1735">
        <v>9.6</v>
      </c>
      <c r="M1735" s="4"/>
      <c r="N1735" s="4"/>
      <c r="O1735" s="4"/>
      <c r="P1735" s="4"/>
      <c r="Q1735" s="4"/>
      <c r="R1735" s="4">
        <v>25.85</v>
      </c>
      <c r="S1735" s="4">
        <v>0.104</v>
      </c>
      <c r="T1735" s="4">
        <v>8.73</v>
      </c>
      <c r="U1735" s="4">
        <f t="shared" si="67"/>
        <v>2160</v>
      </c>
      <c r="V1735" s="4">
        <v>11.3839287652957</v>
      </c>
      <c r="W1735" s="4">
        <v>7</v>
      </c>
      <c r="X1735" s="4">
        <v>150</v>
      </c>
      <c r="Y1735" s="4">
        <v>0.02</v>
      </c>
      <c r="Z1735" s="4">
        <v>0.02</v>
      </c>
      <c r="AA1735" s="4">
        <v>0.02</v>
      </c>
      <c r="AB1735" s="4">
        <v>25</v>
      </c>
      <c r="AC1735" s="4">
        <v>0</v>
      </c>
      <c r="AD1735" s="4" t="s">
        <v>173</v>
      </c>
      <c r="AE1735" s="4"/>
      <c r="AF1735" s="4">
        <v>3.7689972494758499</v>
      </c>
      <c r="AG1735" s="4"/>
      <c r="AH1735" s="4"/>
      <c r="AI1735" s="4"/>
      <c r="AJ1735" s="4"/>
      <c r="AK1735" s="4"/>
    </row>
    <row r="1736" spans="1:37">
      <c r="A1736" t="s">
        <v>178</v>
      </c>
      <c r="B1736" t="s">
        <v>175</v>
      </c>
      <c r="C1736" s="42" t="s">
        <v>591</v>
      </c>
      <c r="D1736">
        <v>700</v>
      </c>
      <c r="E1736">
        <v>10</v>
      </c>
      <c r="F1736">
        <v>60</v>
      </c>
      <c r="G1736">
        <v>42.24</v>
      </c>
      <c r="H1736" s="4"/>
      <c r="I1736" s="4"/>
      <c r="J1736" s="4"/>
      <c r="K1736" s="4"/>
      <c r="L1736">
        <v>9.6</v>
      </c>
      <c r="M1736" s="4"/>
      <c r="N1736" s="4"/>
      <c r="O1736" s="4"/>
      <c r="P1736" s="4"/>
      <c r="Q1736" s="4"/>
      <c r="R1736" s="4">
        <v>25.85</v>
      </c>
      <c r="S1736" s="4">
        <v>0.104</v>
      </c>
      <c r="T1736" s="4">
        <v>8.73</v>
      </c>
      <c r="U1736" s="4">
        <f t="shared" si="67"/>
        <v>2160</v>
      </c>
      <c r="V1736" s="4">
        <v>13.9955369744221</v>
      </c>
      <c r="W1736" s="4">
        <v>7</v>
      </c>
      <c r="X1736" s="4">
        <v>150</v>
      </c>
      <c r="Y1736" s="4">
        <v>0.02</v>
      </c>
      <c r="Z1736" s="4">
        <v>0.02</v>
      </c>
      <c r="AA1736" s="4">
        <v>0.02</v>
      </c>
      <c r="AB1736" s="4">
        <v>25</v>
      </c>
      <c r="AC1736" s="4">
        <v>0</v>
      </c>
      <c r="AD1736" s="4" t="s">
        <v>173</v>
      </c>
      <c r="AE1736" s="4"/>
      <c r="AF1736" s="4">
        <v>3.89057709526005</v>
      </c>
      <c r="AG1736" s="4"/>
      <c r="AH1736" s="4"/>
      <c r="AI1736" s="4"/>
      <c r="AJ1736" s="4"/>
      <c r="AK1736" s="4"/>
    </row>
    <row r="1737" spans="1:37">
      <c r="A1737" t="s">
        <v>178</v>
      </c>
      <c r="B1737" t="s">
        <v>175</v>
      </c>
      <c r="C1737" s="42" t="s">
        <v>591</v>
      </c>
      <c r="D1737">
        <v>700</v>
      </c>
      <c r="E1737">
        <v>10</v>
      </c>
      <c r="F1737">
        <v>60</v>
      </c>
      <c r="G1737">
        <v>42.24</v>
      </c>
      <c r="H1737" s="4"/>
      <c r="I1737" s="4"/>
      <c r="J1737" s="4"/>
      <c r="K1737" s="4"/>
      <c r="L1737">
        <v>9.6</v>
      </c>
      <c r="M1737" s="4"/>
      <c r="N1737" s="4"/>
      <c r="O1737" s="4"/>
      <c r="P1737" s="4"/>
      <c r="Q1737" s="4"/>
      <c r="R1737" s="4">
        <v>25.85</v>
      </c>
      <c r="S1737" s="4">
        <v>0.104</v>
      </c>
      <c r="T1737" s="4">
        <v>8.73</v>
      </c>
      <c r="U1737" s="4">
        <f t="shared" si="67"/>
        <v>2160</v>
      </c>
      <c r="V1737" s="4">
        <v>17.544643666823301</v>
      </c>
      <c r="W1737" s="4">
        <v>7</v>
      </c>
      <c r="X1737" s="4">
        <v>150</v>
      </c>
      <c r="Y1737" s="4">
        <v>0.02</v>
      </c>
      <c r="Z1737" s="4">
        <v>0.02</v>
      </c>
      <c r="AA1737" s="4">
        <v>0.02</v>
      </c>
      <c r="AB1737" s="4">
        <v>25</v>
      </c>
      <c r="AC1737" s="4">
        <v>0</v>
      </c>
      <c r="AD1737" s="4" t="s">
        <v>173</v>
      </c>
      <c r="AE1737" s="4"/>
      <c r="AF1737" s="4">
        <v>4.1641337773687104</v>
      </c>
      <c r="AG1737" s="4"/>
      <c r="AH1737" s="4"/>
      <c r="AI1737" s="4"/>
      <c r="AJ1737" s="4"/>
      <c r="AK1737" s="4"/>
    </row>
    <row r="1738" spans="1:37">
      <c r="A1738" t="s">
        <v>178</v>
      </c>
      <c r="B1738" t="s">
        <v>175</v>
      </c>
      <c r="C1738" s="42" t="s">
        <v>591</v>
      </c>
      <c r="D1738">
        <v>700</v>
      </c>
      <c r="E1738">
        <v>10</v>
      </c>
      <c r="F1738">
        <v>60</v>
      </c>
      <c r="G1738">
        <v>42.24</v>
      </c>
      <c r="H1738" s="4"/>
      <c r="I1738" s="4"/>
      <c r="J1738" s="4"/>
      <c r="K1738" s="4"/>
      <c r="L1738">
        <v>9.6</v>
      </c>
      <c r="M1738" s="4"/>
      <c r="N1738" s="4"/>
      <c r="O1738" s="4"/>
      <c r="P1738" s="4"/>
      <c r="Q1738" s="4"/>
      <c r="R1738" s="4">
        <v>25.85</v>
      </c>
      <c r="S1738" s="4">
        <v>0.104</v>
      </c>
      <c r="T1738" s="4">
        <v>8.73</v>
      </c>
      <c r="U1738" s="4">
        <f t="shared" si="67"/>
        <v>2160</v>
      </c>
      <c r="V1738" s="4">
        <v>21.5625008781041</v>
      </c>
      <c r="W1738" s="4">
        <v>7</v>
      </c>
      <c r="X1738" s="4">
        <v>150</v>
      </c>
      <c r="Y1738" s="4">
        <v>0.02</v>
      </c>
      <c r="Z1738" s="4">
        <v>0.02</v>
      </c>
      <c r="AA1738" s="4">
        <v>0.02</v>
      </c>
      <c r="AB1738" s="4">
        <v>25</v>
      </c>
      <c r="AC1738" s="4">
        <v>0</v>
      </c>
      <c r="AD1738" s="4" t="s">
        <v>173</v>
      </c>
      <c r="AE1738" s="4"/>
      <c r="AF1738" s="4">
        <v>4.13373910579325</v>
      </c>
      <c r="AG1738" s="4"/>
      <c r="AH1738" s="4"/>
      <c r="AI1738" s="4"/>
      <c r="AJ1738" s="4"/>
      <c r="AK1738" s="4"/>
    </row>
    <row r="1739" spans="1:37">
      <c r="A1739" t="s">
        <v>178</v>
      </c>
      <c r="B1739" t="s">
        <v>175</v>
      </c>
      <c r="C1739" s="42" t="s">
        <v>591</v>
      </c>
      <c r="D1739">
        <v>700</v>
      </c>
      <c r="E1739">
        <v>10</v>
      </c>
      <c r="F1739">
        <v>60</v>
      </c>
      <c r="G1739">
        <v>42.24</v>
      </c>
      <c r="H1739" s="4"/>
      <c r="I1739" s="4"/>
      <c r="J1739" s="4"/>
      <c r="K1739" s="4"/>
      <c r="L1739">
        <v>9.6</v>
      </c>
      <c r="M1739" s="4"/>
      <c r="N1739" s="4"/>
      <c r="O1739" s="4"/>
      <c r="P1739" s="4"/>
      <c r="Q1739" s="4"/>
      <c r="R1739" s="4">
        <v>25.85</v>
      </c>
      <c r="S1739" s="4">
        <v>0.104</v>
      </c>
      <c r="T1739" s="4">
        <v>8.73</v>
      </c>
      <c r="U1739" s="4">
        <f t="shared" si="67"/>
        <v>2160</v>
      </c>
      <c r="V1739" s="4">
        <v>23.705361122835701</v>
      </c>
      <c r="W1739" s="4">
        <v>7</v>
      </c>
      <c r="X1739" s="4">
        <v>150</v>
      </c>
      <c r="Y1739" s="4">
        <v>0.02</v>
      </c>
      <c r="Z1739" s="4">
        <v>0.02</v>
      </c>
      <c r="AA1739" s="4">
        <v>0.02</v>
      </c>
      <c r="AB1739" s="4">
        <v>25</v>
      </c>
      <c r="AC1739" s="4">
        <v>0</v>
      </c>
      <c r="AD1739" s="4" t="s">
        <v>173</v>
      </c>
      <c r="AE1739" s="4"/>
      <c r="AF1739" s="4">
        <v>4.13373910579325</v>
      </c>
      <c r="AG1739" s="4"/>
      <c r="AH1739" s="4"/>
      <c r="AI1739" s="4"/>
      <c r="AJ1739" s="4"/>
      <c r="AK1739" s="4"/>
    </row>
    <row r="1740" spans="1:37">
      <c r="A1740" t="s">
        <v>178</v>
      </c>
      <c r="B1740" t="s">
        <v>175</v>
      </c>
      <c r="C1740" s="42" t="s">
        <v>591</v>
      </c>
      <c r="D1740">
        <v>700</v>
      </c>
      <c r="E1740">
        <v>10</v>
      </c>
      <c r="F1740">
        <v>60</v>
      </c>
      <c r="G1740">
        <v>42.24</v>
      </c>
      <c r="H1740" s="4"/>
      <c r="I1740" s="4"/>
      <c r="J1740" s="4"/>
      <c r="K1740" s="4"/>
      <c r="L1740">
        <v>9.6</v>
      </c>
      <c r="M1740" s="4"/>
      <c r="N1740" s="4"/>
      <c r="O1740" s="4"/>
      <c r="P1740" s="4"/>
      <c r="Q1740" s="4"/>
      <c r="R1740" s="4">
        <v>25.85</v>
      </c>
      <c r="S1740" s="4">
        <v>0.104</v>
      </c>
      <c r="T1740" s="4">
        <v>8.73</v>
      </c>
      <c r="U1740" s="4">
        <f t="shared" si="67"/>
        <v>2160</v>
      </c>
      <c r="V1740" s="4">
        <v>29.129467336270899</v>
      </c>
      <c r="W1740" s="4">
        <v>7</v>
      </c>
      <c r="X1740" s="4">
        <v>150</v>
      </c>
      <c r="Y1740" s="4">
        <v>0.02</v>
      </c>
      <c r="Z1740" s="4">
        <v>0.02</v>
      </c>
      <c r="AA1740" s="4">
        <v>0.02</v>
      </c>
      <c r="AB1740" s="4">
        <v>25</v>
      </c>
      <c r="AC1740" s="4">
        <v>0</v>
      </c>
      <c r="AD1740" s="4" t="s">
        <v>173</v>
      </c>
      <c r="AE1740" s="4"/>
      <c r="AF1740" s="4">
        <v>4.0121581005266496</v>
      </c>
      <c r="AG1740" s="4"/>
      <c r="AH1740" s="4"/>
      <c r="AI1740" s="4"/>
      <c r="AJ1740" s="4"/>
      <c r="AK1740" s="4"/>
    </row>
    <row r="1741" spans="1:37">
      <c r="A1741" t="s">
        <v>179</v>
      </c>
      <c r="B1741" t="s">
        <v>175</v>
      </c>
      <c r="C1741" s="42" t="s">
        <v>591</v>
      </c>
      <c r="D1741">
        <v>800</v>
      </c>
      <c r="E1741">
        <v>10</v>
      </c>
      <c r="F1741">
        <v>60</v>
      </c>
      <c r="G1741">
        <v>43.02</v>
      </c>
      <c r="H1741" s="4"/>
      <c r="I1741" s="4"/>
      <c r="J1741" s="4"/>
      <c r="K1741" s="4"/>
      <c r="L1741">
        <v>7.73</v>
      </c>
      <c r="M1741" s="4"/>
      <c r="N1741" s="4"/>
      <c r="O1741" s="4"/>
      <c r="P1741" s="4"/>
      <c r="Q1741" s="4"/>
      <c r="R1741" s="4">
        <v>42.01</v>
      </c>
      <c r="S1741" s="4">
        <v>0.14399999999999999</v>
      </c>
      <c r="T1741" s="4">
        <v>7.23</v>
      </c>
      <c r="U1741" s="4">
        <v>46.666552382721179</v>
      </c>
      <c r="V1741" s="4">
        <v>20</v>
      </c>
      <c r="W1741" s="4">
        <v>7</v>
      </c>
      <c r="X1741" s="4">
        <v>150</v>
      </c>
      <c r="Y1741" s="4">
        <v>0.02</v>
      </c>
      <c r="Z1741" s="4">
        <v>0.02</v>
      </c>
      <c r="AA1741" s="4">
        <v>0.02</v>
      </c>
      <c r="AB1741" s="4">
        <v>25</v>
      </c>
      <c r="AC1741" s="4">
        <v>0</v>
      </c>
      <c r="AD1741" s="4" t="s">
        <v>173</v>
      </c>
      <c r="AE1741" s="4"/>
      <c r="AF1741" s="4">
        <v>3.72631590148417</v>
      </c>
      <c r="AG1741" s="4"/>
      <c r="AH1741" s="4"/>
      <c r="AI1741" s="4"/>
      <c r="AJ1741" s="4"/>
      <c r="AK1741" s="4"/>
    </row>
    <row r="1742" spans="1:37">
      <c r="A1742" t="s">
        <v>179</v>
      </c>
      <c r="B1742" t="s">
        <v>175</v>
      </c>
      <c r="C1742" s="42" t="s">
        <v>591</v>
      </c>
      <c r="D1742">
        <v>800</v>
      </c>
      <c r="E1742">
        <v>10</v>
      </c>
      <c r="F1742">
        <v>60</v>
      </c>
      <c r="G1742">
        <v>43.02</v>
      </c>
      <c r="H1742" s="4"/>
      <c r="I1742" s="4"/>
      <c r="J1742" s="4"/>
      <c r="K1742" s="4"/>
      <c r="L1742">
        <v>7.73</v>
      </c>
      <c r="M1742" s="4"/>
      <c r="N1742" s="4"/>
      <c r="O1742" s="4"/>
      <c r="P1742" s="4"/>
      <c r="Q1742" s="4"/>
      <c r="R1742" s="4">
        <v>42.01</v>
      </c>
      <c r="S1742" s="4">
        <v>0.14399999999999999</v>
      </c>
      <c r="T1742" s="4">
        <v>7.23</v>
      </c>
      <c r="U1742" s="4">
        <v>114.0739265794092</v>
      </c>
      <c r="V1742" s="4">
        <v>20</v>
      </c>
      <c r="W1742" s="4">
        <v>7</v>
      </c>
      <c r="X1742" s="4">
        <v>150</v>
      </c>
      <c r="Y1742" s="4">
        <v>0.02</v>
      </c>
      <c r="Z1742" s="4">
        <v>0.02</v>
      </c>
      <c r="AA1742" s="4">
        <v>0.02</v>
      </c>
      <c r="AB1742" s="4">
        <v>25</v>
      </c>
      <c r="AC1742" s="4">
        <v>0</v>
      </c>
      <c r="AD1742" s="4" t="s">
        <v>173</v>
      </c>
      <c r="AE1742" s="4"/>
      <c r="AF1742" s="4">
        <v>4.9263161825671098</v>
      </c>
      <c r="AG1742" s="4"/>
      <c r="AH1742" s="4"/>
      <c r="AI1742" s="4"/>
      <c r="AJ1742" s="4"/>
      <c r="AK1742" s="4"/>
    </row>
    <row r="1743" spans="1:37">
      <c r="A1743" t="s">
        <v>179</v>
      </c>
      <c r="B1743" t="s">
        <v>175</v>
      </c>
      <c r="C1743" s="42" t="s">
        <v>591</v>
      </c>
      <c r="D1743">
        <v>800</v>
      </c>
      <c r="E1743">
        <v>10</v>
      </c>
      <c r="F1743">
        <v>60</v>
      </c>
      <c r="G1743">
        <v>43.02</v>
      </c>
      <c r="H1743" s="4"/>
      <c r="I1743" s="4"/>
      <c r="J1743" s="4"/>
      <c r="K1743" s="4"/>
      <c r="L1743">
        <v>7.73</v>
      </c>
      <c r="M1743" s="4"/>
      <c r="N1743" s="4"/>
      <c r="O1743" s="4"/>
      <c r="P1743" s="4"/>
      <c r="Q1743" s="4"/>
      <c r="R1743" s="4">
        <v>42.01</v>
      </c>
      <c r="S1743" s="4">
        <v>0.14399999999999999</v>
      </c>
      <c r="T1743" s="4">
        <v>7.23</v>
      </c>
      <c r="U1743" s="4">
        <v>165.92578331519042</v>
      </c>
      <c r="V1743" s="4">
        <v>20</v>
      </c>
      <c r="W1743" s="4">
        <v>7</v>
      </c>
      <c r="X1743" s="4">
        <v>150</v>
      </c>
      <c r="Y1743" s="4">
        <v>0.02</v>
      </c>
      <c r="Z1743" s="4">
        <v>0.02</v>
      </c>
      <c r="AA1743" s="4">
        <v>0.02</v>
      </c>
      <c r="AB1743" s="4">
        <v>25</v>
      </c>
      <c r="AC1743" s="4">
        <v>0</v>
      </c>
      <c r="AD1743" s="4" t="s">
        <v>173</v>
      </c>
      <c r="AE1743" s="4"/>
      <c r="AF1743" s="4">
        <v>5.9999989961323603</v>
      </c>
      <c r="AG1743" s="4"/>
      <c r="AH1743" s="4"/>
      <c r="AI1743" s="4"/>
      <c r="AJ1743" s="4"/>
      <c r="AK1743" s="4"/>
    </row>
    <row r="1744" spans="1:37">
      <c r="A1744" t="s">
        <v>179</v>
      </c>
      <c r="B1744" t="s">
        <v>175</v>
      </c>
      <c r="C1744" s="42" t="s">
        <v>591</v>
      </c>
      <c r="D1744">
        <v>800</v>
      </c>
      <c r="E1744">
        <v>10</v>
      </c>
      <c r="F1744">
        <v>60</v>
      </c>
      <c r="G1744">
        <v>43.02</v>
      </c>
      <c r="H1744" s="4"/>
      <c r="I1744" s="4"/>
      <c r="J1744" s="4"/>
      <c r="K1744" s="4"/>
      <c r="L1744">
        <v>7.73</v>
      </c>
      <c r="M1744" s="4"/>
      <c r="N1744" s="4"/>
      <c r="O1744" s="4"/>
      <c r="P1744" s="4"/>
      <c r="Q1744" s="4"/>
      <c r="R1744" s="4">
        <v>42.01</v>
      </c>
      <c r="S1744" s="4">
        <v>0.14399999999999999</v>
      </c>
      <c r="T1744" s="4">
        <v>7.23</v>
      </c>
      <c r="U1744" s="4">
        <v>238.51846186493822</v>
      </c>
      <c r="V1744" s="4">
        <v>20</v>
      </c>
      <c r="W1744" s="4">
        <v>7</v>
      </c>
      <c r="X1744" s="4">
        <v>150</v>
      </c>
      <c r="Y1744" s="4">
        <v>0.02</v>
      </c>
      <c r="Z1744" s="4">
        <v>0.02</v>
      </c>
      <c r="AA1744" s="4">
        <v>0.02</v>
      </c>
      <c r="AB1744" s="4">
        <v>25</v>
      </c>
      <c r="AC1744" s="4">
        <v>0</v>
      </c>
      <c r="AD1744" s="4" t="s">
        <v>173</v>
      </c>
      <c r="AE1744" s="4"/>
      <c r="AF1744" s="4">
        <v>6.8210528978680403</v>
      </c>
      <c r="AG1744" s="4"/>
      <c r="AH1744" s="4"/>
      <c r="AI1744" s="4"/>
      <c r="AJ1744" s="4"/>
      <c r="AK1744" s="4"/>
    </row>
    <row r="1745" spans="1:37">
      <c r="A1745" t="s">
        <v>179</v>
      </c>
      <c r="B1745" t="s">
        <v>175</v>
      </c>
      <c r="C1745" s="42" t="s">
        <v>591</v>
      </c>
      <c r="D1745">
        <v>800</v>
      </c>
      <c r="E1745">
        <v>10</v>
      </c>
      <c r="F1745">
        <v>60</v>
      </c>
      <c r="G1745">
        <v>43.02</v>
      </c>
      <c r="H1745" s="4"/>
      <c r="I1745" s="4"/>
      <c r="J1745" s="4"/>
      <c r="K1745" s="4"/>
      <c r="L1745">
        <v>7.73</v>
      </c>
      <c r="M1745" s="4"/>
      <c r="N1745" s="4"/>
      <c r="O1745" s="4"/>
      <c r="P1745" s="4"/>
      <c r="Q1745" s="4"/>
      <c r="R1745" s="4">
        <v>42.01</v>
      </c>
      <c r="S1745" s="4">
        <v>0.14399999999999999</v>
      </c>
      <c r="T1745" s="4">
        <v>7.23</v>
      </c>
      <c r="U1745" s="4">
        <v>357.77769279740818</v>
      </c>
      <c r="V1745" s="4">
        <v>20</v>
      </c>
      <c r="W1745" s="4">
        <v>7</v>
      </c>
      <c r="X1745" s="4">
        <v>150</v>
      </c>
      <c r="Y1745" s="4">
        <v>0.02</v>
      </c>
      <c r="Z1745" s="4">
        <v>0.02</v>
      </c>
      <c r="AA1745" s="4">
        <v>0.02</v>
      </c>
      <c r="AB1745" s="4">
        <v>25</v>
      </c>
      <c r="AC1745" s="4">
        <v>0</v>
      </c>
      <c r="AD1745" s="4" t="s">
        <v>173</v>
      </c>
      <c r="AE1745" s="4"/>
      <c r="AF1745" s="4">
        <v>7.8947369160744501</v>
      </c>
      <c r="AG1745" s="4"/>
      <c r="AH1745" s="4"/>
      <c r="AI1745" s="4"/>
      <c r="AJ1745" s="4"/>
      <c r="AK1745" s="4"/>
    </row>
    <row r="1746" spans="1:37">
      <c r="A1746" t="s">
        <v>179</v>
      </c>
      <c r="B1746" t="s">
        <v>175</v>
      </c>
      <c r="C1746" s="42" t="s">
        <v>591</v>
      </c>
      <c r="D1746">
        <v>800</v>
      </c>
      <c r="E1746">
        <v>10</v>
      </c>
      <c r="F1746">
        <v>60</v>
      </c>
      <c r="G1746">
        <v>43.02</v>
      </c>
      <c r="H1746" s="4"/>
      <c r="I1746" s="4"/>
      <c r="J1746" s="4"/>
      <c r="K1746" s="4"/>
      <c r="L1746">
        <v>7.73</v>
      </c>
      <c r="M1746" s="4"/>
      <c r="N1746" s="4"/>
      <c r="O1746" s="4"/>
      <c r="P1746" s="4"/>
      <c r="Q1746" s="4"/>
      <c r="R1746" s="4">
        <v>42.01</v>
      </c>
      <c r="S1746" s="4">
        <v>0.14399999999999999</v>
      </c>
      <c r="T1746" s="4">
        <v>7.23</v>
      </c>
      <c r="U1746" s="4">
        <v>487.40733463686064</v>
      </c>
      <c r="V1746" s="4">
        <v>20</v>
      </c>
      <c r="W1746" s="4">
        <v>7</v>
      </c>
      <c r="X1746" s="4">
        <v>150</v>
      </c>
      <c r="Y1746" s="4">
        <v>0.02</v>
      </c>
      <c r="Z1746" s="4">
        <v>0.02</v>
      </c>
      <c r="AA1746" s="4">
        <v>0.02</v>
      </c>
      <c r="AB1746" s="4">
        <v>25</v>
      </c>
      <c r="AC1746" s="4">
        <v>0</v>
      </c>
      <c r="AD1746" s="4" t="s">
        <v>173</v>
      </c>
      <c r="AE1746" s="4"/>
      <c r="AF1746" s="4">
        <v>8.4315789251776607</v>
      </c>
      <c r="AG1746" s="4"/>
      <c r="AH1746" s="4"/>
      <c r="AI1746" s="4"/>
      <c r="AJ1746" s="4"/>
      <c r="AK1746" s="4"/>
    </row>
    <row r="1747" spans="1:37">
      <c r="A1747" t="s">
        <v>179</v>
      </c>
      <c r="B1747" t="s">
        <v>175</v>
      </c>
      <c r="C1747" s="42" t="s">
        <v>591</v>
      </c>
      <c r="D1747">
        <v>800</v>
      </c>
      <c r="E1747">
        <v>10</v>
      </c>
      <c r="F1747">
        <v>60</v>
      </c>
      <c r="G1747">
        <v>43.02</v>
      </c>
      <c r="H1747" s="4"/>
      <c r="I1747" s="4"/>
      <c r="J1747" s="4"/>
      <c r="K1747" s="4"/>
      <c r="L1747">
        <v>7.73</v>
      </c>
      <c r="M1747" s="4"/>
      <c r="N1747" s="4"/>
      <c r="O1747" s="4"/>
      <c r="P1747" s="4"/>
      <c r="Q1747" s="4"/>
      <c r="R1747" s="4">
        <v>42.01</v>
      </c>
      <c r="S1747" s="4">
        <v>0.14399999999999999</v>
      </c>
      <c r="T1747" s="4">
        <v>7.23</v>
      </c>
      <c r="U1747" s="4">
        <v>720.74068994787592</v>
      </c>
      <c r="V1747" s="4">
        <v>20</v>
      </c>
      <c r="W1747" s="4">
        <v>7</v>
      </c>
      <c r="X1747" s="4">
        <v>150</v>
      </c>
      <c r="Y1747" s="4">
        <v>0.02</v>
      </c>
      <c r="Z1747" s="4">
        <v>0.02</v>
      </c>
      <c r="AA1747" s="4">
        <v>0.02</v>
      </c>
      <c r="AB1747" s="4">
        <v>25</v>
      </c>
      <c r="AC1747" s="4">
        <v>0</v>
      </c>
      <c r="AD1747" s="4" t="s">
        <v>173</v>
      </c>
      <c r="AE1747" s="4"/>
      <c r="AF1747" s="4">
        <v>8.65263148173071</v>
      </c>
      <c r="AG1747" s="4"/>
      <c r="AH1747" s="4"/>
      <c r="AI1747" s="4"/>
      <c r="AJ1747" s="4"/>
      <c r="AK1747" s="4"/>
    </row>
    <row r="1748" spans="1:37">
      <c r="A1748" t="s">
        <v>179</v>
      </c>
      <c r="B1748" t="s">
        <v>175</v>
      </c>
      <c r="C1748" s="42" t="s">
        <v>591</v>
      </c>
      <c r="D1748">
        <v>800</v>
      </c>
      <c r="E1748">
        <v>10</v>
      </c>
      <c r="F1748">
        <v>60</v>
      </c>
      <c r="G1748">
        <v>43.02</v>
      </c>
      <c r="H1748" s="4"/>
      <c r="I1748" s="4"/>
      <c r="J1748" s="4"/>
      <c r="K1748" s="4"/>
      <c r="L1748">
        <v>7.73</v>
      </c>
      <c r="M1748" s="4"/>
      <c r="N1748" s="4"/>
      <c r="O1748" s="4"/>
      <c r="P1748" s="4"/>
      <c r="Q1748" s="4"/>
      <c r="R1748" s="4">
        <v>42.01</v>
      </c>
      <c r="S1748" s="4">
        <v>0.14399999999999999</v>
      </c>
      <c r="T1748" s="4">
        <v>7.23</v>
      </c>
      <c r="U1748" s="4">
        <v>964.44465396500993</v>
      </c>
      <c r="V1748" s="4">
        <v>20</v>
      </c>
      <c r="W1748" s="4">
        <v>7</v>
      </c>
      <c r="X1748" s="4">
        <v>150</v>
      </c>
      <c r="Y1748" s="4">
        <v>0.02</v>
      </c>
      <c r="Z1748" s="4">
        <v>0.02</v>
      </c>
      <c r="AA1748" s="4">
        <v>0.02</v>
      </c>
      <c r="AB1748" s="4">
        <v>25</v>
      </c>
      <c r="AC1748" s="4">
        <v>0</v>
      </c>
      <c r="AD1748" s="4" t="s">
        <v>173</v>
      </c>
      <c r="AE1748" s="4"/>
      <c r="AF1748" s="4">
        <v>8.65263148173071</v>
      </c>
      <c r="AG1748" s="4"/>
      <c r="AH1748" s="4"/>
      <c r="AI1748" s="4"/>
      <c r="AJ1748" s="4"/>
      <c r="AK1748" s="4"/>
    </row>
    <row r="1749" spans="1:37">
      <c r="A1749" t="s">
        <v>179</v>
      </c>
      <c r="B1749" t="s">
        <v>175</v>
      </c>
      <c r="C1749" s="42" t="s">
        <v>591</v>
      </c>
      <c r="D1749">
        <v>800</v>
      </c>
      <c r="E1749">
        <v>10</v>
      </c>
      <c r="F1749">
        <v>60</v>
      </c>
      <c r="G1749">
        <v>43.02</v>
      </c>
      <c r="H1749" s="4"/>
      <c r="I1749" s="4"/>
      <c r="J1749" s="4"/>
      <c r="K1749" s="4"/>
      <c r="L1749">
        <v>7.73</v>
      </c>
      <c r="M1749" s="4"/>
      <c r="N1749" s="4"/>
      <c r="O1749" s="4"/>
      <c r="P1749" s="4"/>
      <c r="Q1749" s="4"/>
      <c r="R1749" s="4">
        <v>42.01</v>
      </c>
      <c r="S1749" s="4">
        <v>0.14399999999999999</v>
      </c>
      <c r="T1749" s="4">
        <v>7.23</v>
      </c>
      <c r="U1749" s="4">
        <v>1213.333328937792</v>
      </c>
      <c r="V1749" s="4">
        <v>20</v>
      </c>
      <c r="W1749" s="4">
        <v>7</v>
      </c>
      <c r="X1749" s="4">
        <v>150</v>
      </c>
      <c r="Y1749" s="4">
        <v>0.02</v>
      </c>
      <c r="Z1749" s="4">
        <v>0.02</v>
      </c>
      <c r="AA1749" s="4">
        <v>0.02</v>
      </c>
      <c r="AB1749" s="4">
        <v>25</v>
      </c>
      <c r="AC1749" s="4">
        <v>0</v>
      </c>
      <c r="AD1749" s="4" t="s">
        <v>173</v>
      </c>
      <c r="AE1749" s="4"/>
      <c r="AF1749" s="4">
        <v>8.8105262080057898</v>
      </c>
      <c r="AG1749" s="4"/>
      <c r="AH1749" s="4"/>
      <c r="AI1749" s="4"/>
      <c r="AJ1749" s="4"/>
      <c r="AK1749" s="4"/>
    </row>
    <row r="1750" spans="1:37">
      <c r="A1750" t="s">
        <v>179</v>
      </c>
      <c r="B1750" t="s">
        <v>175</v>
      </c>
      <c r="C1750" s="42" t="s">
        <v>591</v>
      </c>
      <c r="D1750">
        <v>800</v>
      </c>
      <c r="E1750">
        <v>10</v>
      </c>
      <c r="F1750">
        <v>60</v>
      </c>
      <c r="G1750">
        <v>43.02</v>
      </c>
      <c r="H1750" s="4"/>
      <c r="I1750" s="4"/>
      <c r="J1750" s="4"/>
      <c r="K1750" s="4"/>
      <c r="L1750">
        <v>7.73</v>
      </c>
      <c r="M1750" s="4"/>
      <c r="N1750" s="4"/>
      <c r="O1750" s="4"/>
      <c r="P1750" s="4"/>
      <c r="Q1750" s="4"/>
      <c r="R1750" s="4">
        <v>42.01</v>
      </c>
      <c r="S1750" s="4">
        <v>0.14399999999999999</v>
      </c>
      <c r="T1750" s="4">
        <v>7.23</v>
      </c>
      <c r="U1750" s="4">
        <v>1415.5556493269939</v>
      </c>
      <c r="V1750" s="4">
        <v>20</v>
      </c>
      <c r="W1750" s="4">
        <v>7</v>
      </c>
      <c r="X1750" s="4">
        <v>150</v>
      </c>
      <c r="Y1750" s="4">
        <v>0.02</v>
      </c>
      <c r="Z1750" s="4">
        <v>0.02</v>
      </c>
      <c r="AA1750" s="4">
        <v>0.02</v>
      </c>
      <c r="AB1750" s="4">
        <v>25</v>
      </c>
      <c r="AC1750" s="4">
        <v>0</v>
      </c>
      <c r="AD1750" s="4" t="s">
        <v>173</v>
      </c>
      <c r="AE1750" s="4"/>
      <c r="AF1750" s="4">
        <v>8.8105262080057898</v>
      </c>
      <c r="AG1750" s="4"/>
      <c r="AH1750" s="4"/>
      <c r="AI1750" s="4"/>
      <c r="AJ1750" s="4"/>
      <c r="AK1750" s="4"/>
    </row>
    <row r="1751" spans="1:37">
      <c r="A1751" t="s">
        <v>179</v>
      </c>
      <c r="B1751" t="s">
        <v>175</v>
      </c>
      <c r="C1751" s="42" t="s">
        <v>591</v>
      </c>
      <c r="D1751">
        <v>800</v>
      </c>
      <c r="E1751">
        <v>10</v>
      </c>
      <c r="F1751">
        <v>60</v>
      </c>
      <c r="G1751">
        <v>43.02</v>
      </c>
      <c r="H1751" s="4"/>
      <c r="I1751" s="4"/>
      <c r="J1751" s="4"/>
      <c r="K1751" s="4"/>
      <c r="L1751">
        <v>7.73</v>
      </c>
      <c r="M1751" s="4"/>
      <c r="N1751" s="4"/>
      <c r="O1751" s="4"/>
      <c r="P1751" s="4"/>
      <c r="Q1751" s="4"/>
      <c r="R1751" s="4">
        <v>42.01</v>
      </c>
      <c r="S1751" s="4">
        <v>0.14399999999999999</v>
      </c>
      <c r="T1751" s="4">
        <v>7.23</v>
      </c>
      <c r="U1751" s="4">
        <v>1783.7037530313839</v>
      </c>
      <c r="V1751" s="4">
        <v>20</v>
      </c>
      <c r="W1751" s="4">
        <v>7</v>
      </c>
      <c r="X1751" s="4">
        <v>150</v>
      </c>
      <c r="Y1751" s="4">
        <v>0.02</v>
      </c>
      <c r="Z1751" s="4">
        <v>0.02</v>
      </c>
      <c r="AA1751" s="4">
        <v>0.02</v>
      </c>
      <c r="AB1751" s="4">
        <v>25</v>
      </c>
      <c r="AC1751" s="4">
        <v>0</v>
      </c>
      <c r="AD1751" s="4" t="s">
        <v>173</v>
      </c>
      <c r="AE1751" s="4"/>
      <c r="AF1751" s="4">
        <v>8.8105262080057898</v>
      </c>
      <c r="AG1751" s="4"/>
      <c r="AH1751" s="4"/>
      <c r="AI1751" s="4"/>
      <c r="AJ1751" s="4"/>
      <c r="AK1751" s="4"/>
    </row>
    <row r="1752" spans="1:37">
      <c r="A1752" t="s">
        <v>179</v>
      </c>
      <c r="B1752" t="s">
        <v>175</v>
      </c>
      <c r="C1752" s="42" t="s">
        <v>591</v>
      </c>
      <c r="D1752">
        <v>800</v>
      </c>
      <c r="E1752">
        <v>10</v>
      </c>
      <c r="F1752">
        <v>60</v>
      </c>
      <c r="G1752">
        <v>43.02</v>
      </c>
      <c r="H1752" s="4"/>
      <c r="I1752" s="4"/>
      <c r="J1752" s="4"/>
      <c r="K1752" s="4"/>
      <c r="L1752">
        <v>7.73</v>
      </c>
      <c r="M1752" s="4"/>
      <c r="N1752" s="4"/>
      <c r="O1752" s="4"/>
      <c r="P1752" s="4"/>
      <c r="Q1752" s="4"/>
      <c r="R1752" s="4">
        <v>42.01</v>
      </c>
      <c r="S1752" s="4">
        <v>0.14399999999999999</v>
      </c>
      <c r="T1752" s="4">
        <v>7.23</v>
      </c>
      <c r="U1752" s="4">
        <f t="shared" ref="U1752:U1777" si="68">36*60</f>
        <v>2160</v>
      </c>
      <c r="V1752" s="4">
        <v>20</v>
      </c>
      <c r="W1752" s="4">
        <v>7</v>
      </c>
      <c r="X1752" s="4">
        <v>150</v>
      </c>
      <c r="Y1752" s="4">
        <v>0.02</v>
      </c>
      <c r="Z1752" s="4">
        <v>0.02</v>
      </c>
      <c r="AA1752" s="4">
        <v>0.02</v>
      </c>
      <c r="AB1752" s="4">
        <v>25</v>
      </c>
      <c r="AC1752" s="4">
        <v>0</v>
      </c>
      <c r="AD1752" s="4" t="s">
        <v>173</v>
      </c>
      <c r="AE1752" s="4"/>
      <c r="AF1752" s="4">
        <v>8.5263158211747694</v>
      </c>
      <c r="AG1752" s="4"/>
      <c r="AH1752" s="4"/>
      <c r="AI1752" s="4"/>
      <c r="AJ1752" s="4"/>
      <c r="AK1752" s="4"/>
    </row>
    <row r="1753" spans="1:37">
      <c r="A1753" t="s">
        <v>179</v>
      </c>
      <c r="B1753" t="s">
        <v>175</v>
      </c>
      <c r="C1753" s="42" t="s">
        <v>591</v>
      </c>
      <c r="D1753">
        <v>800</v>
      </c>
      <c r="E1753">
        <v>10</v>
      </c>
      <c r="F1753">
        <v>60</v>
      </c>
      <c r="G1753">
        <v>43.02</v>
      </c>
      <c r="H1753" s="4"/>
      <c r="I1753" s="4"/>
      <c r="J1753" s="4"/>
      <c r="K1753" s="4"/>
      <c r="L1753">
        <v>7.73</v>
      </c>
      <c r="M1753" s="4"/>
      <c r="N1753" s="4"/>
      <c r="O1753" s="4"/>
      <c r="P1753" s="4"/>
      <c r="Q1753" s="4"/>
      <c r="R1753" s="4">
        <v>42.01</v>
      </c>
      <c r="S1753" s="4">
        <v>0.14399999999999999</v>
      </c>
      <c r="T1753" s="4">
        <v>7.23</v>
      </c>
      <c r="U1753" s="4">
        <f t="shared" si="68"/>
        <v>2160</v>
      </c>
      <c r="V1753" s="4">
        <v>0.73660868809238</v>
      </c>
      <c r="W1753" s="4">
        <v>7</v>
      </c>
      <c r="X1753" s="4">
        <v>150</v>
      </c>
      <c r="Y1753" s="4">
        <v>0.02</v>
      </c>
      <c r="Z1753" s="4">
        <v>0.02</v>
      </c>
      <c r="AA1753" s="4">
        <v>0.02</v>
      </c>
      <c r="AB1753" s="4">
        <v>25</v>
      </c>
      <c r="AC1753" s="4">
        <v>0</v>
      </c>
      <c r="AD1753" s="4" t="s">
        <v>173</v>
      </c>
      <c r="AE1753" s="4"/>
      <c r="AF1753" s="4">
        <v>3.7082067468425501</v>
      </c>
      <c r="AG1753" s="4"/>
      <c r="AH1753" s="4"/>
      <c r="AI1753" s="4"/>
      <c r="AJ1753" s="4"/>
      <c r="AK1753" s="4"/>
    </row>
    <row r="1754" spans="1:37">
      <c r="A1754" t="s">
        <v>179</v>
      </c>
      <c r="B1754" t="s">
        <v>175</v>
      </c>
      <c r="C1754" s="42" t="s">
        <v>591</v>
      </c>
      <c r="D1754">
        <v>800</v>
      </c>
      <c r="E1754">
        <v>10</v>
      </c>
      <c r="F1754">
        <v>60</v>
      </c>
      <c r="G1754">
        <v>43.02</v>
      </c>
      <c r="H1754" s="4"/>
      <c r="I1754" s="4"/>
      <c r="J1754" s="4"/>
      <c r="K1754" s="4"/>
      <c r="L1754">
        <v>7.73</v>
      </c>
      <c r="M1754" s="4"/>
      <c r="N1754" s="4"/>
      <c r="O1754" s="4"/>
      <c r="P1754" s="4"/>
      <c r="Q1754" s="4"/>
      <c r="R1754" s="4">
        <v>42.01</v>
      </c>
      <c r="S1754" s="4">
        <v>0.14399999999999999</v>
      </c>
      <c r="T1754" s="4">
        <v>7.23</v>
      </c>
      <c r="U1754" s="4">
        <f t="shared" si="68"/>
        <v>2160</v>
      </c>
      <c r="V1754" s="4">
        <v>1.7410729909125899</v>
      </c>
      <c r="W1754" s="4">
        <v>7</v>
      </c>
      <c r="X1754" s="4">
        <v>150</v>
      </c>
      <c r="Y1754" s="4">
        <v>0.02</v>
      </c>
      <c r="Z1754" s="4">
        <v>0.02</v>
      </c>
      <c r="AA1754" s="4">
        <v>0.02</v>
      </c>
      <c r="AB1754" s="4">
        <v>25</v>
      </c>
      <c r="AC1754" s="4">
        <v>0</v>
      </c>
      <c r="AD1754" s="4" t="s">
        <v>173</v>
      </c>
      <c r="AE1754" s="4"/>
      <c r="AF1754" s="4">
        <v>7.2948324884185096</v>
      </c>
      <c r="AG1754" s="4"/>
      <c r="AH1754" s="4"/>
      <c r="AI1754" s="4"/>
      <c r="AJ1754" s="4"/>
      <c r="AK1754" s="4"/>
    </row>
    <row r="1755" spans="1:37">
      <c r="A1755" t="s">
        <v>179</v>
      </c>
      <c r="B1755" t="s">
        <v>175</v>
      </c>
      <c r="C1755" s="42" t="s">
        <v>591</v>
      </c>
      <c r="D1755">
        <v>800</v>
      </c>
      <c r="E1755">
        <v>10</v>
      </c>
      <c r="F1755">
        <v>60</v>
      </c>
      <c r="G1755">
        <v>43.02</v>
      </c>
      <c r="H1755" s="4"/>
      <c r="I1755" s="4"/>
      <c r="J1755" s="4"/>
      <c r="K1755" s="4"/>
      <c r="L1755">
        <v>7.73</v>
      </c>
      <c r="M1755" s="4"/>
      <c r="N1755" s="4"/>
      <c r="O1755" s="4"/>
      <c r="P1755" s="4"/>
      <c r="Q1755" s="4"/>
      <c r="R1755" s="4">
        <v>42.01</v>
      </c>
      <c r="S1755" s="4">
        <v>0.14399999999999999</v>
      </c>
      <c r="T1755" s="4">
        <v>7.23</v>
      </c>
      <c r="U1755" s="4">
        <f t="shared" si="68"/>
        <v>2160</v>
      </c>
      <c r="V1755" s="4">
        <v>3.4821434273403602</v>
      </c>
      <c r="W1755" s="4">
        <v>7</v>
      </c>
      <c r="X1755" s="4">
        <v>150</v>
      </c>
      <c r="Y1755" s="4">
        <v>0.02</v>
      </c>
      <c r="Z1755" s="4">
        <v>0.02</v>
      </c>
      <c r="AA1755" s="4">
        <v>0.02</v>
      </c>
      <c r="AB1755" s="4">
        <v>25</v>
      </c>
      <c r="AC1755" s="4">
        <v>0</v>
      </c>
      <c r="AD1755" s="4" t="s">
        <v>173</v>
      </c>
      <c r="AE1755" s="4"/>
      <c r="AF1755" s="4">
        <v>8.3586622263128696</v>
      </c>
      <c r="AG1755" s="4"/>
      <c r="AH1755" s="4"/>
      <c r="AI1755" s="4"/>
      <c r="AJ1755" s="4"/>
      <c r="AK1755" s="4"/>
    </row>
    <row r="1756" spans="1:37">
      <c r="A1756" t="s">
        <v>179</v>
      </c>
      <c r="B1756" t="s">
        <v>175</v>
      </c>
      <c r="C1756" s="42" t="s">
        <v>591</v>
      </c>
      <c r="D1756">
        <v>800</v>
      </c>
      <c r="E1756">
        <v>10</v>
      </c>
      <c r="F1756">
        <v>60</v>
      </c>
      <c r="G1756">
        <v>43.02</v>
      </c>
      <c r="H1756" s="4"/>
      <c r="I1756" s="4"/>
      <c r="J1756" s="4"/>
      <c r="K1756" s="4"/>
      <c r="L1756">
        <v>7.73</v>
      </c>
      <c r="M1756" s="4"/>
      <c r="N1756" s="4"/>
      <c r="O1756" s="4"/>
      <c r="P1756" s="4"/>
      <c r="Q1756" s="4"/>
      <c r="R1756" s="4">
        <v>42.01</v>
      </c>
      <c r="S1756" s="4">
        <v>0.14399999999999999</v>
      </c>
      <c r="T1756" s="4">
        <v>7.23</v>
      </c>
      <c r="U1756" s="4">
        <f t="shared" si="68"/>
        <v>2160</v>
      </c>
      <c r="V1756" s="4">
        <v>6.8973235896199698</v>
      </c>
      <c r="W1756" s="4">
        <v>7</v>
      </c>
      <c r="X1756" s="4">
        <v>150</v>
      </c>
      <c r="Y1756" s="4">
        <v>0.02</v>
      </c>
      <c r="Z1756" s="4">
        <v>0.02</v>
      </c>
      <c r="AA1756" s="4">
        <v>0.02</v>
      </c>
      <c r="AB1756" s="4">
        <v>25</v>
      </c>
      <c r="AC1756" s="4">
        <v>0</v>
      </c>
      <c r="AD1756" s="4" t="s">
        <v>173</v>
      </c>
      <c r="AE1756" s="4"/>
      <c r="AF1756" s="4">
        <v>9.5744682207904894</v>
      </c>
      <c r="AG1756" s="4"/>
      <c r="AH1756" s="4"/>
      <c r="AI1756" s="4"/>
      <c r="AJ1756" s="4"/>
      <c r="AK1756" s="4"/>
    </row>
    <row r="1757" spans="1:37">
      <c r="A1757" t="s">
        <v>179</v>
      </c>
      <c r="B1757" t="s">
        <v>175</v>
      </c>
      <c r="C1757" s="42" t="s">
        <v>591</v>
      </c>
      <c r="D1757">
        <v>800</v>
      </c>
      <c r="E1757">
        <v>10</v>
      </c>
      <c r="F1757">
        <v>60</v>
      </c>
      <c r="G1757">
        <v>43.02</v>
      </c>
      <c r="H1757" s="4"/>
      <c r="I1757" s="4"/>
      <c r="J1757" s="4"/>
      <c r="K1757" s="4"/>
      <c r="L1757">
        <v>7.73</v>
      </c>
      <c r="M1757" s="4"/>
      <c r="N1757" s="4"/>
      <c r="O1757" s="4"/>
      <c r="P1757" s="4"/>
      <c r="Q1757" s="4"/>
      <c r="R1757" s="4">
        <v>42.01</v>
      </c>
      <c r="S1757" s="4">
        <v>0.14399999999999999</v>
      </c>
      <c r="T1757" s="4">
        <v>7.23</v>
      </c>
      <c r="U1757" s="4">
        <f t="shared" si="68"/>
        <v>2160</v>
      </c>
      <c r="V1757" s="4">
        <v>10.446430282021</v>
      </c>
      <c r="W1757" s="4">
        <v>7</v>
      </c>
      <c r="X1757" s="4">
        <v>150</v>
      </c>
      <c r="Y1757" s="4">
        <v>0.02</v>
      </c>
      <c r="Z1757" s="4">
        <v>0.02</v>
      </c>
      <c r="AA1757" s="4">
        <v>0.02</v>
      </c>
      <c r="AB1757" s="4">
        <v>25</v>
      </c>
      <c r="AC1757" s="4">
        <v>0</v>
      </c>
      <c r="AD1757" s="4" t="s">
        <v>173</v>
      </c>
      <c r="AE1757" s="4"/>
      <c r="AF1757" s="4">
        <v>9.7568385692079893</v>
      </c>
      <c r="AG1757" s="4"/>
      <c r="AH1757" s="4"/>
      <c r="AI1757" s="4"/>
      <c r="AJ1757" s="4"/>
      <c r="AK1757" s="4"/>
    </row>
    <row r="1758" spans="1:37">
      <c r="A1758" t="s">
        <v>179</v>
      </c>
      <c r="B1758" t="s">
        <v>175</v>
      </c>
      <c r="C1758" s="42" t="s">
        <v>591</v>
      </c>
      <c r="D1758">
        <v>800</v>
      </c>
      <c r="E1758">
        <v>10</v>
      </c>
      <c r="F1758">
        <v>60</v>
      </c>
      <c r="G1758">
        <v>43.02</v>
      </c>
      <c r="H1758" s="4"/>
      <c r="I1758" s="4"/>
      <c r="J1758" s="4"/>
      <c r="K1758" s="4"/>
      <c r="L1758">
        <v>7.73</v>
      </c>
      <c r="M1758" s="4"/>
      <c r="N1758" s="4"/>
      <c r="O1758" s="4"/>
      <c r="P1758" s="4"/>
      <c r="Q1758" s="4"/>
      <c r="R1758" s="4">
        <v>42.01</v>
      </c>
      <c r="S1758" s="4">
        <v>0.14399999999999999</v>
      </c>
      <c r="T1758" s="4">
        <v>7.23</v>
      </c>
      <c r="U1758" s="4">
        <f t="shared" si="68"/>
        <v>2160</v>
      </c>
      <c r="V1758" s="4">
        <v>14.665179842969</v>
      </c>
      <c r="W1758" s="4">
        <v>7</v>
      </c>
      <c r="X1758" s="4">
        <v>150</v>
      </c>
      <c r="Y1758" s="4">
        <v>0.02</v>
      </c>
      <c r="Z1758" s="4">
        <v>0.02</v>
      </c>
      <c r="AA1758" s="4">
        <v>0.02</v>
      </c>
      <c r="AB1758" s="4">
        <v>25</v>
      </c>
      <c r="AC1758" s="4">
        <v>0</v>
      </c>
      <c r="AD1758" s="4" t="s">
        <v>173</v>
      </c>
      <c r="AE1758" s="4"/>
      <c r="AF1758" s="4">
        <v>9.8480243231579401</v>
      </c>
      <c r="AG1758" s="4"/>
      <c r="AH1758" s="4"/>
      <c r="AI1758" s="4"/>
      <c r="AJ1758" s="4"/>
      <c r="AK1758" s="4"/>
    </row>
    <row r="1759" spans="1:37">
      <c r="A1759" t="s">
        <v>179</v>
      </c>
      <c r="B1759" t="s">
        <v>175</v>
      </c>
      <c r="C1759" s="42" t="s">
        <v>591</v>
      </c>
      <c r="D1759">
        <v>800</v>
      </c>
      <c r="E1759">
        <v>10</v>
      </c>
      <c r="F1759">
        <v>60</v>
      </c>
      <c r="G1759">
        <v>43.02</v>
      </c>
      <c r="H1759" s="4"/>
      <c r="I1759" s="4"/>
      <c r="J1759" s="4"/>
      <c r="K1759" s="4"/>
      <c r="L1759">
        <v>7.73</v>
      </c>
      <c r="M1759" s="4"/>
      <c r="N1759" s="4"/>
      <c r="O1759" s="4"/>
      <c r="P1759" s="4"/>
      <c r="Q1759" s="4"/>
      <c r="R1759" s="4">
        <v>42.01</v>
      </c>
      <c r="S1759" s="4">
        <v>0.14399999999999999</v>
      </c>
      <c r="T1759" s="4">
        <v>7.23</v>
      </c>
      <c r="U1759" s="4">
        <f t="shared" si="68"/>
        <v>2160</v>
      </c>
      <c r="V1759" s="4">
        <v>18.883929403916898</v>
      </c>
      <c r="W1759" s="4">
        <v>7</v>
      </c>
      <c r="X1759" s="4">
        <v>150</v>
      </c>
      <c r="Y1759" s="4">
        <v>0.02</v>
      </c>
      <c r="Z1759" s="4">
        <v>0.02</v>
      </c>
      <c r="AA1759" s="4">
        <v>0.02</v>
      </c>
      <c r="AB1759" s="4">
        <v>25</v>
      </c>
      <c r="AC1759" s="4">
        <v>0</v>
      </c>
      <c r="AD1759" s="4" t="s">
        <v>173</v>
      </c>
      <c r="AE1759" s="4"/>
      <c r="AF1759" s="4">
        <v>9.8784195744745897</v>
      </c>
      <c r="AG1759" s="4"/>
      <c r="AH1759" s="4"/>
      <c r="AI1759" s="4"/>
      <c r="AJ1759" s="4"/>
      <c r="AK1759" s="4"/>
    </row>
    <row r="1760" spans="1:37">
      <c r="A1760" t="s">
        <v>179</v>
      </c>
      <c r="B1760" t="s">
        <v>175</v>
      </c>
      <c r="C1760" s="42" t="s">
        <v>591</v>
      </c>
      <c r="D1760">
        <v>800</v>
      </c>
      <c r="E1760">
        <v>10</v>
      </c>
      <c r="F1760">
        <v>60</v>
      </c>
      <c r="G1760">
        <v>43.02</v>
      </c>
      <c r="H1760" s="4"/>
      <c r="I1760" s="4"/>
      <c r="J1760" s="4"/>
      <c r="K1760" s="4"/>
      <c r="L1760">
        <v>7.73</v>
      </c>
      <c r="M1760" s="4"/>
      <c r="N1760" s="4"/>
      <c r="O1760" s="4"/>
      <c r="P1760" s="4"/>
      <c r="Q1760" s="4"/>
      <c r="R1760" s="4">
        <v>42.01</v>
      </c>
      <c r="S1760" s="4">
        <v>0.14399999999999999</v>
      </c>
      <c r="T1760" s="4">
        <v>7.23</v>
      </c>
      <c r="U1760" s="4">
        <f t="shared" si="68"/>
        <v>2160</v>
      </c>
      <c r="V1760" s="4">
        <v>23.571429483744499</v>
      </c>
      <c r="W1760" s="4">
        <v>7</v>
      </c>
      <c r="X1760" s="4">
        <v>150</v>
      </c>
      <c r="Y1760" s="4">
        <v>0.02</v>
      </c>
      <c r="Z1760" s="4">
        <v>0.02</v>
      </c>
      <c r="AA1760" s="4">
        <v>0.02</v>
      </c>
      <c r="AB1760" s="4">
        <v>25</v>
      </c>
      <c r="AC1760" s="4">
        <v>0</v>
      </c>
      <c r="AD1760" s="4" t="s">
        <v>173</v>
      </c>
      <c r="AE1760" s="4"/>
      <c r="AF1760" s="4">
        <v>9.7264438976325405</v>
      </c>
      <c r="AG1760" s="4"/>
      <c r="AH1760" s="4"/>
      <c r="AI1760" s="4"/>
      <c r="AJ1760" s="4"/>
      <c r="AK1760" s="4"/>
    </row>
    <row r="1761" spans="1:37">
      <c r="A1761" t="s">
        <v>179</v>
      </c>
      <c r="B1761" t="s">
        <v>175</v>
      </c>
      <c r="C1761" s="42" t="s">
        <v>591</v>
      </c>
      <c r="D1761">
        <v>800</v>
      </c>
      <c r="E1761">
        <v>10</v>
      </c>
      <c r="F1761">
        <v>60</v>
      </c>
      <c r="G1761">
        <v>43.02</v>
      </c>
      <c r="H1761" s="4"/>
      <c r="I1761" s="4"/>
      <c r="J1761" s="4"/>
      <c r="K1761" s="4"/>
      <c r="L1761">
        <v>7.73</v>
      </c>
      <c r="M1761" s="4"/>
      <c r="N1761" s="4"/>
      <c r="O1761" s="4"/>
      <c r="P1761" s="4"/>
      <c r="Q1761" s="4"/>
      <c r="R1761" s="4">
        <v>42.01</v>
      </c>
      <c r="S1761" s="4">
        <v>0.14399999999999999</v>
      </c>
      <c r="T1761" s="4">
        <v>7.23</v>
      </c>
      <c r="U1761" s="4">
        <f t="shared" si="68"/>
        <v>2160</v>
      </c>
      <c r="V1761" s="4">
        <v>27.790181599177298</v>
      </c>
      <c r="W1761" s="4">
        <v>7</v>
      </c>
      <c r="X1761" s="4">
        <v>150</v>
      </c>
      <c r="Y1761" s="4">
        <v>0.02</v>
      </c>
      <c r="Z1761" s="4">
        <v>0.02</v>
      </c>
      <c r="AA1761" s="4">
        <v>0.02</v>
      </c>
      <c r="AB1761" s="4">
        <v>25</v>
      </c>
      <c r="AC1761" s="4">
        <v>0</v>
      </c>
      <c r="AD1761" s="4" t="s">
        <v>173</v>
      </c>
      <c r="AE1761" s="4"/>
      <c r="AF1761" s="4">
        <v>9.4224925439484402</v>
      </c>
      <c r="AG1761" s="4"/>
      <c r="AH1761" s="4"/>
      <c r="AI1761" s="4"/>
      <c r="AJ1761" s="4"/>
      <c r="AK1761" s="4"/>
    </row>
    <row r="1762" spans="1:37">
      <c r="A1762" t="s">
        <v>179</v>
      </c>
      <c r="B1762" t="s">
        <v>175</v>
      </c>
      <c r="C1762" s="42" t="s">
        <v>591</v>
      </c>
      <c r="D1762">
        <v>800</v>
      </c>
      <c r="E1762">
        <v>10</v>
      </c>
      <c r="F1762">
        <v>60</v>
      </c>
      <c r="G1762">
        <v>43.02</v>
      </c>
      <c r="H1762" s="4"/>
      <c r="I1762" s="4"/>
      <c r="J1762" s="4"/>
      <c r="K1762" s="4"/>
      <c r="L1762">
        <v>7.73</v>
      </c>
      <c r="M1762" s="4"/>
      <c r="N1762" s="4"/>
      <c r="O1762" s="4"/>
      <c r="P1762" s="4"/>
      <c r="Q1762" s="4"/>
      <c r="R1762" s="4">
        <v>42.01</v>
      </c>
      <c r="S1762" s="4">
        <v>0.14399999999999999</v>
      </c>
      <c r="T1762" s="4">
        <v>7.23</v>
      </c>
      <c r="U1762" s="4">
        <f t="shared" si="68"/>
        <v>2160</v>
      </c>
      <c r="V1762" s="4">
        <v>31.741075545397401</v>
      </c>
      <c r="W1762" s="4">
        <v>7</v>
      </c>
      <c r="X1762" s="4">
        <v>150</v>
      </c>
      <c r="Y1762" s="4">
        <v>0.02</v>
      </c>
      <c r="Z1762" s="4">
        <v>0.02</v>
      </c>
      <c r="AA1762" s="4">
        <v>0.02</v>
      </c>
      <c r="AB1762" s="4">
        <v>25</v>
      </c>
      <c r="AC1762" s="4">
        <v>0</v>
      </c>
      <c r="AD1762" s="4" t="s">
        <v>173</v>
      </c>
      <c r="AE1762" s="4"/>
      <c r="AF1762" s="4">
        <v>9.2401216157897306</v>
      </c>
      <c r="AG1762" s="4"/>
      <c r="AH1762" s="4"/>
      <c r="AI1762" s="4"/>
      <c r="AJ1762" s="4"/>
      <c r="AK1762" s="4"/>
    </row>
    <row r="1763" spans="1:37">
      <c r="A1763" t="s">
        <v>179</v>
      </c>
      <c r="B1763" t="s">
        <v>175</v>
      </c>
      <c r="C1763" s="42" t="s">
        <v>591</v>
      </c>
      <c r="D1763">
        <v>800</v>
      </c>
      <c r="E1763">
        <v>10</v>
      </c>
      <c r="F1763">
        <v>60</v>
      </c>
      <c r="G1763">
        <v>43.02</v>
      </c>
      <c r="H1763" s="4"/>
      <c r="I1763" s="4"/>
      <c r="J1763" s="4"/>
      <c r="K1763" s="4"/>
      <c r="L1763">
        <v>7.73</v>
      </c>
      <c r="M1763" s="4"/>
      <c r="N1763" s="4"/>
      <c r="O1763" s="4"/>
      <c r="P1763" s="4"/>
      <c r="Q1763" s="4"/>
      <c r="R1763" s="4">
        <v>42.01</v>
      </c>
      <c r="S1763" s="4">
        <v>0.14399999999999999</v>
      </c>
      <c r="T1763" s="4">
        <v>7.23</v>
      </c>
      <c r="U1763" s="4">
        <f t="shared" si="68"/>
        <v>2160</v>
      </c>
      <c r="V1763" s="4">
        <v>20</v>
      </c>
      <c r="W1763" s="4">
        <v>3</v>
      </c>
      <c r="X1763" s="4">
        <v>150</v>
      </c>
      <c r="Y1763" s="4">
        <v>0.02</v>
      </c>
      <c r="Z1763" s="4">
        <v>0.02</v>
      </c>
      <c r="AA1763" s="4">
        <v>0.02</v>
      </c>
      <c r="AB1763" s="4">
        <v>25</v>
      </c>
      <c r="AC1763" s="4">
        <v>0</v>
      </c>
      <c r="AD1763" s="4" t="s">
        <v>173</v>
      </c>
      <c r="AE1763" s="4"/>
      <c r="AF1763" s="4">
        <v>6.2416097459629096</v>
      </c>
      <c r="AG1763" s="4"/>
      <c r="AH1763" s="4"/>
      <c r="AI1763" s="4"/>
      <c r="AJ1763" s="4"/>
      <c r="AK1763" s="4"/>
    </row>
    <row r="1764" spans="1:37">
      <c r="A1764" t="s">
        <v>179</v>
      </c>
      <c r="B1764" t="s">
        <v>175</v>
      </c>
      <c r="C1764" s="42" t="s">
        <v>591</v>
      </c>
      <c r="D1764">
        <v>800</v>
      </c>
      <c r="E1764">
        <v>10</v>
      </c>
      <c r="F1764">
        <v>60</v>
      </c>
      <c r="G1764">
        <v>43.02</v>
      </c>
      <c r="H1764" s="4"/>
      <c r="I1764" s="4"/>
      <c r="J1764" s="4"/>
      <c r="K1764" s="4"/>
      <c r="L1764">
        <v>7.73</v>
      </c>
      <c r="M1764" s="4"/>
      <c r="N1764" s="4"/>
      <c r="O1764" s="4"/>
      <c r="P1764" s="4"/>
      <c r="Q1764" s="4"/>
      <c r="R1764" s="4">
        <v>42.01</v>
      </c>
      <c r="S1764" s="4">
        <v>0.14399999999999999</v>
      </c>
      <c r="T1764" s="4">
        <v>7.23</v>
      </c>
      <c r="U1764" s="4">
        <f t="shared" si="68"/>
        <v>2160</v>
      </c>
      <c r="V1764" s="4">
        <v>20</v>
      </c>
      <c r="W1764" s="4">
        <v>5</v>
      </c>
      <c r="X1764" s="4">
        <v>150</v>
      </c>
      <c r="Y1764" s="4">
        <v>0.02</v>
      </c>
      <c r="Z1764" s="4">
        <v>0.02</v>
      </c>
      <c r="AA1764" s="4">
        <v>0.02</v>
      </c>
      <c r="AB1764" s="4">
        <v>25</v>
      </c>
      <c r="AC1764" s="4">
        <v>0</v>
      </c>
      <c r="AD1764" s="4" t="s">
        <v>173</v>
      </c>
      <c r="AE1764" s="4"/>
      <c r="AF1764" s="4">
        <v>6.6442958561505696</v>
      </c>
      <c r="AG1764" s="4"/>
      <c r="AH1764" s="4"/>
      <c r="AI1764" s="4"/>
      <c r="AJ1764" s="4"/>
      <c r="AK1764" s="4"/>
    </row>
    <row r="1765" spans="1:37">
      <c r="A1765" t="s">
        <v>179</v>
      </c>
      <c r="B1765" t="s">
        <v>175</v>
      </c>
      <c r="C1765" s="42" t="s">
        <v>591</v>
      </c>
      <c r="D1765">
        <v>800</v>
      </c>
      <c r="E1765">
        <v>10</v>
      </c>
      <c r="F1765">
        <v>60</v>
      </c>
      <c r="G1765">
        <v>43.02</v>
      </c>
      <c r="H1765" s="4"/>
      <c r="I1765" s="4"/>
      <c r="J1765" s="4"/>
      <c r="K1765" s="4"/>
      <c r="L1765">
        <v>7.73</v>
      </c>
      <c r="M1765" s="4"/>
      <c r="N1765" s="4"/>
      <c r="O1765" s="4"/>
      <c r="P1765" s="4"/>
      <c r="Q1765" s="4"/>
      <c r="R1765" s="4">
        <v>42.01</v>
      </c>
      <c r="S1765" s="4">
        <v>0.14399999999999999</v>
      </c>
      <c r="T1765" s="4">
        <v>7.23</v>
      </c>
      <c r="U1765" s="4">
        <f t="shared" si="68"/>
        <v>2160</v>
      </c>
      <c r="V1765" s="4">
        <v>20</v>
      </c>
      <c r="W1765" s="4">
        <v>7</v>
      </c>
      <c r="X1765" s="4">
        <v>150</v>
      </c>
      <c r="Y1765" s="4">
        <v>0.02</v>
      </c>
      <c r="Z1765" s="4">
        <v>0.02</v>
      </c>
      <c r="AA1765" s="4">
        <v>0.02</v>
      </c>
      <c r="AB1765" s="4">
        <v>25</v>
      </c>
      <c r="AC1765" s="4">
        <v>0</v>
      </c>
      <c r="AD1765" s="4" t="s">
        <v>173</v>
      </c>
      <c r="AE1765" s="4"/>
      <c r="AF1765" s="4">
        <v>10.318792210490299</v>
      </c>
      <c r="AG1765" s="4"/>
      <c r="AH1765" s="4"/>
      <c r="AI1765" s="4"/>
      <c r="AJ1765" s="4"/>
      <c r="AK1765" s="4"/>
    </row>
    <row r="1766" spans="1:37">
      <c r="A1766" t="s">
        <v>179</v>
      </c>
      <c r="B1766" t="s">
        <v>175</v>
      </c>
      <c r="C1766" s="42" t="s">
        <v>591</v>
      </c>
      <c r="D1766">
        <v>800</v>
      </c>
      <c r="E1766">
        <v>10</v>
      </c>
      <c r="F1766">
        <v>60</v>
      </c>
      <c r="G1766">
        <v>43.02</v>
      </c>
      <c r="H1766" s="4"/>
      <c r="I1766" s="4"/>
      <c r="J1766" s="4"/>
      <c r="K1766" s="4"/>
      <c r="L1766">
        <v>7.73</v>
      </c>
      <c r="M1766" s="4"/>
      <c r="N1766" s="4"/>
      <c r="O1766" s="4"/>
      <c r="P1766" s="4"/>
      <c r="Q1766" s="4"/>
      <c r="R1766" s="4">
        <v>42.01</v>
      </c>
      <c r="S1766" s="4">
        <v>0.14399999999999999</v>
      </c>
      <c r="T1766" s="4">
        <v>7.23</v>
      </c>
      <c r="U1766" s="4">
        <f t="shared" si="68"/>
        <v>2160</v>
      </c>
      <c r="V1766" s="4">
        <v>20</v>
      </c>
      <c r="W1766" s="4">
        <v>9</v>
      </c>
      <c r="X1766" s="4">
        <v>150</v>
      </c>
      <c r="Y1766" s="4">
        <v>0.02</v>
      </c>
      <c r="Z1766" s="4">
        <v>0.02</v>
      </c>
      <c r="AA1766" s="4">
        <v>0.02</v>
      </c>
      <c r="AB1766" s="4">
        <v>25</v>
      </c>
      <c r="AC1766" s="4">
        <v>0</v>
      </c>
      <c r="AD1766" s="4" t="s">
        <v>173</v>
      </c>
      <c r="AE1766" s="4"/>
      <c r="AF1766" s="4">
        <v>15.9563766314711</v>
      </c>
      <c r="AG1766" s="4"/>
      <c r="AH1766" s="4"/>
      <c r="AI1766" s="4"/>
      <c r="AJ1766" s="4"/>
      <c r="AK1766" s="4"/>
    </row>
    <row r="1767" spans="1:37">
      <c r="A1767" t="s">
        <v>179</v>
      </c>
      <c r="B1767" t="s">
        <v>175</v>
      </c>
      <c r="C1767" s="42" t="s">
        <v>591</v>
      </c>
      <c r="D1767">
        <v>800</v>
      </c>
      <c r="E1767">
        <v>10</v>
      </c>
      <c r="F1767">
        <v>60</v>
      </c>
      <c r="G1767">
        <v>43.02</v>
      </c>
      <c r="H1767" s="4"/>
      <c r="I1767" s="4"/>
      <c r="J1767" s="4"/>
      <c r="K1767" s="4"/>
      <c r="L1767">
        <v>7.73</v>
      </c>
      <c r="M1767" s="4"/>
      <c r="N1767" s="4"/>
      <c r="O1767" s="4"/>
      <c r="P1767" s="4"/>
      <c r="Q1767" s="4"/>
      <c r="R1767" s="4">
        <v>42.01</v>
      </c>
      <c r="S1767" s="4">
        <v>0.14399999999999999</v>
      </c>
      <c r="T1767" s="4">
        <v>7.23</v>
      </c>
      <c r="U1767" s="4">
        <f t="shared" si="68"/>
        <v>2160</v>
      </c>
      <c r="V1767" s="4">
        <v>20</v>
      </c>
      <c r="W1767" s="4">
        <v>11</v>
      </c>
      <c r="X1767" s="4">
        <v>150</v>
      </c>
      <c r="Y1767" s="4">
        <v>0.02</v>
      </c>
      <c r="Z1767" s="4">
        <v>0.02</v>
      </c>
      <c r="AA1767" s="4">
        <v>0.02</v>
      </c>
      <c r="AB1767" s="4">
        <v>25</v>
      </c>
      <c r="AC1767" s="4">
        <v>0</v>
      </c>
      <c r="AD1767" s="4" t="s">
        <v>173</v>
      </c>
      <c r="AE1767" s="4"/>
      <c r="AF1767" s="4">
        <v>17.416108020452398</v>
      </c>
      <c r="AG1767" s="4"/>
      <c r="AH1767" s="4"/>
      <c r="AI1767" s="4"/>
      <c r="AJ1767" s="4"/>
      <c r="AK1767" s="4"/>
    </row>
    <row r="1768" spans="1:37">
      <c r="A1768" t="s">
        <v>179</v>
      </c>
      <c r="B1768" t="s">
        <v>175</v>
      </c>
      <c r="C1768" s="42" t="s">
        <v>591</v>
      </c>
      <c r="D1768">
        <v>800</v>
      </c>
      <c r="E1768">
        <v>10</v>
      </c>
      <c r="F1768">
        <v>60</v>
      </c>
      <c r="G1768">
        <v>43.02</v>
      </c>
      <c r="H1768" s="4"/>
      <c r="I1768" s="4"/>
      <c r="J1768" s="4"/>
      <c r="K1768" s="4"/>
      <c r="L1768">
        <v>7.73</v>
      </c>
      <c r="M1768" s="4"/>
      <c r="N1768" s="4"/>
      <c r="O1768" s="4"/>
      <c r="P1768" s="4"/>
      <c r="Q1768" s="4"/>
      <c r="R1768" s="4">
        <v>42.01</v>
      </c>
      <c r="S1768" s="4">
        <v>0.14399999999999999</v>
      </c>
      <c r="T1768" s="4">
        <v>7.23</v>
      </c>
      <c r="U1768" s="4">
        <f t="shared" si="68"/>
        <v>2160</v>
      </c>
      <c r="V1768" s="4">
        <v>20</v>
      </c>
      <c r="W1768" s="4">
        <v>7</v>
      </c>
      <c r="X1768" s="4">
        <v>150</v>
      </c>
      <c r="Y1768" s="4">
        <v>0.02</v>
      </c>
      <c r="Z1768" s="4">
        <v>0.02</v>
      </c>
      <c r="AA1768" s="4">
        <v>0.02</v>
      </c>
      <c r="AB1768" s="4">
        <v>25</v>
      </c>
      <c r="AC1768" s="4">
        <v>0</v>
      </c>
      <c r="AD1768" s="4" t="s">
        <v>173</v>
      </c>
      <c r="AE1768" s="4"/>
      <c r="AF1768" s="4">
        <v>10.281406361841</v>
      </c>
      <c r="AG1768" s="4"/>
      <c r="AH1768" s="4"/>
      <c r="AI1768" s="4"/>
      <c r="AJ1768" s="4"/>
      <c r="AK1768" s="4"/>
    </row>
    <row r="1769" spans="1:37">
      <c r="A1769" t="s">
        <v>179</v>
      </c>
      <c r="B1769" t="s">
        <v>175</v>
      </c>
      <c r="C1769" s="42" t="s">
        <v>591</v>
      </c>
      <c r="D1769">
        <v>800</v>
      </c>
      <c r="E1769">
        <v>10</v>
      </c>
      <c r="F1769">
        <v>60</v>
      </c>
      <c r="G1769">
        <v>43.02</v>
      </c>
      <c r="H1769" s="4"/>
      <c r="I1769" s="4"/>
      <c r="J1769" s="4"/>
      <c r="K1769" s="4"/>
      <c r="L1769">
        <v>7.73</v>
      </c>
      <c r="M1769" s="4"/>
      <c r="N1769" s="4"/>
      <c r="O1769" s="4"/>
      <c r="P1769" s="4"/>
      <c r="Q1769" s="4"/>
      <c r="R1769" s="4">
        <v>42.01</v>
      </c>
      <c r="S1769" s="4">
        <v>0.14399999999999999</v>
      </c>
      <c r="T1769" s="4">
        <v>7.23</v>
      </c>
      <c r="U1769" s="4">
        <f t="shared" si="68"/>
        <v>2160</v>
      </c>
      <c r="V1769" s="4">
        <v>20</v>
      </c>
      <c r="W1769" s="4">
        <v>7</v>
      </c>
      <c r="X1769" s="4">
        <v>150</v>
      </c>
      <c r="Y1769" s="4">
        <v>0.02</v>
      </c>
      <c r="Z1769" s="4">
        <v>0.02</v>
      </c>
      <c r="AA1769" s="4">
        <v>0.02</v>
      </c>
      <c r="AB1769" s="4">
        <v>25</v>
      </c>
      <c r="AC1769" s="4">
        <f>0.001*1000</f>
        <v>1</v>
      </c>
      <c r="AD1769" s="4" t="s">
        <v>180</v>
      </c>
      <c r="AE1769" s="4"/>
      <c r="AF1769" s="4">
        <v>3.9799005725112502</v>
      </c>
      <c r="AG1769" s="4"/>
      <c r="AH1769" s="4" t="s">
        <v>561</v>
      </c>
      <c r="AI1769" s="4"/>
      <c r="AJ1769" s="4"/>
      <c r="AK1769" s="4"/>
    </row>
    <row r="1770" spans="1:37">
      <c r="A1770" t="s">
        <v>179</v>
      </c>
      <c r="B1770" t="s">
        <v>175</v>
      </c>
      <c r="C1770" s="42" t="s">
        <v>591</v>
      </c>
      <c r="D1770">
        <v>800</v>
      </c>
      <c r="E1770">
        <v>10</v>
      </c>
      <c r="F1770">
        <v>60</v>
      </c>
      <c r="G1770">
        <v>43.02</v>
      </c>
      <c r="H1770" s="4"/>
      <c r="I1770" s="4"/>
      <c r="J1770" s="4"/>
      <c r="K1770" s="4"/>
      <c r="L1770">
        <v>7.73</v>
      </c>
      <c r="M1770" s="4"/>
      <c r="N1770" s="4"/>
      <c r="O1770" s="4"/>
      <c r="P1770" s="4"/>
      <c r="Q1770" s="4"/>
      <c r="R1770" s="4">
        <v>42.01</v>
      </c>
      <c r="S1770" s="4">
        <v>0.14399999999999999</v>
      </c>
      <c r="T1770" s="4">
        <v>7.23</v>
      </c>
      <c r="U1770" s="4">
        <f t="shared" si="68"/>
        <v>2160</v>
      </c>
      <c r="V1770" s="4">
        <v>20</v>
      </c>
      <c r="W1770" s="4">
        <v>7</v>
      </c>
      <c r="X1770" s="4">
        <v>150</v>
      </c>
      <c r="Y1770" s="4">
        <v>0.02</v>
      </c>
      <c r="Z1770" s="4">
        <v>0.02</v>
      </c>
      <c r="AA1770" s="4">
        <v>0.02</v>
      </c>
      <c r="AB1770" s="4">
        <v>25</v>
      </c>
      <c r="AC1770" s="4">
        <f>0.003*1000</f>
        <v>3</v>
      </c>
      <c r="AD1770" s="4" t="s">
        <v>180</v>
      </c>
      <c r="AE1770" s="4"/>
      <c r="AF1770" s="4">
        <v>3.16582775282144</v>
      </c>
      <c r="AG1770" s="4"/>
      <c r="AH1770" s="4"/>
      <c r="AI1770" s="4"/>
      <c r="AJ1770" s="4"/>
      <c r="AK1770" s="4"/>
    </row>
    <row r="1771" spans="1:37">
      <c r="A1771" t="s">
        <v>179</v>
      </c>
      <c r="B1771" t="s">
        <v>175</v>
      </c>
      <c r="C1771" s="42" t="s">
        <v>591</v>
      </c>
      <c r="D1771">
        <v>800</v>
      </c>
      <c r="E1771">
        <v>10</v>
      </c>
      <c r="F1771">
        <v>60</v>
      </c>
      <c r="G1771">
        <v>43.02</v>
      </c>
      <c r="H1771" s="4"/>
      <c r="I1771" s="4"/>
      <c r="J1771" s="4"/>
      <c r="K1771" s="4"/>
      <c r="L1771">
        <v>7.73</v>
      </c>
      <c r="M1771" s="4"/>
      <c r="N1771" s="4"/>
      <c r="O1771" s="4"/>
      <c r="P1771" s="4"/>
      <c r="Q1771" s="4"/>
      <c r="R1771" s="4">
        <v>42.01</v>
      </c>
      <c r="S1771" s="4">
        <v>0.14399999999999999</v>
      </c>
      <c r="T1771" s="4">
        <v>7.23</v>
      </c>
      <c r="U1771" s="4">
        <f t="shared" si="68"/>
        <v>2160</v>
      </c>
      <c r="V1771" s="4">
        <v>20</v>
      </c>
      <c r="W1771" s="4">
        <v>7</v>
      </c>
      <c r="X1771" s="4">
        <v>150</v>
      </c>
      <c r="Y1771" s="4">
        <v>0.02</v>
      </c>
      <c r="Z1771" s="4">
        <v>0.02</v>
      </c>
      <c r="AA1771" s="4">
        <v>0.02</v>
      </c>
      <c r="AB1771" s="4">
        <v>25</v>
      </c>
      <c r="AC1771" s="4">
        <v>5</v>
      </c>
      <c r="AD1771" s="4" t="s">
        <v>180</v>
      </c>
      <c r="AE1771" s="4"/>
      <c r="AF1771" s="4">
        <v>2.8040208056256599</v>
      </c>
      <c r="AG1771" s="4"/>
      <c r="AH1771" s="4"/>
      <c r="AI1771" s="4"/>
      <c r="AJ1771" s="4"/>
      <c r="AK1771" s="4"/>
    </row>
    <row r="1772" spans="1:37">
      <c r="A1772" t="s">
        <v>179</v>
      </c>
      <c r="B1772" t="s">
        <v>175</v>
      </c>
      <c r="C1772" s="42" t="s">
        <v>591</v>
      </c>
      <c r="D1772">
        <v>800</v>
      </c>
      <c r="E1772">
        <v>10</v>
      </c>
      <c r="F1772">
        <v>60</v>
      </c>
      <c r="G1772">
        <v>43.02</v>
      </c>
      <c r="H1772" s="4"/>
      <c r="I1772" s="4"/>
      <c r="J1772" s="4"/>
      <c r="K1772" s="4"/>
      <c r="L1772">
        <v>7.73</v>
      </c>
      <c r="M1772" s="4"/>
      <c r="N1772" s="4"/>
      <c r="O1772" s="4"/>
      <c r="P1772" s="4"/>
      <c r="Q1772" s="4"/>
      <c r="R1772" s="4">
        <v>42.01</v>
      </c>
      <c r="S1772" s="4">
        <v>0.14399999999999999</v>
      </c>
      <c r="T1772" s="4">
        <v>7.23</v>
      </c>
      <c r="U1772" s="4">
        <f t="shared" si="68"/>
        <v>2160</v>
      </c>
      <c r="V1772" s="4">
        <v>20</v>
      </c>
      <c r="W1772" s="4">
        <v>7</v>
      </c>
      <c r="X1772" s="4">
        <v>150</v>
      </c>
      <c r="Y1772" s="4">
        <v>0.02</v>
      </c>
      <c r="Z1772" s="4">
        <v>0.02</v>
      </c>
      <c r="AA1772" s="4">
        <v>0.02</v>
      </c>
      <c r="AB1772" s="4">
        <v>25</v>
      </c>
      <c r="AC1772" s="4">
        <v>7</v>
      </c>
      <c r="AD1772" s="4" t="s">
        <v>180</v>
      </c>
      <c r="AE1772" s="4"/>
      <c r="AF1772" s="4">
        <v>2.3517595337711801</v>
      </c>
      <c r="AG1772" s="4"/>
      <c r="AH1772" s="4"/>
      <c r="AI1772" s="4"/>
      <c r="AJ1772" s="4"/>
      <c r="AK1772" s="4"/>
    </row>
    <row r="1773" spans="1:37">
      <c r="A1773" t="s">
        <v>179</v>
      </c>
      <c r="B1773" t="s">
        <v>175</v>
      </c>
      <c r="C1773" s="42" t="s">
        <v>591</v>
      </c>
      <c r="D1773">
        <v>800</v>
      </c>
      <c r="E1773">
        <v>10</v>
      </c>
      <c r="F1773">
        <v>60</v>
      </c>
      <c r="G1773">
        <v>43.02</v>
      </c>
      <c r="H1773" s="4"/>
      <c r="I1773" s="4"/>
      <c r="J1773" s="4"/>
      <c r="K1773" s="4"/>
      <c r="L1773">
        <v>7.73</v>
      </c>
      <c r="M1773" s="4"/>
      <c r="N1773" s="4"/>
      <c r="O1773" s="4"/>
      <c r="P1773" s="4"/>
      <c r="Q1773" s="4"/>
      <c r="R1773" s="4">
        <v>42.01</v>
      </c>
      <c r="S1773" s="4">
        <v>0.14399999999999999</v>
      </c>
      <c r="T1773" s="4">
        <v>7.23</v>
      </c>
      <c r="U1773" s="4">
        <f t="shared" si="68"/>
        <v>2160</v>
      </c>
      <c r="V1773" s="4">
        <v>20</v>
      </c>
      <c r="W1773" s="4">
        <v>7</v>
      </c>
      <c r="X1773" s="4">
        <v>150</v>
      </c>
      <c r="Y1773" s="4">
        <v>0.02</v>
      </c>
      <c r="Z1773" s="4">
        <v>0.02</v>
      </c>
      <c r="AA1773" s="4">
        <v>0.02</v>
      </c>
      <c r="AB1773" s="4">
        <v>25</v>
      </c>
      <c r="AC1773" s="4">
        <v>10</v>
      </c>
      <c r="AD1773" s="4" t="s">
        <v>180</v>
      </c>
      <c r="AE1773" s="4"/>
      <c r="AF1773" s="4">
        <v>2.2914578008252802</v>
      </c>
      <c r="AG1773" s="4"/>
      <c r="AH1773" s="4"/>
      <c r="AI1773" s="4"/>
      <c r="AJ1773" s="4"/>
      <c r="AK1773" s="4"/>
    </row>
    <row r="1774" spans="1:37">
      <c r="A1774" t="s">
        <v>179</v>
      </c>
      <c r="B1774" t="s">
        <v>175</v>
      </c>
      <c r="C1774" s="42" t="s">
        <v>591</v>
      </c>
      <c r="D1774">
        <v>800</v>
      </c>
      <c r="E1774">
        <v>10</v>
      </c>
      <c r="F1774">
        <v>60</v>
      </c>
      <c r="G1774">
        <v>43.02</v>
      </c>
      <c r="H1774" s="4"/>
      <c r="I1774" s="4"/>
      <c r="J1774" s="4"/>
      <c r="K1774" s="4"/>
      <c r="L1774">
        <v>7.73</v>
      </c>
      <c r="M1774" s="4"/>
      <c r="N1774" s="4"/>
      <c r="O1774" s="4"/>
      <c r="P1774" s="4"/>
      <c r="Q1774" s="4"/>
      <c r="R1774" s="4">
        <v>42.01</v>
      </c>
      <c r="S1774" s="4">
        <v>0.14399999999999999</v>
      </c>
      <c r="T1774" s="4">
        <v>7.23</v>
      </c>
      <c r="U1774" s="4">
        <f t="shared" si="68"/>
        <v>2160</v>
      </c>
      <c r="V1774" s="4">
        <v>20</v>
      </c>
      <c r="W1774" s="4">
        <v>7</v>
      </c>
      <c r="X1774" s="4">
        <v>150</v>
      </c>
      <c r="Y1774" s="4">
        <v>0.02</v>
      </c>
      <c r="Z1774" s="4">
        <v>0.02</v>
      </c>
      <c r="AA1774" s="4">
        <v>0.02</v>
      </c>
      <c r="AB1774" s="4">
        <v>25</v>
      </c>
      <c r="AC1774" s="4">
        <v>0</v>
      </c>
      <c r="AD1774" s="4" t="s">
        <v>173</v>
      </c>
      <c r="AE1774" s="4"/>
      <c r="AF1774" s="4">
        <v>10.421051908397899</v>
      </c>
      <c r="AG1774" s="4"/>
      <c r="AH1774" s="4"/>
      <c r="AI1774" s="4"/>
      <c r="AJ1774" s="4"/>
      <c r="AK1774" s="4"/>
    </row>
    <row r="1775" spans="1:37">
      <c r="A1775" t="s">
        <v>179</v>
      </c>
      <c r="B1775" t="s">
        <v>175</v>
      </c>
      <c r="C1775" s="42" t="s">
        <v>591</v>
      </c>
      <c r="D1775">
        <v>800</v>
      </c>
      <c r="E1775">
        <v>10</v>
      </c>
      <c r="F1775">
        <v>60</v>
      </c>
      <c r="G1775">
        <v>43.02</v>
      </c>
      <c r="H1775" s="4"/>
      <c r="I1775" s="4"/>
      <c r="J1775" s="4"/>
      <c r="K1775" s="4"/>
      <c r="L1775">
        <v>7.73</v>
      </c>
      <c r="M1775" s="4"/>
      <c r="N1775" s="4"/>
      <c r="O1775" s="4"/>
      <c r="P1775" s="4"/>
      <c r="Q1775" s="4"/>
      <c r="R1775" s="4">
        <v>42.01</v>
      </c>
      <c r="S1775" s="4">
        <v>0.14399999999999999</v>
      </c>
      <c r="T1775" s="4">
        <v>7.23</v>
      </c>
      <c r="U1775" s="4">
        <f t="shared" si="68"/>
        <v>2160</v>
      </c>
      <c r="V1775" s="4">
        <v>20</v>
      </c>
      <c r="W1775" s="4">
        <v>7</v>
      </c>
      <c r="X1775" s="4">
        <v>150</v>
      </c>
      <c r="Y1775" s="4">
        <v>0.02</v>
      </c>
      <c r="Z1775" s="4">
        <v>0.02</v>
      </c>
      <c r="AA1775" s="4">
        <v>0.02</v>
      </c>
      <c r="AB1775" s="4">
        <v>25</v>
      </c>
      <c r="AC1775" s="4">
        <f>0.01*1000</f>
        <v>10</v>
      </c>
      <c r="AD1775" s="9" t="s">
        <v>595</v>
      </c>
      <c r="AE1775" s="4"/>
      <c r="AF1775" s="4">
        <v>4.3815775096746901</v>
      </c>
      <c r="AG1775" s="4"/>
      <c r="AH1775" s="4"/>
      <c r="AI1775" s="4"/>
      <c r="AJ1775" s="4"/>
      <c r="AK1775" s="4"/>
    </row>
    <row r="1776" spans="1:37">
      <c r="A1776" t="s">
        <v>179</v>
      </c>
      <c r="B1776" t="s">
        <v>175</v>
      </c>
      <c r="C1776" s="42" t="s">
        <v>591</v>
      </c>
      <c r="D1776">
        <v>800</v>
      </c>
      <c r="E1776">
        <v>10</v>
      </c>
      <c r="F1776">
        <v>60</v>
      </c>
      <c r="G1776">
        <v>43.02</v>
      </c>
      <c r="H1776" s="4"/>
      <c r="I1776" s="4"/>
      <c r="J1776" s="4"/>
      <c r="K1776" s="4"/>
      <c r="L1776">
        <v>7.73</v>
      </c>
      <c r="M1776" s="4"/>
      <c r="N1776" s="4"/>
      <c r="O1776" s="4"/>
      <c r="P1776" s="4"/>
      <c r="Q1776" s="4"/>
      <c r="R1776" s="4">
        <v>42.01</v>
      </c>
      <c r="S1776" s="4">
        <v>0.14399999999999999</v>
      </c>
      <c r="T1776" s="4">
        <v>7.23</v>
      </c>
      <c r="U1776" s="4">
        <f t="shared" si="68"/>
        <v>2160</v>
      </c>
      <c r="V1776" s="4">
        <v>20</v>
      </c>
      <c r="W1776" s="4">
        <v>7</v>
      </c>
      <c r="X1776" s="4">
        <v>150</v>
      </c>
      <c r="Y1776" s="4">
        <v>0.02</v>
      </c>
      <c r="Z1776" s="4">
        <v>0.02</v>
      </c>
      <c r="AA1776" s="4">
        <v>0.02</v>
      </c>
      <c r="AB1776" s="4">
        <v>25</v>
      </c>
      <c r="AC1776" s="4">
        <f t="shared" ref="AC1776:AC1777" si="69">0.01*1000</f>
        <v>10</v>
      </c>
      <c r="AD1776" s="4" t="s">
        <v>61</v>
      </c>
      <c r="AE1776" s="4"/>
      <c r="AF1776" s="4">
        <v>4.20394713871202</v>
      </c>
      <c r="AG1776" s="4"/>
      <c r="AH1776" s="4"/>
      <c r="AI1776" s="4"/>
      <c r="AJ1776" s="4"/>
      <c r="AK1776" s="4"/>
    </row>
    <row r="1777" spans="1:38">
      <c r="A1777" t="s">
        <v>179</v>
      </c>
      <c r="B1777" t="s">
        <v>175</v>
      </c>
      <c r="C1777" s="42" t="s">
        <v>591</v>
      </c>
      <c r="D1777">
        <v>800</v>
      </c>
      <c r="E1777">
        <v>10</v>
      </c>
      <c r="F1777">
        <v>60</v>
      </c>
      <c r="G1777">
        <v>43.02</v>
      </c>
      <c r="H1777" s="4"/>
      <c r="I1777" s="4"/>
      <c r="J1777" s="4"/>
      <c r="K1777" s="4"/>
      <c r="L1777">
        <v>7.73</v>
      </c>
      <c r="M1777" s="4"/>
      <c r="N1777" s="4"/>
      <c r="O1777" s="4"/>
      <c r="P1777" s="4"/>
      <c r="Q1777" s="4"/>
      <c r="R1777" s="4">
        <v>42.01</v>
      </c>
      <c r="S1777" s="4">
        <v>0.14399999999999999</v>
      </c>
      <c r="T1777" s="4">
        <v>7.23</v>
      </c>
      <c r="U1777" s="4">
        <f t="shared" si="68"/>
        <v>2160</v>
      </c>
      <c r="V1777" s="4">
        <v>20</v>
      </c>
      <c r="W1777" s="4">
        <v>7</v>
      </c>
      <c r="X1777" s="4">
        <v>150</v>
      </c>
      <c r="Y1777" s="4">
        <v>0.02</v>
      </c>
      <c r="Z1777" s="4">
        <v>0.02</v>
      </c>
      <c r="AA1777" s="4">
        <v>0.02</v>
      </c>
      <c r="AB1777" s="4">
        <v>25</v>
      </c>
      <c r="AC1777" s="4">
        <f t="shared" si="69"/>
        <v>10</v>
      </c>
      <c r="AD1777" s="4" t="s">
        <v>63</v>
      </c>
      <c r="AE1777" s="4"/>
      <c r="AF1777" s="4">
        <v>2.3486844674784599</v>
      </c>
      <c r="AG1777" s="4"/>
      <c r="AH1777" s="4"/>
      <c r="AI1777" s="4"/>
      <c r="AJ1777" s="4"/>
      <c r="AK1777" s="4"/>
    </row>
    <row r="1778" spans="1:38" s="27" customFormat="1">
      <c r="A1778" s="27" t="s">
        <v>182</v>
      </c>
      <c r="B1778" s="27" t="s">
        <v>183</v>
      </c>
      <c r="C1778" s="42" t="s">
        <v>592</v>
      </c>
      <c r="D1778" s="27">
        <v>600</v>
      </c>
      <c r="E1778" s="27">
        <v>10</v>
      </c>
      <c r="F1778" s="27">
        <v>120</v>
      </c>
      <c r="G1778" s="27">
        <v>19.07</v>
      </c>
      <c r="H1778" s="1"/>
      <c r="I1778" s="27">
        <v>21.79</v>
      </c>
      <c r="J1778" s="27">
        <v>3.06</v>
      </c>
      <c r="L1778" s="1"/>
      <c r="M1778" s="27">
        <v>62.71</v>
      </c>
      <c r="N1778" s="1"/>
      <c r="O1778" s="1"/>
      <c r="P1778" s="1"/>
      <c r="Q1778" s="1"/>
      <c r="R1778" s="4">
        <v>38.659999999999997</v>
      </c>
      <c r="S1778" s="4"/>
      <c r="T1778" s="4">
        <v>7.01</v>
      </c>
      <c r="U1778" s="1">
        <v>71.712969393967796</v>
      </c>
      <c r="V1778" s="1">
        <v>50</v>
      </c>
      <c r="W1778" s="1">
        <v>7</v>
      </c>
      <c r="X1778" s="1">
        <v>150</v>
      </c>
      <c r="Y1778" s="1">
        <v>0.03</v>
      </c>
      <c r="Z1778" s="1">
        <v>0.03</v>
      </c>
      <c r="AA1778" s="1"/>
      <c r="AB1778" s="1">
        <v>25</v>
      </c>
      <c r="AC1778" s="1">
        <v>0</v>
      </c>
      <c r="AD1778" s="4" t="s">
        <v>173</v>
      </c>
      <c r="AE1778" s="1"/>
      <c r="AF1778" s="39">
        <v>10.294115034629099</v>
      </c>
      <c r="AG1778" s="1"/>
      <c r="AH1778" s="1" t="s">
        <v>539</v>
      </c>
      <c r="AI1778" s="36" t="s">
        <v>349</v>
      </c>
      <c r="AJ1778" s="1" t="s">
        <v>184</v>
      </c>
      <c r="AK1778" s="1" t="s">
        <v>367</v>
      </c>
    </row>
    <row r="1779" spans="1:38">
      <c r="A1779" t="s">
        <v>182</v>
      </c>
      <c r="B1779" t="s">
        <v>183</v>
      </c>
      <c r="C1779" s="42" t="s">
        <v>592</v>
      </c>
      <c r="D1779">
        <v>600</v>
      </c>
      <c r="E1779">
        <v>10</v>
      </c>
      <c r="F1779">
        <v>120</v>
      </c>
      <c r="G1779">
        <v>19.07</v>
      </c>
      <c r="H1779" s="4"/>
      <c r="I1779">
        <v>21.79</v>
      </c>
      <c r="J1779">
        <v>3.06</v>
      </c>
      <c r="L1779" s="4"/>
      <c r="M1779">
        <v>62.71</v>
      </c>
      <c r="N1779" s="4"/>
      <c r="O1779" s="4"/>
      <c r="P1779" s="4"/>
      <c r="Q1779" s="4"/>
      <c r="R1779" s="4">
        <v>38.659999999999997</v>
      </c>
      <c r="S1779" s="4"/>
      <c r="T1779" s="4">
        <v>7.01</v>
      </c>
      <c r="U1779" s="4">
        <v>119.5219196165724</v>
      </c>
      <c r="V1779" s="4">
        <v>50</v>
      </c>
      <c r="W1779" s="4">
        <v>7</v>
      </c>
      <c r="X1779" s="4">
        <v>150</v>
      </c>
      <c r="Y1779" s="4">
        <v>0.03</v>
      </c>
      <c r="Z1779" s="4">
        <v>0.03</v>
      </c>
      <c r="AA1779" s="4"/>
      <c r="AB1779" s="4">
        <v>25</v>
      </c>
      <c r="AC1779" s="4">
        <v>0</v>
      </c>
      <c r="AD1779" s="4" t="s">
        <v>173</v>
      </c>
      <c r="AE1779" s="4"/>
      <c r="AF1779" s="14">
        <v>13.480392408939201</v>
      </c>
      <c r="AG1779" s="4"/>
      <c r="AH1779" s="4"/>
      <c r="AJ1779" s="4"/>
      <c r="AK1779" s="4"/>
      <c r="AL1779" s="4" t="s">
        <v>559</v>
      </c>
    </row>
    <row r="1780" spans="1:38">
      <c r="A1780" t="s">
        <v>182</v>
      </c>
      <c r="B1780" t="s">
        <v>183</v>
      </c>
      <c r="C1780" s="42" t="s">
        <v>592</v>
      </c>
      <c r="D1780">
        <v>600</v>
      </c>
      <c r="E1780">
        <v>10</v>
      </c>
      <c r="F1780">
        <v>120</v>
      </c>
      <c r="G1780">
        <v>19.07</v>
      </c>
      <c r="H1780" s="4"/>
      <c r="I1780">
        <v>21.79</v>
      </c>
      <c r="J1780">
        <v>3.06</v>
      </c>
      <c r="L1780" s="4"/>
      <c r="M1780">
        <v>62.71</v>
      </c>
      <c r="N1780" s="4"/>
      <c r="O1780" s="4"/>
      <c r="P1780" s="4"/>
      <c r="Q1780" s="4"/>
      <c r="R1780" s="4">
        <v>38.659999999999997</v>
      </c>
      <c r="S1780" s="4"/>
      <c r="T1780" s="4">
        <v>7.01</v>
      </c>
      <c r="U1780" s="4">
        <v>250.99584881882637</v>
      </c>
      <c r="V1780" s="4">
        <v>50</v>
      </c>
      <c r="W1780" s="4">
        <v>7</v>
      </c>
      <c r="X1780" s="4">
        <v>150</v>
      </c>
      <c r="Y1780" s="4">
        <v>0.03</v>
      </c>
      <c r="Z1780" s="4">
        <v>0.03</v>
      </c>
      <c r="AA1780" s="4"/>
      <c r="AB1780" s="4">
        <v>25</v>
      </c>
      <c r="AC1780" s="4">
        <v>0</v>
      </c>
      <c r="AD1780" s="4" t="s">
        <v>173</v>
      </c>
      <c r="AE1780" s="4"/>
      <c r="AF1780" s="14">
        <v>14.215675320637899</v>
      </c>
      <c r="AG1780" s="4"/>
      <c r="AH1780" s="4"/>
      <c r="AJ1780" s="4"/>
      <c r="AK1780" s="4"/>
      <c r="AL1780" s="4" t="s">
        <v>560</v>
      </c>
    </row>
    <row r="1781" spans="1:38">
      <c r="A1781" t="s">
        <v>182</v>
      </c>
      <c r="B1781" t="s">
        <v>183</v>
      </c>
      <c r="C1781" s="42" t="s">
        <v>592</v>
      </c>
      <c r="D1781">
        <v>600</v>
      </c>
      <c r="E1781">
        <v>10</v>
      </c>
      <c r="F1781">
        <v>120</v>
      </c>
      <c r="G1781">
        <v>19.07</v>
      </c>
      <c r="H1781" s="4"/>
      <c r="I1781">
        <v>21.79</v>
      </c>
      <c r="J1781">
        <v>3.06</v>
      </c>
      <c r="L1781" s="4"/>
      <c r="M1781">
        <v>62.71</v>
      </c>
      <c r="N1781" s="4"/>
      <c r="O1781" s="4"/>
      <c r="P1781" s="4"/>
      <c r="Q1781" s="4"/>
      <c r="R1781" s="4">
        <v>38.659999999999997</v>
      </c>
      <c r="S1781" s="4"/>
      <c r="T1781" s="4">
        <v>7.01</v>
      </c>
      <c r="U1781" s="4">
        <v>478.08767846629081</v>
      </c>
      <c r="V1781" s="4">
        <v>50</v>
      </c>
      <c r="W1781" s="4">
        <v>7</v>
      </c>
      <c r="X1781" s="4">
        <v>150</v>
      </c>
      <c r="Y1781" s="4">
        <v>0.03</v>
      </c>
      <c r="Z1781" s="4">
        <v>0.03</v>
      </c>
      <c r="AA1781" s="4"/>
      <c r="AB1781" s="4">
        <v>25</v>
      </c>
      <c r="AC1781" s="4">
        <v>0</v>
      </c>
      <c r="AD1781" s="4" t="s">
        <v>173</v>
      </c>
      <c r="AE1781" s="4"/>
      <c r="AF1781" s="14">
        <v>18.6274475888167</v>
      </c>
      <c r="AG1781" s="4"/>
      <c r="AH1781" s="4"/>
      <c r="AI1781" s="4"/>
      <c r="AJ1781" s="4"/>
      <c r="AK1781" s="4"/>
    </row>
    <row r="1782" spans="1:38">
      <c r="A1782" t="s">
        <v>182</v>
      </c>
      <c r="B1782" t="s">
        <v>183</v>
      </c>
      <c r="C1782" s="42" t="s">
        <v>592</v>
      </c>
      <c r="D1782">
        <v>600</v>
      </c>
      <c r="E1782">
        <v>10</v>
      </c>
      <c r="F1782">
        <v>120</v>
      </c>
      <c r="G1782">
        <v>19.07</v>
      </c>
      <c r="H1782" s="4"/>
      <c r="I1782">
        <v>21.79</v>
      </c>
      <c r="J1782">
        <v>3.06</v>
      </c>
      <c r="L1782" s="4"/>
      <c r="M1782">
        <v>62.71</v>
      </c>
      <c r="N1782" s="4"/>
      <c r="O1782" s="4"/>
      <c r="P1782" s="4"/>
      <c r="Q1782" s="4"/>
      <c r="R1782" s="4">
        <v>38.659999999999997</v>
      </c>
      <c r="S1782" s="4"/>
      <c r="T1782" s="4">
        <v>7.01</v>
      </c>
      <c r="U1782" s="4">
        <v>717.13151769943192</v>
      </c>
      <c r="V1782" s="4">
        <v>50</v>
      </c>
      <c r="W1782" s="4">
        <v>7</v>
      </c>
      <c r="X1782" s="4">
        <v>150</v>
      </c>
      <c r="Y1782" s="4">
        <v>0.03</v>
      </c>
      <c r="Z1782" s="4">
        <v>0.03</v>
      </c>
      <c r="AA1782" s="4"/>
      <c r="AB1782" s="4">
        <v>25</v>
      </c>
      <c r="AC1782" s="4">
        <v>0</v>
      </c>
      <c r="AD1782" s="4" t="s">
        <v>173</v>
      </c>
      <c r="AE1782" s="4"/>
      <c r="AF1782" s="14">
        <v>20.3431264156103</v>
      </c>
      <c r="AG1782" s="4"/>
      <c r="AH1782" s="4"/>
      <c r="AI1782" s="4"/>
      <c r="AJ1782" s="4"/>
      <c r="AK1782" s="4"/>
    </row>
    <row r="1783" spans="1:38">
      <c r="A1783" t="s">
        <v>182</v>
      </c>
      <c r="B1783" t="s">
        <v>183</v>
      </c>
      <c r="C1783" s="42" t="s">
        <v>592</v>
      </c>
      <c r="D1783">
        <v>600</v>
      </c>
      <c r="E1783">
        <v>10</v>
      </c>
      <c r="F1783">
        <v>120</v>
      </c>
      <c r="G1783">
        <v>19.07</v>
      </c>
      <c r="H1783" s="4"/>
      <c r="I1783">
        <v>21.79</v>
      </c>
      <c r="J1783">
        <v>3.06</v>
      </c>
      <c r="L1783" s="4"/>
      <c r="M1783">
        <v>62.71</v>
      </c>
      <c r="N1783" s="4"/>
      <c r="O1783" s="4"/>
      <c r="P1783" s="4"/>
      <c r="Q1783" s="4"/>
      <c r="R1783" s="4">
        <v>38.659999999999997</v>
      </c>
      <c r="S1783" s="4"/>
      <c r="T1783" s="4">
        <v>7.01</v>
      </c>
      <c r="U1783" s="4">
        <v>1458.1679664501121</v>
      </c>
      <c r="V1783" s="4">
        <v>50</v>
      </c>
      <c r="W1783" s="4">
        <v>7</v>
      </c>
      <c r="X1783" s="4">
        <v>150</v>
      </c>
      <c r="Y1783" s="4">
        <v>0.03</v>
      </c>
      <c r="Z1783" s="4">
        <v>0.03</v>
      </c>
      <c r="AA1783" s="4"/>
      <c r="AB1783" s="4">
        <v>25</v>
      </c>
      <c r="AC1783" s="4">
        <v>0</v>
      </c>
      <c r="AD1783" s="4" t="s">
        <v>173</v>
      </c>
      <c r="AE1783" s="4"/>
      <c r="AF1783" s="14">
        <v>23.7745074435684</v>
      </c>
      <c r="AG1783" s="4"/>
      <c r="AH1783" s="4"/>
      <c r="AI1783" s="4"/>
      <c r="AJ1783" s="4"/>
      <c r="AK1783" s="4"/>
    </row>
    <row r="1784" spans="1:38">
      <c r="A1784" t="s">
        <v>182</v>
      </c>
      <c r="B1784" t="s">
        <v>183</v>
      </c>
      <c r="C1784" s="42" t="s">
        <v>592</v>
      </c>
      <c r="D1784">
        <v>600</v>
      </c>
      <c r="E1784">
        <v>10</v>
      </c>
      <c r="F1784">
        <v>120</v>
      </c>
      <c r="G1784">
        <v>19.07</v>
      </c>
      <c r="H1784" s="4"/>
      <c r="I1784">
        <v>21.79</v>
      </c>
      <c r="J1784">
        <v>3.06</v>
      </c>
      <c r="L1784" s="4"/>
      <c r="M1784">
        <v>62.71</v>
      </c>
      <c r="N1784" s="4"/>
      <c r="O1784" s="4"/>
      <c r="P1784" s="4"/>
      <c r="Q1784" s="4"/>
      <c r="R1784" s="4">
        <v>38.659999999999997</v>
      </c>
      <c r="S1784" s="4"/>
      <c r="T1784" s="4">
        <v>7.01</v>
      </c>
      <c r="U1784" s="4">
        <v>2880</v>
      </c>
      <c r="V1784" s="4">
        <v>50</v>
      </c>
      <c r="W1784" s="4">
        <v>7</v>
      </c>
      <c r="X1784" s="4">
        <v>150</v>
      </c>
      <c r="Y1784" s="4">
        <v>0.03</v>
      </c>
      <c r="Z1784" s="4">
        <v>0.03</v>
      </c>
      <c r="AA1784" s="4"/>
      <c r="AB1784" s="4">
        <v>25</v>
      </c>
      <c r="AC1784" s="4">
        <v>0</v>
      </c>
      <c r="AD1784" s="4" t="s">
        <v>173</v>
      </c>
      <c r="AE1784" s="4"/>
      <c r="AF1784" s="14">
        <v>24.019597072593701</v>
      </c>
      <c r="AG1784" s="4"/>
      <c r="AH1784" s="4" t="s">
        <v>544</v>
      </c>
      <c r="AI1784" s="4"/>
      <c r="AJ1784" s="4"/>
      <c r="AK1784" s="4"/>
    </row>
    <row r="1785" spans="1:38">
      <c r="A1785" t="s">
        <v>182</v>
      </c>
      <c r="B1785" t="s">
        <v>183</v>
      </c>
      <c r="C1785" s="42" t="s">
        <v>592</v>
      </c>
      <c r="D1785">
        <v>600</v>
      </c>
      <c r="E1785">
        <v>10</v>
      </c>
      <c r="F1785">
        <v>120</v>
      </c>
      <c r="G1785">
        <v>19.07</v>
      </c>
      <c r="H1785" s="4"/>
      <c r="I1785">
        <v>21.79</v>
      </c>
      <c r="J1785">
        <v>3.06</v>
      </c>
      <c r="L1785" s="4"/>
      <c r="M1785">
        <v>62.71</v>
      </c>
      <c r="N1785" s="4"/>
      <c r="O1785" s="4"/>
      <c r="P1785" s="4"/>
      <c r="Q1785" s="4"/>
      <c r="R1785" s="4">
        <v>38.659999999999997</v>
      </c>
      <c r="S1785" s="4"/>
      <c r="T1785" s="4">
        <v>7.01</v>
      </c>
      <c r="U1785" s="4">
        <v>2880</v>
      </c>
      <c r="V1785" s="4">
        <v>3.8603327369129801</v>
      </c>
      <c r="W1785" s="4">
        <v>7</v>
      </c>
      <c r="X1785" s="4">
        <v>150</v>
      </c>
      <c r="Y1785" s="4">
        <v>0.03</v>
      </c>
      <c r="Z1785" s="4">
        <v>0.03</v>
      </c>
      <c r="AA1785" s="4"/>
      <c r="AB1785" s="4">
        <v>25</v>
      </c>
      <c r="AC1785" s="4">
        <v>0</v>
      </c>
      <c r="AD1785" s="4" t="s">
        <v>173</v>
      </c>
      <c r="AE1785" s="4"/>
      <c r="AF1785" s="18">
        <v>23.5454608763532</v>
      </c>
      <c r="AG1785" s="4"/>
      <c r="AH1785" s="4"/>
      <c r="AI1785" s="4"/>
      <c r="AJ1785" s="4"/>
      <c r="AK1785" s="4"/>
    </row>
    <row r="1786" spans="1:38">
      <c r="A1786" t="s">
        <v>182</v>
      </c>
      <c r="B1786" t="s">
        <v>183</v>
      </c>
      <c r="C1786" s="42" t="s">
        <v>592</v>
      </c>
      <c r="D1786">
        <v>600</v>
      </c>
      <c r="E1786">
        <v>10</v>
      </c>
      <c r="F1786">
        <v>120</v>
      </c>
      <c r="G1786">
        <v>19.07</v>
      </c>
      <c r="H1786" s="4"/>
      <c r="I1786">
        <v>21.79</v>
      </c>
      <c r="J1786">
        <v>3.06</v>
      </c>
      <c r="L1786" s="4"/>
      <c r="M1786">
        <v>62.71</v>
      </c>
      <c r="N1786" s="4"/>
      <c r="O1786" s="4"/>
      <c r="P1786" s="4"/>
      <c r="Q1786" s="4"/>
      <c r="R1786" s="4">
        <v>38.659999999999997</v>
      </c>
      <c r="S1786" s="4"/>
      <c r="T1786" s="4">
        <v>7.01</v>
      </c>
      <c r="U1786" s="4">
        <v>2880</v>
      </c>
      <c r="V1786" s="4">
        <v>27.022083727541901</v>
      </c>
      <c r="W1786" s="4">
        <v>7</v>
      </c>
      <c r="X1786" s="4">
        <v>150</v>
      </c>
      <c r="Y1786" s="4">
        <v>0.03</v>
      </c>
      <c r="Z1786" s="4">
        <v>0.03</v>
      </c>
      <c r="AA1786" s="4"/>
      <c r="AB1786" s="4">
        <v>25</v>
      </c>
      <c r="AC1786" s="4">
        <v>0</v>
      </c>
      <c r="AD1786" s="4" t="s">
        <v>173</v>
      </c>
      <c r="AE1786" s="4"/>
      <c r="AF1786" s="18">
        <v>27.681821278303399</v>
      </c>
      <c r="AG1786" s="4"/>
      <c r="AH1786" s="4"/>
      <c r="AI1786" s="4"/>
      <c r="AJ1786" s="4"/>
      <c r="AK1786" s="4"/>
    </row>
    <row r="1787" spans="1:38">
      <c r="A1787" t="s">
        <v>182</v>
      </c>
      <c r="B1787" t="s">
        <v>183</v>
      </c>
      <c r="C1787" s="42" t="s">
        <v>592</v>
      </c>
      <c r="D1787">
        <v>600</v>
      </c>
      <c r="E1787">
        <v>10</v>
      </c>
      <c r="F1787">
        <v>120</v>
      </c>
      <c r="G1787">
        <v>19.07</v>
      </c>
      <c r="H1787" s="4"/>
      <c r="I1787">
        <v>21.79</v>
      </c>
      <c r="J1787">
        <v>3.06</v>
      </c>
      <c r="L1787" s="4"/>
      <c r="M1787">
        <v>62.71</v>
      </c>
      <c r="N1787" s="4"/>
      <c r="O1787" s="4"/>
      <c r="P1787" s="4"/>
      <c r="Q1787" s="4"/>
      <c r="R1787" s="4">
        <v>38.659999999999997</v>
      </c>
      <c r="S1787" s="4"/>
      <c r="T1787" s="4">
        <v>7.01</v>
      </c>
      <c r="U1787" s="4">
        <v>2880</v>
      </c>
      <c r="V1787" s="4">
        <v>76.5624969321143</v>
      </c>
      <c r="W1787" s="4">
        <v>7</v>
      </c>
      <c r="X1787" s="4">
        <v>150</v>
      </c>
      <c r="Y1787" s="4">
        <v>0.03</v>
      </c>
      <c r="Z1787" s="4">
        <v>0.03</v>
      </c>
      <c r="AA1787" s="4"/>
      <c r="AB1787" s="4">
        <v>25</v>
      </c>
      <c r="AC1787" s="4">
        <v>0</v>
      </c>
      <c r="AD1787" s="4" t="s">
        <v>173</v>
      </c>
      <c r="AE1787" s="4"/>
      <c r="AF1787" s="18">
        <v>30.545461938399399</v>
      </c>
      <c r="AG1787" s="4"/>
      <c r="AH1787" s="4"/>
      <c r="AI1787" s="4"/>
      <c r="AJ1787" s="4"/>
      <c r="AK1787" s="4"/>
    </row>
    <row r="1788" spans="1:38">
      <c r="A1788" t="s">
        <v>182</v>
      </c>
      <c r="B1788" t="s">
        <v>183</v>
      </c>
      <c r="C1788" s="42" t="s">
        <v>592</v>
      </c>
      <c r="D1788">
        <v>600</v>
      </c>
      <c r="E1788">
        <v>10</v>
      </c>
      <c r="F1788">
        <v>120</v>
      </c>
      <c r="G1788">
        <v>19.07</v>
      </c>
      <c r="H1788" s="4"/>
      <c r="I1788">
        <v>21.79</v>
      </c>
      <c r="J1788">
        <v>3.06</v>
      </c>
      <c r="L1788" s="4"/>
      <c r="M1788">
        <v>62.71</v>
      </c>
      <c r="N1788" s="4"/>
      <c r="O1788" s="4"/>
      <c r="P1788" s="4"/>
      <c r="Q1788" s="4"/>
      <c r="R1788" s="4">
        <v>38.659999999999997</v>
      </c>
      <c r="S1788" s="4"/>
      <c r="T1788" s="4">
        <v>7.01</v>
      </c>
      <c r="U1788" s="4">
        <v>2880</v>
      </c>
      <c r="V1788" s="4">
        <v>123.529420426971</v>
      </c>
      <c r="W1788" s="4">
        <v>7</v>
      </c>
      <c r="X1788" s="4">
        <v>150</v>
      </c>
      <c r="Y1788" s="4">
        <v>0.03</v>
      </c>
      <c r="Z1788" s="4">
        <v>0.03</v>
      </c>
      <c r="AA1788" s="4"/>
      <c r="AB1788" s="4">
        <v>25</v>
      </c>
      <c r="AC1788" s="4">
        <v>0</v>
      </c>
      <c r="AD1788" s="4" t="s">
        <v>173</v>
      </c>
      <c r="AE1788" s="4"/>
      <c r="AF1788" s="18">
        <v>33.727279499541297</v>
      </c>
      <c r="AG1788" s="4"/>
      <c r="AH1788" s="4"/>
      <c r="AI1788" s="4"/>
      <c r="AJ1788" s="4"/>
      <c r="AK1788" s="4"/>
    </row>
    <row r="1789" spans="1:38">
      <c r="A1789" t="s">
        <v>182</v>
      </c>
      <c r="B1789" t="s">
        <v>183</v>
      </c>
      <c r="C1789" s="42" t="s">
        <v>592</v>
      </c>
      <c r="D1789">
        <v>600</v>
      </c>
      <c r="E1789">
        <v>10</v>
      </c>
      <c r="F1789">
        <v>120</v>
      </c>
      <c r="G1789">
        <v>19.07</v>
      </c>
      <c r="H1789" s="4"/>
      <c r="I1789">
        <v>21.79</v>
      </c>
      <c r="J1789">
        <v>3.06</v>
      </c>
      <c r="L1789" s="4"/>
      <c r="M1789">
        <v>62.71</v>
      </c>
      <c r="N1789" s="4"/>
      <c r="O1789" s="4"/>
      <c r="P1789" s="4"/>
      <c r="Q1789" s="4"/>
      <c r="R1789" s="4">
        <v>38.659999999999997</v>
      </c>
      <c r="S1789" s="4"/>
      <c r="T1789" s="4">
        <v>7.01</v>
      </c>
      <c r="U1789" s="4">
        <v>2880</v>
      </c>
      <c r="V1789" s="4">
        <v>167.92280512594201</v>
      </c>
      <c r="W1789" s="4">
        <v>7</v>
      </c>
      <c r="X1789" s="4">
        <v>150</v>
      </c>
      <c r="Y1789" s="4">
        <v>0.03</v>
      </c>
      <c r="Z1789" s="4">
        <v>0.03</v>
      </c>
      <c r="AA1789" s="4"/>
      <c r="AB1789" s="4">
        <v>25</v>
      </c>
      <c r="AC1789" s="4">
        <v>0</v>
      </c>
      <c r="AD1789" s="4" t="s">
        <v>173</v>
      </c>
      <c r="AE1789" s="4"/>
      <c r="AF1789" s="18">
        <v>36.272731120920596</v>
      </c>
      <c r="AG1789" s="4"/>
      <c r="AH1789" s="4"/>
      <c r="AI1789" s="4"/>
      <c r="AJ1789" s="4"/>
      <c r="AK1789" s="4"/>
    </row>
    <row r="1790" spans="1:38">
      <c r="A1790" t="s">
        <v>182</v>
      </c>
      <c r="B1790" t="s">
        <v>183</v>
      </c>
      <c r="C1790" s="42" t="s">
        <v>592</v>
      </c>
      <c r="D1790">
        <v>600</v>
      </c>
      <c r="E1790">
        <v>10</v>
      </c>
      <c r="F1790">
        <v>120</v>
      </c>
      <c r="G1790">
        <v>19.07</v>
      </c>
      <c r="H1790" s="4"/>
      <c r="I1790">
        <v>21.79</v>
      </c>
      <c r="J1790">
        <v>3.06</v>
      </c>
      <c r="L1790" s="4"/>
      <c r="M1790">
        <v>62.71</v>
      </c>
      <c r="N1790" s="4"/>
      <c r="O1790" s="4"/>
      <c r="P1790" s="4"/>
      <c r="Q1790" s="4"/>
      <c r="R1790" s="4">
        <v>38.659999999999997</v>
      </c>
      <c r="S1790" s="4"/>
      <c r="T1790" s="4">
        <v>7.01</v>
      </c>
      <c r="U1790" s="4">
        <v>2880</v>
      </c>
      <c r="V1790" s="4">
        <v>167.92280512594201</v>
      </c>
      <c r="W1790" s="4">
        <v>2</v>
      </c>
      <c r="X1790" s="4">
        <v>150</v>
      </c>
      <c r="Y1790" s="4">
        <v>0.03</v>
      </c>
      <c r="Z1790" s="4">
        <v>0.03</v>
      </c>
      <c r="AA1790" s="4"/>
      <c r="AB1790" s="4">
        <v>25</v>
      </c>
      <c r="AC1790" s="4">
        <v>0</v>
      </c>
      <c r="AD1790" s="4" t="s">
        <v>173</v>
      </c>
      <c r="AE1790" s="4"/>
      <c r="AF1790" s="14">
        <v>12.3963189051643</v>
      </c>
      <c r="AG1790" s="4"/>
      <c r="AH1790" s="4" t="s">
        <v>558</v>
      </c>
      <c r="AI1790" s="4"/>
      <c r="AJ1790" s="4"/>
      <c r="AK1790" s="4"/>
    </row>
    <row r="1791" spans="1:38">
      <c r="A1791" t="s">
        <v>182</v>
      </c>
      <c r="B1791" t="s">
        <v>183</v>
      </c>
      <c r="C1791" s="42" t="s">
        <v>592</v>
      </c>
      <c r="D1791">
        <v>600</v>
      </c>
      <c r="E1791">
        <v>10</v>
      </c>
      <c r="F1791">
        <v>120</v>
      </c>
      <c r="G1791">
        <v>19.07</v>
      </c>
      <c r="H1791" s="4"/>
      <c r="I1791">
        <v>21.79</v>
      </c>
      <c r="J1791">
        <v>3.06</v>
      </c>
      <c r="L1791" s="4"/>
      <c r="M1791">
        <v>62.71</v>
      </c>
      <c r="N1791" s="4"/>
      <c r="O1791" s="4"/>
      <c r="P1791" s="4"/>
      <c r="Q1791" s="4"/>
      <c r="R1791" s="4">
        <v>38.659999999999997</v>
      </c>
      <c r="S1791" s="4"/>
      <c r="T1791" s="4">
        <v>7.01</v>
      </c>
      <c r="U1791" s="4">
        <v>2880</v>
      </c>
      <c r="V1791" s="4">
        <v>167.92280512594201</v>
      </c>
      <c r="W1791" s="4">
        <v>3</v>
      </c>
      <c r="X1791" s="4">
        <v>150</v>
      </c>
      <c r="Y1791" s="4">
        <v>0.03</v>
      </c>
      <c r="Z1791" s="4">
        <v>0.03</v>
      </c>
      <c r="AA1791" s="4"/>
      <c r="AB1791" s="4">
        <v>25</v>
      </c>
      <c r="AC1791" s="4">
        <v>0</v>
      </c>
      <c r="AD1791" s="4" t="s">
        <v>173</v>
      </c>
      <c r="AE1791" s="4"/>
      <c r="AF1791" s="14">
        <v>24.285717299299801</v>
      </c>
      <c r="AG1791" s="4"/>
      <c r="AH1791" s="4"/>
      <c r="AI1791" s="4"/>
      <c r="AJ1791" s="4"/>
      <c r="AK1791" s="4"/>
    </row>
    <row r="1792" spans="1:38">
      <c r="A1792" t="s">
        <v>182</v>
      </c>
      <c r="B1792" t="s">
        <v>183</v>
      </c>
      <c r="C1792" s="42" t="s">
        <v>592</v>
      </c>
      <c r="D1792">
        <v>600</v>
      </c>
      <c r="E1792">
        <v>10</v>
      </c>
      <c r="F1792">
        <v>120</v>
      </c>
      <c r="G1792">
        <v>19.07</v>
      </c>
      <c r="H1792" s="4"/>
      <c r="I1792">
        <v>21.79</v>
      </c>
      <c r="J1792">
        <v>3.06</v>
      </c>
      <c r="L1792" s="4"/>
      <c r="M1792">
        <v>62.71</v>
      </c>
      <c r="N1792" s="4"/>
      <c r="O1792" s="4"/>
      <c r="P1792" s="4"/>
      <c r="Q1792" s="4"/>
      <c r="R1792" s="4">
        <v>38.659999999999997</v>
      </c>
      <c r="S1792" s="4"/>
      <c r="T1792" s="4">
        <v>7.01</v>
      </c>
      <c r="U1792" s="4">
        <v>2880</v>
      </c>
      <c r="V1792" s="4">
        <v>167.92280512594201</v>
      </c>
      <c r="W1792" s="4">
        <v>4</v>
      </c>
      <c r="X1792" s="4">
        <v>150</v>
      </c>
      <c r="Y1792" s="4">
        <v>0.03</v>
      </c>
      <c r="Z1792" s="4">
        <v>0.03</v>
      </c>
      <c r="AA1792" s="4"/>
      <c r="AB1792" s="4">
        <v>25</v>
      </c>
      <c r="AC1792" s="4">
        <v>0</v>
      </c>
      <c r="AD1792" s="4" t="s">
        <v>173</v>
      </c>
      <c r="AE1792" s="4"/>
      <c r="AF1792" s="14">
        <v>27.0506941606128</v>
      </c>
      <c r="AG1792" s="4"/>
      <c r="AH1792" s="4"/>
      <c r="AI1792" s="4"/>
      <c r="AJ1792" s="4"/>
      <c r="AK1792" s="4"/>
    </row>
    <row r="1793" spans="1:37">
      <c r="A1793" t="s">
        <v>182</v>
      </c>
      <c r="B1793" t="s">
        <v>183</v>
      </c>
      <c r="C1793" s="42" t="s">
        <v>592</v>
      </c>
      <c r="D1793">
        <v>600</v>
      </c>
      <c r="E1793">
        <v>10</v>
      </c>
      <c r="F1793">
        <v>120</v>
      </c>
      <c r="G1793">
        <v>19.07</v>
      </c>
      <c r="H1793" s="4"/>
      <c r="I1793">
        <v>21.79</v>
      </c>
      <c r="J1793">
        <v>3.06</v>
      </c>
      <c r="L1793" s="4"/>
      <c r="M1793">
        <v>62.71</v>
      </c>
      <c r="N1793" s="4"/>
      <c r="O1793" s="4"/>
      <c r="P1793" s="4"/>
      <c r="Q1793" s="4"/>
      <c r="R1793" s="4">
        <v>38.659999999999997</v>
      </c>
      <c r="S1793" s="4"/>
      <c r="T1793" s="4">
        <v>7.01</v>
      </c>
      <c r="U1793" s="4">
        <v>2880</v>
      </c>
      <c r="V1793" s="4">
        <v>167.92280512594201</v>
      </c>
      <c r="W1793" s="4">
        <v>5</v>
      </c>
      <c r="X1793" s="4">
        <v>150</v>
      </c>
      <c r="Y1793" s="4">
        <v>0.03</v>
      </c>
      <c r="Z1793" s="4">
        <v>0.03</v>
      </c>
      <c r="AA1793" s="4"/>
      <c r="AB1793" s="4">
        <v>25</v>
      </c>
      <c r="AC1793" s="4">
        <v>0</v>
      </c>
      <c r="AD1793" s="4" t="s">
        <v>173</v>
      </c>
      <c r="AE1793" s="4"/>
      <c r="AF1793" s="14">
        <v>27.3271876277242</v>
      </c>
      <c r="AG1793" s="4"/>
      <c r="AH1793" s="4"/>
      <c r="AI1793" s="4"/>
      <c r="AJ1793" s="4"/>
      <c r="AK1793" s="4"/>
    </row>
    <row r="1794" spans="1:37">
      <c r="A1794" t="s">
        <v>182</v>
      </c>
      <c r="B1794" t="s">
        <v>183</v>
      </c>
      <c r="C1794" s="42" t="s">
        <v>592</v>
      </c>
      <c r="D1794">
        <v>600</v>
      </c>
      <c r="E1794">
        <v>10</v>
      </c>
      <c r="F1794">
        <v>120</v>
      </c>
      <c r="G1794">
        <v>19.07</v>
      </c>
      <c r="H1794" s="4"/>
      <c r="I1794">
        <v>21.79</v>
      </c>
      <c r="J1794">
        <v>3.06</v>
      </c>
      <c r="L1794" s="4"/>
      <c r="M1794">
        <v>62.71</v>
      </c>
      <c r="N1794" s="4"/>
      <c r="O1794" s="4"/>
      <c r="P1794" s="4"/>
      <c r="Q1794" s="4"/>
      <c r="R1794" s="4">
        <v>38.659999999999997</v>
      </c>
      <c r="S1794" s="4"/>
      <c r="T1794" s="4">
        <v>7.01</v>
      </c>
      <c r="U1794" s="4">
        <v>2880</v>
      </c>
      <c r="V1794" s="4">
        <v>167.92280512594201</v>
      </c>
      <c r="W1794" s="4">
        <v>6</v>
      </c>
      <c r="X1794" s="4">
        <v>150</v>
      </c>
      <c r="Y1794" s="4">
        <v>0.03</v>
      </c>
      <c r="Z1794" s="4">
        <v>0.03</v>
      </c>
      <c r="AA1794" s="4"/>
      <c r="AB1794" s="4">
        <v>25</v>
      </c>
      <c r="AC1794" s="4">
        <v>0</v>
      </c>
      <c r="AD1794" s="4" t="s">
        <v>173</v>
      </c>
      <c r="AE1794" s="4"/>
      <c r="AF1794" s="14">
        <v>27.3271876277242</v>
      </c>
      <c r="AG1794" s="4"/>
      <c r="AH1794" s="4"/>
      <c r="AI1794" s="4"/>
      <c r="AJ1794" s="4"/>
      <c r="AK1794" s="4"/>
    </row>
    <row r="1795" spans="1:37">
      <c r="A1795" t="s">
        <v>182</v>
      </c>
      <c r="B1795" t="s">
        <v>183</v>
      </c>
      <c r="C1795" s="42" t="s">
        <v>592</v>
      </c>
      <c r="D1795">
        <v>600</v>
      </c>
      <c r="E1795">
        <v>10</v>
      </c>
      <c r="F1795">
        <v>120</v>
      </c>
      <c r="G1795">
        <v>19.07</v>
      </c>
      <c r="H1795" s="4"/>
      <c r="I1795">
        <v>21.79</v>
      </c>
      <c r="J1795">
        <v>3.06</v>
      </c>
      <c r="L1795" s="4"/>
      <c r="M1795">
        <v>62.71</v>
      </c>
      <c r="N1795" s="4"/>
      <c r="O1795" s="4"/>
      <c r="P1795" s="4"/>
      <c r="Q1795" s="4"/>
      <c r="R1795" s="4">
        <v>38.659999999999997</v>
      </c>
      <c r="S1795" s="4"/>
      <c r="T1795" s="4">
        <v>7.01</v>
      </c>
      <c r="U1795" s="4">
        <v>2880</v>
      </c>
      <c r="V1795" s="4">
        <v>167.92280512594201</v>
      </c>
      <c r="W1795" s="4">
        <v>9</v>
      </c>
      <c r="X1795" s="4">
        <v>150</v>
      </c>
      <c r="Y1795" s="4">
        <v>0.03</v>
      </c>
      <c r="Z1795" s="4">
        <v>0.03</v>
      </c>
      <c r="AA1795" s="4"/>
      <c r="AB1795" s="4">
        <v>25</v>
      </c>
      <c r="AC1795" s="4">
        <v>0</v>
      </c>
      <c r="AD1795" s="4" t="s">
        <v>173</v>
      </c>
      <c r="AE1795" s="4"/>
      <c r="AF1795" s="14">
        <v>25.668205729956298</v>
      </c>
      <c r="AG1795" s="4"/>
      <c r="AH1795" s="4"/>
      <c r="AI1795" s="4"/>
      <c r="AJ1795" s="4"/>
      <c r="AK1795" s="4"/>
    </row>
    <row r="1796" spans="1:37">
      <c r="A1796" t="s">
        <v>182</v>
      </c>
      <c r="B1796" t="s">
        <v>183</v>
      </c>
      <c r="C1796" s="42" t="s">
        <v>592</v>
      </c>
      <c r="D1796">
        <v>600</v>
      </c>
      <c r="E1796">
        <v>10</v>
      </c>
      <c r="F1796">
        <v>120</v>
      </c>
      <c r="G1796">
        <v>19.07</v>
      </c>
      <c r="H1796" s="4"/>
      <c r="I1796">
        <v>21.79</v>
      </c>
      <c r="J1796">
        <v>3.06</v>
      </c>
      <c r="L1796" s="4"/>
      <c r="M1796">
        <v>62.71</v>
      </c>
      <c r="N1796" s="4"/>
      <c r="O1796" s="4"/>
      <c r="P1796" s="4"/>
      <c r="Q1796" s="4"/>
      <c r="R1796" s="4">
        <v>38.659999999999997</v>
      </c>
      <c r="S1796" s="4"/>
      <c r="T1796" s="4">
        <v>7.01</v>
      </c>
      <c r="U1796" s="4">
        <v>2880</v>
      </c>
      <c r="V1796" s="4">
        <v>167.92280512594201</v>
      </c>
      <c r="W1796" s="4">
        <v>11</v>
      </c>
      <c r="X1796" s="4">
        <v>150</v>
      </c>
      <c r="Y1796" s="4">
        <v>0.03</v>
      </c>
      <c r="Z1796" s="4">
        <v>0.03</v>
      </c>
      <c r="AA1796" s="4"/>
      <c r="AB1796" s="4">
        <v>25</v>
      </c>
      <c r="AC1796" s="4">
        <v>0</v>
      </c>
      <c r="AD1796" s="4" t="s">
        <v>173</v>
      </c>
      <c r="AE1796" s="4"/>
      <c r="AF1796" s="14">
        <v>24.838714781072401</v>
      </c>
      <c r="AG1796" s="4"/>
      <c r="AH1796" s="4"/>
      <c r="AI1796" s="4"/>
      <c r="AJ1796" s="4"/>
      <c r="AK1796" s="4"/>
    </row>
    <row r="1797" spans="1:37" s="27" customFormat="1">
      <c r="A1797" s="27" t="s">
        <v>185</v>
      </c>
      <c r="B1797" s="27" t="s">
        <v>186</v>
      </c>
      <c r="C1797" s="42" t="s">
        <v>592</v>
      </c>
      <c r="D1797" s="27">
        <v>800</v>
      </c>
      <c r="E1797" s="27">
        <v>10</v>
      </c>
      <c r="F1797" s="27">
        <v>120</v>
      </c>
      <c r="G1797" s="1"/>
      <c r="H1797" s="1"/>
      <c r="I1797" s="1"/>
      <c r="J1797" s="1"/>
      <c r="K1797" s="1"/>
      <c r="L1797" s="1"/>
      <c r="M1797" s="1"/>
      <c r="N1797" s="1"/>
      <c r="O1797" s="1"/>
      <c r="P1797" s="1"/>
      <c r="Q1797" s="1"/>
      <c r="R1797" s="1"/>
      <c r="S1797" s="27">
        <v>3.5000000000000003E-2</v>
      </c>
      <c r="T1797" s="27">
        <v>346.2</v>
      </c>
      <c r="U1797" s="27">
        <v>180</v>
      </c>
      <c r="W1797" s="27">
        <v>6</v>
      </c>
      <c r="X1797" s="27">
        <v>150</v>
      </c>
      <c r="Y1797" s="27">
        <v>2E-3</v>
      </c>
      <c r="Z1797" s="27">
        <v>0.01</v>
      </c>
      <c r="AA1797" s="27">
        <v>0.4</v>
      </c>
      <c r="AB1797" s="27">
        <v>25</v>
      </c>
      <c r="AC1797" s="27">
        <v>0</v>
      </c>
      <c r="AD1797" s="4" t="s">
        <v>173</v>
      </c>
      <c r="AE1797" s="1"/>
      <c r="AF1797" s="27">
        <v>7.6785763550774204</v>
      </c>
      <c r="AG1797" s="1"/>
      <c r="AH1797" s="1"/>
      <c r="AI1797" s="36" t="s">
        <v>347</v>
      </c>
      <c r="AJ1797" s="1" t="s">
        <v>348</v>
      </c>
      <c r="AK1797" s="1" t="s">
        <v>357</v>
      </c>
    </row>
    <row r="1798" spans="1:37">
      <c r="A1798" t="s">
        <v>187</v>
      </c>
      <c r="B1798" t="s">
        <v>186</v>
      </c>
      <c r="C1798" s="42" t="s">
        <v>592</v>
      </c>
      <c r="D1798">
        <v>800</v>
      </c>
      <c r="E1798">
        <v>10</v>
      </c>
      <c r="F1798">
        <v>120</v>
      </c>
      <c r="G1798" s="4"/>
      <c r="H1798" s="4"/>
      <c r="I1798" s="4"/>
      <c r="J1798" s="4"/>
      <c r="K1798" s="4"/>
      <c r="L1798" s="4"/>
      <c r="M1798" s="4"/>
      <c r="N1798" s="4"/>
      <c r="O1798" s="4"/>
      <c r="P1798" s="4"/>
      <c r="Q1798" s="4"/>
      <c r="R1798" s="4"/>
      <c r="S1798">
        <v>3.5000000000000003E-2</v>
      </c>
      <c r="T1798">
        <v>346.2</v>
      </c>
      <c r="U1798">
        <v>180</v>
      </c>
      <c r="W1798">
        <v>6</v>
      </c>
      <c r="X1798">
        <v>150</v>
      </c>
      <c r="Y1798">
        <v>2E-3</v>
      </c>
      <c r="Z1798">
        <v>0.01</v>
      </c>
      <c r="AA1798">
        <v>0.4</v>
      </c>
      <c r="AB1798">
        <v>25</v>
      </c>
      <c r="AC1798">
        <v>0</v>
      </c>
      <c r="AD1798" s="4" t="s">
        <v>173</v>
      </c>
      <c r="AE1798" s="4"/>
      <c r="AF1798">
        <v>8.2142960538662297</v>
      </c>
      <c r="AG1798" s="4"/>
      <c r="AH1798" s="4"/>
      <c r="AI1798" s="4"/>
      <c r="AJ1798" s="4"/>
      <c r="AK1798" s="4"/>
    </row>
    <row r="1799" spans="1:37">
      <c r="A1799" t="s">
        <v>188</v>
      </c>
      <c r="B1799" t="s">
        <v>186</v>
      </c>
      <c r="C1799" s="42" t="s">
        <v>592</v>
      </c>
      <c r="D1799">
        <v>800</v>
      </c>
      <c r="E1799">
        <v>10</v>
      </c>
      <c r="F1799">
        <v>120</v>
      </c>
      <c r="G1799" s="4"/>
      <c r="H1799" s="4"/>
      <c r="I1799" s="4"/>
      <c r="J1799" s="4"/>
      <c r="K1799" s="4"/>
      <c r="L1799" s="4"/>
      <c r="M1799" s="4"/>
      <c r="N1799" s="4"/>
      <c r="O1799" s="4"/>
      <c r="P1799" s="4"/>
      <c r="Q1799" s="4"/>
      <c r="R1799" s="4"/>
      <c r="S1799">
        <v>3.5000000000000003E-2</v>
      </c>
      <c r="T1799">
        <v>346.2</v>
      </c>
      <c r="U1799">
        <v>180</v>
      </c>
      <c r="W1799">
        <v>6</v>
      </c>
      <c r="X1799">
        <v>150</v>
      </c>
      <c r="Y1799">
        <v>2E-3</v>
      </c>
      <c r="Z1799">
        <v>0.01</v>
      </c>
      <c r="AA1799">
        <v>0.4</v>
      </c>
      <c r="AB1799">
        <v>25</v>
      </c>
      <c r="AC1799">
        <v>0</v>
      </c>
      <c r="AD1799" s="4" t="s">
        <v>173</v>
      </c>
      <c r="AE1799" s="4"/>
      <c r="AF1799">
        <v>34.107144620953598</v>
      </c>
      <c r="AG1799" s="4"/>
      <c r="AH1799" s="4"/>
      <c r="AI1799" s="4"/>
      <c r="AJ1799" s="4"/>
      <c r="AK1799" s="4"/>
    </row>
    <row r="1800" spans="1:37">
      <c r="A1800" t="s">
        <v>189</v>
      </c>
      <c r="B1800" t="s">
        <v>186</v>
      </c>
      <c r="C1800" s="42" t="s">
        <v>592</v>
      </c>
      <c r="D1800">
        <v>800</v>
      </c>
      <c r="E1800">
        <v>10</v>
      </c>
      <c r="F1800">
        <v>120</v>
      </c>
      <c r="G1800" s="4"/>
      <c r="H1800" s="4"/>
      <c r="I1800" s="4"/>
      <c r="J1800" s="4"/>
      <c r="K1800" s="4"/>
      <c r="L1800" s="4"/>
      <c r="M1800" s="4"/>
      <c r="N1800" s="4"/>
      <c r="O1800" s="4"/>
      <c r="P1800" s="4"/>
      <c r="Q1800" s="4"/>
      <c r="R1800" s="4"/>
      <c r="S1800">
        <v>3.5000000000000003E-2</v>
      </c>
      <c r="T1800">
        <v>346.2</v>
      </c>
      <c r="U1800">
        <v>180</v>
      </c>
      <c r="W1800">
        <v>6</v>
      </c>
      <c r="X1800">
        <v>150</v>
      </c>
      <c r="Y1800">
        <v>2E-3</v>
      </c>
      <c r="Z1800">
        <v>0.01</v>
      </c>
      <c r="AA1800">
        <v>0.4</v>
      </c>
      <c r="AB1800">
        <v>25</v>
      </c>
      <c r="AC1800">
        <v>0</v>
      </c>
      <c r="AD1800" s="4" t="s">
        <v>173</v>
      </c>
      <c r="AE1800" s="4"/>
      <c r="AF1800">
        <v>70.178572097603094</v>
      </c>
      <c r="AG1800" s="4"/>
      <c r="AH1800" s="4"/>
      <c r="AI1800" s="4"/>
      <c r="AJ1800" s="4"/>
      <c r="AK1800" s="4"/>
    </row>
    <row r="1801" spans="1:37">
      <c r="A1801" t="s">
        <v>190</v>
      </c>
      <c r="B1801" t="s">
        <v>186</v>
      </c>
      <c r="C1801" s="42" t="s">
        <v>592</v>
      </c>
      <c r="D1801">
        <v>800</v>
      </c>
      <c r="E1801">
        <v>10</v>
      </c>
      <c r="F1801">
        <v>120</v>
      </c>
      <c r="G1801" s="4"/>
      <c r="H1801" s="4"/>
      <c r="I1801" s="4"/>
      <c r="J1801" s="4"/>
      <c r="K1801" s="4"/>
      <c r="L1801" s="4"/>
      <c r="M1801" s="4"/>
      <c r="N1801" s="4"/>
      <c r="O1801" s="4"/>
      <c r="P1801" s="4"/>
      <c r="Q1801" s="4"/>
      <c r="R1801" s="4"/>
      <c r="S1801">
        <v>3.5000000000000003E-2</v>
      </c>
      <c r="T1801">
        <v>346.2</v>
      </c>
      <c r="U1801">
        <v>180</v>
      </c>
      <c r="W1801">
        <v>6</v>
      </c>
      <c r="X1801">
        <v>150</v>
      </c>
      <c r="Y1801">
        <v>2E-3</v>
      </c>
      <c r="Z1801">
        <v>0.01</v>
      </c>
      <c r="AA1801">
        <v>0.4</v>
      </c>
      <c r="AB1801">
        <v>25</v>
      </c>
      <c r="AC1801">
        <v>0</v>
      </c>
      <c r="AD1801" s="4" t="s">
        <v>173</v>
      </c>
      <c r="AE1801" s="4"/>
      <c r="AF1801">
        <v>93.392859636520598</v>
      </c>
      <c r="AG1801" s="4"/>
      <c r="AH1801" s="4"/>
      <c r="AI1801" s="4"/>
      <c r="AJ1801" s="4"/>
      <c r="AK1801" s="4"/>
    </row>
    <row r="1802" spans="1:37">
      <c r="A1802" t="s">
        <v>191</v>
      </c>
      <c r="B1802" t="s">
        <v>186</v>
      </c>
      <c r="C1802" s="42" t="s">
        <v>592</v>
      </c>
      <c r="D1802">
        <v>800</v>
      </c>
      <c r="E1802">
        <v>10</v>
      </c>
      <c r="F1802">
        <v>120</v>
      </c>
      <c r="G1802" s="4"/>
      <c r="H1802" s="4"/>
      <c r="I1802" s="4"/>
      <c r="J1802" s="4"/>
      <c r="K1802" s="4"/>
      <c r="L1802" s="4"/>
      <c r="M1802" s="4"/>
      <c r="N1802" s="4"/>
      <c r="O1802" s="4"/>
      <c r="P1802" s="4"/>
      <c r="Q1802" s="4"/>
      <c r="R1802" s="4"/>
      <c r="S1802">
        <v>3.5000000000000003E-2</v>
      </c>
      <c r="T1802">
        <v>346.2</v>
      </c>
      <c r="U1802">
        <v>180</v>
      </c>
      <c r="W1802">
        <v>6</v>
      </c>
      <c r="X1802">
        <v>150</v>
      </c>
      <c r="Y1802">
        <v>2E-3</v>
      </c>
      <c r="Z1802">
        <v>0.01</v>
      </c>
      <c r="AA1802">
        <v>0.4</v>
      </c>
      <c r="AB1802">
        <v>25</v>
      </c>
      <c r="AC1802">
        <v>0</v>
      </c>
      <c r="AD1802" s="4" t="s">
        <v>173</v>
      </c>
      <c r="AE1802" s="4"/>
      <c r="AF1802">
        <v>112.67857124610801</v>
      </c>
      <c r="AG1802" s="4"/>
      <c r="AH1802" s="4"/>
      <c r="AI1802" s="4"/>
      <c r="AJ1802" s="4"/>
      <c r="AK1802" s="4"/>
    </row>
    <row r="1803" spans="1:37">
      <c r="A1803" t="s">
        <v>190</v>
      </c>
      <c r="B1803" t="s">
        <v>186</v>
      </c>
      <c r="C1803" s="42" t="s">
        <v>592</v>
      </c>
      <c r="D1803">
        <v>800</v>
      </c>
      <c r="E1803">
        <v>10</v>
      </c>
      <c r="F1803">
        <v>120</v>
      </c>
      <c r="G1803" s="4"/>
      <c r="H1803" s="4"/>
      <c r="I1803" s="4"/>
      <c r="J1803" s="4"/>
      <c r="K1803" s="4"/>
      <c r="L1803" s="4"/>
      <c r="M1803" s="4"/>
      <c r="N1803" s="4"/>
      <c r="O1803" s="4"/>
      <c r="P1803" s="4"/>
      <c r="Q1803" s="4"/>
      <c r="R1803" s="4"/>
      <c r="S1803">
        <v>3.5000000000000003E-2</v>
      </c>
      <c r="T1803">
        <v>346.2</v>
      </c>
      <c r="U1803">
        <v>3.53773604002913</v>
      </c>
      <c r="W1803">
        <v>6</v>
      </c>
      <c r="X1803">
        <v>150</v>
      </c>
      <c r="Y1803">
        <v>2E-3</v>
      </c>
      <c r="Z1803">
        <v>0.01</v>
      </c>
      <c r="AA1803">
        <v>0.4</v>
      </c>
      <c r="AB1803">
        <v>25</v>
      </c>
      <c r="AC1803">
        <v>0</v>
      </c>
      <c r="AD1803" s="4" t="s">
        <v>173</v>
      </c>
      <c r="AE1803" s="4"/>
      <c r="AF1803">
        <v>6.0518733984385999</v>
      </c>
      <c r="AG1803" s="4"/>
      <c r="AH1803" s="4"/>
      <c r="AI1803" s="4"/>
      <c r="AJ1803" s="4"/>
      <c r="AK1803" s="4"/>
    </row>
    <row r="1804" spans="1:37">
      <c r="A1804" t="s">
        <v>190</v>
      </c>
      <c r="B1804" t="s">
        <v>186</v>
      </c>
      <c r="C1804" s="42" t="s">
        <v>592</v>
      </c>
      <c r="D1804">
        <v>800</v>
      </c>
      <c r="E1804">
        <v>10</v>
      </c>
      <c r="F1804">
        <v>120</v>
      </c>
      <c r="G1804" s="4"/>
      <c r="H1804" s="4"/>
      <c r="I1804" s="4"/>
      <c r="J1804" s="4"/>
      <c r="K1804" s="4"/>
      <c r="L1804" s="4"/>
      <c r="M1804" s="4"/>
      <c r="N1804" s="4"/>
      <c r="O1804" s="4"/>
      <c r="P1804" s="4"/>
      <c r="Q1804" s="4"/>
      <c r="R1804" s="4"/>
      <c r="S1804">
        <v>3.5000000000000003E-2</v>
      </c>
      <c r="T1804">
        <v>346.2</v>
      </c>
      <c r="U1804">
        <v>9.9056447176111604</v>
      </c>
      <c r="W1804">
        <v>6</v>
      </c>
      <c r="X1804">
        <v>150</v>
      </c>
      <c r="Y1804">
        <v>2E-3</v>
      </c>
      <c r="Z1804">
        <v>0.01</v>
      </c>
      <c r="AA1804">
        <v>0.4</v>
      </c>
      <c r="AB1804">
        <v>25</v>
      </c>
      <c r="AC1804">
        <v>0</v>
      </c>
      <c r="AD1804" s="4" t="s">
        <v>173</v>
      </c>
      <c r="AE1804" s="4"/>
      <c r="AF1804">
        <v>8.5302592075884096</v>
      </c>
      <c r="AG1804" s="4"/>
      <c r="AH1804" s="4"/>
      <c r="AI1804" s="4"/>
      <c r="AJ1804" s="4"/>
      <c r="AK1804" s="4"/>
    </row>
    <row r="1805" spans="1:37">
      <c r="A1805" t="s">
        <v>190</v>
      </c>
      <c r="B1805" t="s">
        <v>186</v>
      </c>
      <c r="C1805" s="42" t="s">
        <v>592</v>
      </c>
      <c r="D1805">
        <v>800</v>
      </c>
      <c r="E1805">
        <v>10</v>
      </c>
      <c r="F1805">
        <v>120</v>
      </c>
      <c r="G1805" s="4"/>
      <c r="H1805" s="4"/>
      <c r="I1805" s="4"/>
      <c r="J1805" s="4"/>
      <c r="K1805" s="4"/>
      <c r="L1805" s="4"/>
      <c r="M1805" s="4"/>
      <c r="N1805" s="4"/>
      <c r="O1805" s="4"/>
      <c r="P1805" s="4"/>
      <c r="Q1805" s="4"/>
      <c r="R1805" s="4"/>
      <c r="S1805">
        <v>3.5000000000000003E-2</v>
      </c>
      <c r="T1805">
        <v>346.2</v>
      </c>
      <c r="U1805">
        <v>20.5188528376985</v>
      </c>
      <c r="W1805">
        <v>6</v>
      </c>
      <c r="X1805">
        <v>150</v>
      </c>
      <c r="Y1805">
        <v>2E-3</v>
      </c>
      <c r="Z1805">
        <v>0.01</v>
      </c>
      <c r="AA1805">
        <v>0.4</v>
      </c>
      <c r="AB1805">
        <v>25</v>
      </c>
      <c r="AC1805">
        <v>0</v>
      </c>
      <c r="AD1805" s="4" t="s">
        <v>173</v>
      </c>
      <c r="AE1805" s="4"/>
      <c r="AF1805">
        <v>11.0662832254508</v>
      </c>
      <c r="AG1805" s="4"/>
      <c r="AH1805" s="4"/>
      <c r="AI1805" s="4"/>
      <c r="AJ1805" s="4"/>
      <c r="AK1805" s="4"/>
    </row>
    <row r="1806" spans="1:37">
      <c r="A1806" t="s">
        <v>190</v>
      </c>
      <c r="B1806" t="s">
        <v>186</v>
      </c>
      <c r="C1806" s="42" t="s">
        <v>592</v>
      </c>
      <c r="D1806">
        <v>800</v>
      </c>
      <c r="E1806">
        <v>10</v>
      </c>
      <c r="F1806">
        <v>120</v>
      </c>
      <c r="G1806" s="4"/>
      <c r="H1806" s="4"/>
      <c r="I1806" s="4"/>
      <c r="J1806" s="4"/>
      <c r="K1806" s="4"/>
      <c r="L1806" s="4"/>
      <c r="M1806" s="4"/>
      <c r="N1806" s="4"/>
      <c r="O1806" s="4"/>
      <c r="P1806" s="4"/>
      <c r="Q1806" s="4"/>
      <c r="R1806" s="4"/>
      <c r="S1806">
        <v>3.5000000000000003E-2</v>
      </c>
      <c r="T1806">
        <v>346.2</v>
      </c>
      <c r="U1806">
        <v>31.8396243602621</v>
      </c>
      <c r="W1806">
        <v>6</v>
      </c>
      <c r="X1806">
        <v>150</v>
      </c>
      <c r="Y1806">
        <v>2E-3</v>
      </c>
      <c r="Z1806">
        <v>0.01</v>
      </c>
      <c r="AA1806">
        <v>0.4</v>
      </c>
      <c r="AB1806">
        <v>25</v>
      </c>
      <c r="AC1806">
        <v>0</v>
      </c>
      <c r="AD1806" s="4" t="s">
        <v>173</v>
      </c>
      <c r="AE1806" s="4"/>
      <c r="AF1806">
        <v>12.3919312444218</v>
      </c>
      <c r="AG1806" s="4"/>
      <c r="AH1806" s="4"/>
      <c r="AI1806" s="4"/>
      <c r="AJ1806" s="4"/>
      <c r="AK1806" s="4"/>
    </row>
    <row r="1807" spans="1:37">
      <c r="A1807" t="s">
        <v>190</v>
      </c>
      <c r="B1807" t="s">
        <v>186</v>
      </c>
      <c r="C1807" s="42" t="s">
        <v>592</v>
      </c>
      <c r="D1807">
        <v>800</v>
      </c>
      <c r="E1807">
        <v>10</v>
      </c>
      <c r="F1807">
        <v>120</v>
      </c>
      <c r="G1807" s="4"/>
      <c r="H1807" s="4"/>
      <c r="I1807" s="4"/>
      <c r="J1807" s="4"/>
      <c r="K1807" s="4"/>
      <c r="L1807" s="4"/>
      <c r="M1807" s="4"/>
      <c r="N1807" s="4"/>
      <c r="O1807" s="4"/>
      <c r="P1807" s="4"/>
      <c r="Q1807" s="4"/>
      <c r="R1807" s="4"/>
      <c r="S1807">
        <v>3.5000000000000003E-2</v>
      </c>
      <c r="T1807">
        <v>346.2</v>
      </c>
      <c r="U1807">
        <v>65.094321543908805</v>
      </c>
      <c r="W1807">
        <v>6</v>
      </c>
      <c r="X1807">
        <v>150</v>
      </c>
      <c r="Y1807">
        <v>2E-3</v>
      </c>
      <c r="Z1807">
        <v>0.01</v>
      </c>
      <c r="AA1807">
        <v>0.4</v>
      </c>
      <c r="AB1807">
        <v>25</v>
      </c>
      <c r="AC1807">
        <v>0</v>
      </c>
      <c r="AD1807" s="4" t="s">
        <v>173</v>
      </c>
      <c r="AE1807" s="4"/>
      <c r="AF1807">
        <v>14.466858387274501</v>
      </c>
      <c r="AG1807" s="4"/>
      <c r="AH1807" s="4"/>
      <c r="AI1807" s="4"/>
      <c r="AJ1807" s="4"/>
      <c r="AK1807" s="4"/>
    </row>
    <row r="1808" spans="1:37">
      <c r="A1808" t="s">
        <v>190</v>
      </c>
      <c r="B1808" t="s">
        <v>186</v>
      </c>
      <c r="C1808" s="42" t="s">
        <v>592</v>
      </c>
      <c r="D1808">
        <v>800</v>
      </c>
      <c r="E1808">
        <v>10</v>
      </c>
      <c r="F1808">
        <v>120</v>
      </c>
      <c r="G1808" s="4"/>
      <c r="H1808" s="4"/>
      <c r="I1808" s="4"/>
      <c r="J1808" s="4"/>
      <c r="K1808" s="4"/>
      <c r="L1808" s="4"/>
      <c r="M1808" s="4"/>
      <c r="N1808" s="4"/>
      <c r="O1808" s="4"/>
      <c r="P1808" s="4"/>
      <c r="Q1808" s="4"/>
      <c r="R1808" s="4"/>
      <c r="S1808">
        <v>3.5000000000000003E-2</v>
      </c>
      <c r="T1808">
        <v>346.2</v>
      </c>
      <c r="U1808">
        <v>96.933945904170997</v>
      </c>
      <c r="W1808">
        <v>6</v>
      </c>
      <c r="X1808">
        <v>150</v>
      </c>
      <c r="Y1808">
        <v>2E-3</v>
      </c>
      <c r="Z1808">
        <v>0.01</v>
      </c>
      <c r="AA1808">
        <v>0.4</v>
      </c>
      <c r="AB1808">
        <v>25</v>
      </c>
      <c r="AC1808">
        <v>0</v>
      </c>
      <c r="AD1808" s="4" t="s">
        <v>173</v>
      </c>
      <c r="AE1808" s="4"/>
      <c r="AF1808">
        <v>15.6772343861659</v>
      </c>
      <c r="AG1808" s="4"/>
      <c r="AH1808" s="4"/>
      <c r="AI1808" s="4"/>
      <c r="AJ1808" s="4"/>
      <c r="AK1808" s="4"/>
    </row>
    <row r="1809" spans="1:37">
      <c r="A1809" t="s">
        <v>190</v>
      </c>
      <c r="B1809" t="s">
        <v>186</v>
      </c>
      <c r="C1809" s="42" t="s">
        <v>592</v>
      </c>
      <c r="D1809">
        <v>800</v>
      </c>
      <c r="E1809">
        <v>10</v>
      </c>
      <c r="F1809">
        <v>120</v>
      </c>
      <c r="G1809" s="4"/>
      <c r="H1809" s="4"/>
      <c r="I1809" s="4"/>
      <c r="J1809" s="4"/>
      <c r="K1809" s="4"/>
      <c r="L1809" s="4"/>
      <c r="M1809" s="4"/>
      <c r="N1809" s="4"/>
      <c r="O1809" s="4"/>
      <c r="P1809" s="4"/>
      <c r="Q1809" s="4"/>
      <c r="R1809" s="4"/>
      <c r="S1809">
        <v>3.5000000000000003E-2</v>
      </c>
      <c r="T1809">
        <v>346.2</v>
      </c>
      <c r="U1809">
        <v>129.48113366690899</v>
      </c>
      <c r="W1809">
        <v>6</v>
      </c>
      <c r="X1809">
        <v>150</v>
      </c>
      <c r="Y1809">
        <v>2E-3</v>
      </c>
      <c r="Z1809">
        <v>0.01</v>
      </c>
      <c r="AA1809">
        <v>0.4</v>
      </c>
      <c r="AB1809">
        <v>25</v>
      </c>
      <c r="AC1809">
        <v>0</v>
      </c>
      <c r="AD1809" s="4" t="s">
        <v>173</v>
      </c>
      <c r="AE1809" s="4"/>
      <c r="AF1809">
        <v>15.965418833710601</v>
      </c>
      <c r="AG1809" s="4"/>
      <c r="AH1809" s="4"/>
      <c r="AI1809" s="4"/>
      <c r="AJ1809" s="4"/>
      <c r="AK1809" s="4"/>
    </row>
    <row r="1810" spans="1:37">
      <c r="A1810" t="s">
        <v>190</v>
      </c>
      <c r="B1810" t="s">
        <v>186</v>
      </c>
      <c r="C1810" s="42" t="s">
        <v>592</v>
      </c>
      <c r="D1810">
        <v>800</v>
      </c>
      <c r="E1810">
        <v>10</v>
      </c>
      <c r="F1810">
        <v>120</v>
      </c>
      <c r="G1810" s="4"/>
      <c r="H1810" s="4"/>
      <c r="I1810" s="4"/>
      <c r="J1810" s="4"/>
      <c r="K1810" s="4"/>
      <c r="L1810" s="4"/>
      <c r="M1810" s="4"/>
      <c r="N1810" s="4"/>
      <c r="O1810" s="4"/>
      <c r="P1810" s="4"/>
      <c r="Q1810" s="4"/>
      <c r="R1810" s="4"/>
      <c r="S1810">
        <v>3.5000000000000003E-2</v>
      </c>
      <c r="T1810">
        <v>346.2</v>
      </c>
      <c r="U1810">
        <v>162.735830850556</v>
      </c>
      <c r="W1810">
        <v>6</v>
      </c>
      <c r="X1810">
        <v>150</v>
      </c>
      <c r="Y1810">
        <v>2E-3</v>
      </c>
      <c r="Z1810">
        <v>0.01</v>
      </c>
      <c r="AA1810">
        <v>0.4</v>
      </c>
      <c r="AB1810">
        <v>25</v>
      </c>
      <c r="AC1810">
        <v>0</v>
      </c>
      <c r="AD1810" s="4" t="s">
        <v>173</v>
      </c>
      <c r="AE1810" s="4"/>
      <c r="AF1810">
        <v>16.195965072542698</v>
      </c>
      <c r="AG1810" s="4"/>
      <c r="AH1810" s="4"/>
      <c r="AI1810" s="4"/>
      <c r="AJ1810" s="4"/>
      <c r="AK1810" s="4"/>
    </row>
    <row r="1811" spans="1:37">
      <c r="A1811" t="s">
        <v>190</v>
      </c>
      <c r="B1811" t="s">
        <v>186</v>
      </c>
      <c r="C1811" s="42" t="s">
        <v>592</v>
      </c>
      <c r="D1811">
        <v>800</v>
      </c>
      <c r="E1811">
        <v>10</v>
      </c>
      <c r="F1811">
        <v>120</v>
      </c>
      <c r="G1811" s="4"/>
      <c r="H1811" s="4"/>
      <c r="I1811" s="4"/>
      <c r="J1811" s="4"/>
      <c r="K1811" s="4"/>
      <c r="L1811" s="4"/>
      <c r="M1811" s="4"/>
      <c r="N1811" s="4"/>
      <c r="O1811" s="4"/>
      <c r="P1811" s="4"/>
      <c r="Q1811" s="4"/>
      <c r="R1811" s="4"/>
      <c r="S1811">
        <v>3.5000000000000003E-2</v>
      </c>
      <c r="T1811">
        <v>346.2</v>
      </c>
      <c r="U1811">
        <v>218.63207107932899</v>
      </c>
      <c r="W1811">
        <v>6</v>
      </c>
      <c r="X1811">
        <v>150</v>
      </c>
      <c r="Y1811">
        <v>2E-3</v>
      </c>
      <c r="Z1811">
        <v>0.01</v>
      </c>
      <c r="AA1811">
        <v>0.4</v>
      </c>
      <c r="AB1811">
        <v>25</v>
      </c>
      <c r="AC1811">
        <v>0</v>
      </c>
      <c r="AD1811" s="4" t="s">
        <v>173</v>
      </c>
      <c r="AE1811" s="4"/>
      <c r="AF1811">
        <v>16.311239291295099</v>
      </c>
      <c r="AG1811" s="4"/>
      <c r="AH1811" s="4"/>
      <c r="AI1811" s="4"/>
      <c r="AJ1811" s="4"/>
      <c r="AK1811" s="4"/>
    </row>
    <row r="1812" spans="1:37">
      <c r="A1812" t="s">
        <v>190</v>
      </c>
      <c r="B1812" t="s">
        <v>186</v>
      </c>
      <c r="C1812" s="42" t="s">
        <v>592</v>
      </c>
      <c r="D1812">
        <v>800</v>
      </c>
      <c r="E1812">
        <v>10</v>
      </c>
      <c r="F1812">
        <v>120</v>
      </c>
      <c r="G1812" s="4"/>
      <c r="H1812" s="4"/>
      <c r="I1812" s="4"/>
      <c r="J1812" s="4"/>
      <c r="K1812" s="4"/>
      <c r="L1812" s="4"/>
      <c r="M1812" s="4"/>
      <c r="N1812" s="4"/>
      <c r="O1812" s="4"/>
      <c r="P1812" s="4"/>
      <c r="Q1812" s="4"/>
      <c r="R1812" s="4"/>
      <c r="S1812">
        <v>3.5000000000000003E-2</v>
      </c>
      <c r="T1812">
        <v>346.2</v>
      </c>
      <c r="U1812">
        <v>325.47168869189602</v>
      </c>
      <c r="W1812">
        <v>6</v>
      </c>
      <c r="X1812">
        <v>150</v>
      </c>
      <c r="Y1812">
        <v>2E-3</v>
      </c>
      <c r="Z1812">
        <v>0.01</v>
      </c>
      <c r="AA1812">
        <v>0.4</v>
      </c>
      <c r="AB1812">
        <v>25</v>
      </c>
      <c r="AC1812">
        <v>0</v>
      </c>
      <c r="AD1812" s="4" t="s">
        <v>173</v>
      </c>
      <c r="AE1812" s="4"/>
      <c r="AF1812">
        <v>16.541786629463601</v>
      </c>
      <c r="AG1812" s="4"/>
      <c r="AH1812" s="4"/>
      <c r="AI1812" s="4"/>
      <c r="AJ1812" s="4"/>
      <c r="AK1812" s="4"/>
    </row>
    <row r="1813" spans="1:37">
      <c r="A1813" t="s">
        <v>190</v>
      </c>
      <c r="B1813" t="s">
        <v>186</v>
      </c>
      <c r="C1813" s="42" t="s">
        <v>592</v>
      </c>
      <c r="D1813">
        <v>800</v>
      </c>
      <c r="E1813">
        <v>10</v>
      </c>
      <c r="F1813">
        <v>120</v>
      </c>
      <c r="G1813" s="4"/>
      <c r="H1813" s="4"/>
      <c r="I1813" s="4"/>
      <c r="J1813" s="4"/>
      <c r="K1813" s="4"/>
      <c r="L1813" s="4"/>
      <c r="M1813" s="4"/>
      <c r="N1813" s="4"/>
      <c r="O1813" s="4"/>
      <c r="P1813" s="4"/>
      <c r="Q1813" s="4"/>
      <c r="R1813" s="4"/>
      <c r="S1813">
        <v>3.5000000000000003E-2</v>
      </c>
      <c r="T1813">
        <v>346.2</v>
      </c>
      <c r="V1813" s="18">
        <v>3.6051640851970901</v>
      </c>
      <c r="W1813">
        <v>6</v>
      </c>
      <c r="X1813">
        <v>150</v>
      </c>
      <c r="Y1813">
        <v>2E-3</v>
      </c>
      <c r="Z1813">
        <v>0.01</v>
      </c>
      <c r="AA1813">
        <v>0.4</v>
      </c>
      <c r="AB1813" s="18">
        <v>25</v>
      </c>
      <c r="AC1813">
        <v>0</v>
      </c>
      <c r="AD1813" s="4" t="s">
        <v>173</v>
      </c>
      <c r="AE1813" s="4"/>
      <c r="AF1813" s="18">
        <v>43.418779471864397</v>
      </c>
      <c r="AG1813" s="4"/>
      <c r="AH1813" s="4"/>
      <c r="AI1813" s="4"/>
      <c r="AJ1813" s="4"/>
      <c r="AK1813" s="4"/>
    </row>
    <row r="1814" spans="1:37">
      <c r="A1814" t="s">
        <v>190</v>
      </c>
      <c r="B1814" t="s">
        <v>186</v>
      </c>
      <c r="C1814" s="42" t="s">
        <v>592</v>
      </c>
      <c r="D1814">
        <v>800</v>
      </c>
      <c r="E1814">
        <v>10</v>
      </c>
      <c r="F1814">
        <v>120</v>
      </c>
      <c r="G1814" s="4"/>
      <c r="H1814" s="4"/>
      <c r="I1814" s="4"/>
      <c r="J1814" s="4"/>
      <c r="K1814" s="4"/>
      <c r="L1814" s="4"/>
      <c r="M1814" s="4"/>
      <c r="N1814" s="4"/>
      <c r="O1814" s="4"/>
      <c r="P1814" s="4"/>
      <c r="Q1814" s="4"/>
      <c r="R1814" s="4"/>
      <c r="S1814">
        <v>3.5000000000000003E-2</v>
      </c>
      <c r="T1814">
        <v>346.2</v>
      </c>
      <c r="V1814" s="18">
        <v>20.729618996865501</v>
      </c>
      <c r="W1814">
        <v>6</v>
      </c>
      <c r="X1814">
        <v>150</v>
      </c>
      <c r="Y1814">
        <v>2E-3</v>
      </c>
      <c r="Z1814">
        <v>0.01</v>
      </c>
      <c r="AA1814">
        <v>0.4</v>
      </c>
      <c r="AB1814" s="18">
        <v>25</v>
      </c>
      <c r="AC1814">
        <v>0</v>
      </c>
      <c r="AD1814" s="4" t="s">
        <v>173</v>
      </c>
      <c r="AE1814" s="4"/>
      <c r="AF1814" s="18">
        <v>79.658116184048495</v>
      </c>
      <c r="AG1814" s="4"/>
      <c r="AH1814" s="4"/>
      <c r="AI1814" s="4"/>
      <c r="AJ1814" s="4"/>
      <c r="AK1814" s="4"/>
    </row>
    <row r="1815" spans="1:37">
      <c r="A1815" t="s">
        <v>190</v>
      </c>
      <c r="B1815" t="s">
        <v>186</v>
      </c>
      <c r="C1815" s="42" t="s">
        <v>592</v>
      </c>
      <c r="D1815">
        <v>800</v>
      </c>
      <c r="E1815">
        <v>10</v>
      </c>
      <c r="F1815">
        <v>120</v>
      </c>
      <c r="G1815" s="4"/>
      <c r="H1815" s="4"/>
      <c r="I1815" s="4"/>
      <c r="J1815" s="4"/>
      <c r="K1815" s="4"/>
      <c r="L1815" s="4"/>
      <c r="M1815" s="4"/>
      <c r="N1815" s="4"/>
      <c r="O1815" s="4"/>
      <c r="P1815" s="4"/>
      <c r="Q1815" s="4"/>
      <c r="R1815" s="4"/>
      <c r="S1815">
        <v>3.5000000000000003E-2</v>
      </c>
      <c r="T1815">
        <v>346.2</v>
      </c>
      <c r="V1815" s="18">
        <v>38.154521439663498</v>
      </c>
      <c r="W1815">
        <v>6</v>
      </c>
      <c r="X1815">
        <v>150</v>
      </c>
      <c r="Y1815">
        <v>2E-3</v>
      </c>
      <c r="Z1815">
        <v>0.01</v>
      </c>
      <c r="AA1815">
        <v>0.4</v>
      </c>
      <c r="AB1815" s="18">
        <v>25</v>
      </c>
      <c r="AC1815">
        <v>0</v>
      </c>
      <c r="AD1815" s="4" t="s">
        <v>173</v>
      </c>
      <c r="AE1815" s="4"/>
      <c r="AF1815" s="18">
        <v>88.205124638167504</v>
      </c>
      <c r="AG1815" s="4"/>
      <c r="AH1815" s="4"/>
      <c r="AI1815" s="4"/>
      <c r="AJ1815" s="4"/>
      <c r="AK1815" s="4"/>
    </row>
    <row r="1816" spans="1:37">
      <c r="A1816" t="s">
        <v>190</v>
      </c>
      <c r="B1816" t="s">
        <v>186</v>
      </c>
      <c r="C1816" s="42" t="s">
        <v>592</v>
      </c>
      <c r="D1816">
        <v>800</v>
      </c>
      <c r="E1816">
        <v>10</v>
      </c>
      <c r="F1816">
        <v>120</v>
      </c>
      <c r="G1816" s="4"/>
      <c r="H1816" s="4"/>
      <c r="I1816" s="4"/>
      <c r="J1816" s="4"/>
      <c r="K1816" s="4"/>
      <c r="L1816" s="4"/>
      <c r="M1816" s="4"/>
      <c r="N1816" s="4"/>
      <c r="O1816" s="4"/>
      <c r="P1816" s="4"/>
      <c r="Q1816" s="4"/>
      <c r="R1816" s="4"/>
      <c r="S1816">
        <v>3.5000000000000003E-2</v>
      </c>
      <c r="T1816">
        <v>346.2</v>
      </c>
      <c r="V1816" s="18">
        <v>60.686711018663303</v>
      </c>
      <c r="W1816">
        <v>6</v>
      </c>
      <c r="X1816">
        <v>150</v>
      </c>
      <c r="Y1816">
        <v>2E-3</v>
      </c>
      <c r="Z1816">
        <v>0.01</v>
      </c>
      <c r="AA1816">
        <v>0.4</v>
      </c>
      <c r="AB1816" s="18">
        <v>25</v>
      </c>
      <c r="AC1816">
        <v>0</v>
      </c>
      <c r="AD1816" s="4" t="s">
        <v>173</v>
      </c>
      <c r="AE1816" s="4"/>
      <c r="AF1816" s="18">
        <v>90.598289613660796</v>
      </c>
      <c r="AG1816" s="4"/>
      <c r="AH1816" s="4"/>
      <c r="AI1816" s="4"/>
      <c r="AJ1816" s="4"/>
      <c r="AK1816" s="4"/>
    </row>
    <row r="1817" spans="1:37">
      <c r="A1817" t="s">
        <v>190</v>
      </c>
      <c r="B1817" t="s">
        <v>186</v>
      </c>
      <c r="C1817" s="42" t="s">
        <v>592</v>
      </c>
      <c r="D1817">
        <v>800</v>
      </c>
      <c r="E1817">
        <v>10</v>
      </c>
      <c r="F1817">
        <v>120</v>
      </c>
      <c r="G1817" s="4"/>
      <c r="H1817" s="4"/>
      <c r="I1817" s="4"/>
      <c r="J1817" s="4"/>
      <c r="K1817" s="4"/>
      <c r="L1817" s="4"/>
      <c r="M1817" s="4"/>
      <c r="N1817" s="4"/>
      <c r="O1817" s="4"/>
      <c r="P1817" s="4"/>
      <c r="Q1817" s="4"/>
      <c r="R1817" s="4"/>
      <c r="S1817">
        <v>3.5000000000000003E-2</v>
      </c>
      <c r="T1817">
        <v>346.2</v>
      </c>
      <c r="V1817" s="18">
        <v>84.420599038467003</v>
      </c>
      <c r="W1817">
        <v>6</v>
      </c>
      <c r="X1817">
        <v>150</v>
      </c>
      <c r="Y1817">
        <v>2E-3</v>
      </c>
      <c r="Z1817">
        <v>0.01</v>
      </c>
      <c r="AA1817">
        <v>0.4</v>
      </c>
      <c r="AB1817" s="18">
        <v>25</v>
      </c>
      <c r="AC1817">
        <v>0</v>
      </c>
      <c r="AD1817" s="4" t="s">
        <v>173</v>
      </c>
      <c r="AE1817" s="4"/>
      <c r="AF1817" s="18">
        <v>92.991454589154102</v>
      </c>
      <c r="AG1817" s="4"/>
      <c r="AH1817" s="4"/>
      <c r="AI1817" s="4"/>
      <c r="AJ1817" s="4"/>
      <c r="AK1817" s="4"/>
    </row>
    <row r="1818" spans="1:37">
      <c r="A1818" t="s">
        <v>190</v>
      </c>
      <c r="B1818" t="s">
        <v>186</v>
      </c>
      <c r="C1818" s="42" t="s">
        <v>592</v>
      </c>
      <c r="D1818">
        <v>800</v>
      </c>
      <c r="E1818">
        <v>10</v>
      </c>
      <c r="F1818">
        <v>120</v>
      </c>
      <c r="G1818" s="4"/>
      <c r="H1818" s="4"/>
      <c r="I1818" s="4"/>
      <c r="J1818" s="4"/>
      <c r="K1818" s="4"/>
      <c r="L1818" s="4"/>
      <c r="M1818" s="4"/>
      <c r="N1818" s="4"/>
      <c r="O1818" s="4"/>
      <c r="P1818" s="4"/>
      <c r="Q1818" s="4"/>
      <c r="R1818" s="4"/>
      <c r="S1818">
        <v>3.5000000000000003E-2</v>
      </c>
      <c r="T1818">
        <v>346.2</v>
      </c>
      <c r="V1818" s="18">
        <v>136.09445714645901</v>
      </c>
      <c r="W1818">
        <v>6</v>
      </c>
      <c r="X1818">
        <v>150</v>
      </c>
      <c r="Y1818">
        <v>2E-3</v>
      </c>
      <c r="Z1818">
        <v>0.01</v>
      </c>
      <c r="AA1818">
        <v>0.4</v>
      </c>
      <c r="AB1818" s="18">
        <v>25</v>
      </c>
      <c r="AC1818">
        <v>0</v>
      </c>
      <c r="AD1818" s="4" t="s">
        <v>173</v>
      </c>
      <c r="AE1818" s="4"/>
      <c r="AF1818" s="18">
        <v>93.333329710638907</v>
      </c>
      <c r="AG1818" s="4"/>
      <c r="AH1818" s="4"/>
      <c r="AI1818" s="4"/>
      <c r="AJ1818" s="4"/>
      <c r="AK1818" s="4"/>
    </row>
    <row r="1819" spans="1:37">
      <c r="A1819" t="s">
        <v>190</v>
      </c>
      <c r="B1819" t="s">
        <v>186</v>
      </c>
      <c r="C1819" s="42" t="s">
        <v>592</v>
      </c>
      <c r="D1819">
        <v>800</v>
      </c>
      <c r="E1819">
        <v>10</v>
      </c>
      <c r="F1819">
        <v>120</v>
      </c>
      <c r="G1819" s="4"/>
      <c r="H1819" s="4"/>
      <c r="I1819" s="4"/>
      <c r="J1819" s="4"/>
      <c r="K1819" s="4"/>
      <c r="L1819" s="4"/>
      <c r="M1819" s="4"/>
      <c r="N1819" s="4"/>
      <c r="O1819" s="4"/>
      <c r="P1819" s="4"/>
      <c r="Q1819" s="4"/>
      <c r="R1819" s="4"/>
      <c r="S1819">
        <v>3.5000000000000003E-2</v>
      </c>
      <c r="T1819">
        <v>346.2</v>
      </c>
      <c r="V1819" s="18">
        <v>18.626623804530301</v>
      </c>
      <c r="W1819">
        <v>6</v>
      </c>
      <c r="X1819">
        <v>150</v>
      </c>
      <c r="Y1819">
        <v>2E-3</v>
      </c>
      <c r="Z1819">
        <v>0.01</v>
      </c>
      <c r="AA1819">
        <v>0.4</v>
      </c>
      <c r="AB1819" s="18">
        <v>35</v>
      </c>
      <c r="AC1819">
        <v>0</v>
      </c>
      <c r="AD1819" s="4" t="s">
        <v>173</v>
      </c>
      <c r="AE1819" s="4"/>
      <c r="AF1819" s="18">
        <v>85.470084541189394</v>
      </c>
      <c r="AG1819" s="4"/>
      <c r="AH1819" s="4"/>
      <c r="AI1819" s="4"/>
      <c r="AJ1819" s="4"/>
      <c r="AK1819" s="4"/>
    </row>
    <row r="1820" spans="1:37">
      <c r="A1820" t="s">
        <v>190</v>
      </c>
      <c r="B1820" t="s">
        <v>186</v>
      </c>
      <c r="C1820" s="42" t="s">
        <v>592</v>
      </c>
      <c r="D1820">
        <v>800</v>
      </c>
      <c r="E1820">
        <v>10</v>
      </c>
      <c r="F1820">
        <v>120</v>
      </c>
      <c r="G1820" s="4"/>
      <c r="H1820" s="4"/>
      <c r="I1820" s="4"/>
      <c r="J1820" s="4"/>
      <c r="K1820" s="4"/>
      <c r="L1820" s="4"/>
      <c r="M1820" s="4"/>
      <c r="N1820" s="4"/>
      <c r="O1820" s="4"/>
      <c r="P1820" s="4"/>
      <c r="Q1820" s="4"/>
      <c r="R1820" s="4"/>
      <c r="S1820">
        <v>3.5000000000000003E-2</v>
      </c>
      <c r="T1820">
        <v>346.2</v>
      </c>
      <c r="V1820" s="18">
        <v>33.648083523863498</v>
      </c>
      <c r="W1820">
        <v>6</v>
      </c>
      <c r="X1820">
        <v>150</v>
      </c>
      <c r="Y1820">
        <v>2E-3</v>
      </c>
      <c r="Z1820">
        <v>0.01</v>
      </c>
      <c r="AA1820">
        <v>0.4</v>
      </c>
      <c r="AB1820" s="18">
        <v>35</v>
      </c>
      <c r="AC1820">
        <v>0</v>
      </c>
      <c r="AD1820" s="4" t="s">
        <v>173</v>
      </c>
      <c r="AE1820" s="4"/>
      <c r="AF1820" s="18">
        <v>96.410257970801595</v>
      </c>
      <c r="AG1820" s="4"/>
      <c r="AH1820" s="4"/>
      <c r="AI1820" s="4"/>
      <c r="AJ1820" s="4"/>
      <c r="AK1820" s="4"/>
    </row>
    <row r="1821" spans="1:37">
      <c r="A1821" t="s">
        <v>190</v>
      </c>
      <c r="B1821" t="s">
        <v>186</v>
      </c>
      <c r="C1821" s="42" t="s">
        <v>592</v>
      </c>
      <c r="D1821">
        <v>800</v>
      </c>
      <c r="E1821">
        <v>10</v>
      </c>
      <c r="F1821">
        <v>120</v>
      </c>
      <c r="G1821" s="4"/>
      <c r="H1821" s="4"/>
      <c r="I1821" s="4"/>
      <c r="J1821" s="4"/>
      <c r="K1821" s="4"/>
      <c r="L1821" s="4"/>
      <c r="M1821" s="4"/>
      <c r="N1821" s="4"/>
      <c r="O1821" s="4"/>
      <c r="P1821" s="4"/>
      <c r="Q1821" s="4"/>
      <c r="R1821" s="4"/>
      <c r="S1821">
        <v>3.5000000000000003E-2</v>
      </c>
      <c r="T1821">
        <v>346.2</v>
      </c>
      <c r="V1821" s="18">
        <v>53.175981158996699</v>
      </c>
      <c r="W1821">
        <v>6</v>
      </c>
      <c r="X1821">
        <v>150</v>
      </c>
      <c r="Y1821">
        <v>2E-3</v>
      </c>
      <c r="Z1821">
        <v>0.01</v>
      </c>
      <c r="AA1821">
        <v>0.4</v>
      </c>
      <c r="AB1821" s="18">
        <v>35</v>
      </c>
      <c r="AC1821">
        <v>0</v>
      </c>
      <c r="AD1821" s="4" t="s">
        <v>173</v>
      </c>
      <c r="AE1821" s="4"/>
      <c r="AF1821" s="18">
        <v>100.854699758603</v>
      </c>
      <c r="AG1821" s="4"/>
      <c r="AH1821" s="4"/>
      <c r="AI1821" s="4"/>
      <c r="AJ1821" s="4"/>
      <c r="AK1821" s="4"/>
    </row>
    <row r="1822" spans="1:37">
      <c r="A1822" t="s">
        <v>190</v>
      </c>
      <c r="B1822" t="s">
        <v>186</v>
      </c>
      <c r="C1822" s="42" t="s">
        <v>592</v>
      </c>
      <c r="D1822">
        <v>800</v>
      </c>
      <c r="E1822">
        <v>10</v>
      </c>
      <c r="F1822">
        <v>120</v>
      </c>
      <c r="G1822" s="4"/>
      <c r="H1822" s="4"/>
      <c r="I1822" s="4"/>
      <c r="J1822" s="4"/>
      <c r="K1822" s="4"/>
      <c r="L1822" s="4"/>
      <c r="M1822" s="4"/>
      <c r="N1822" s="4"/>
      <c r="O1822" s="4"/>
      <c r="P1822" s="4"/>
      <c r="Q1822" s="4"/>
      <c r="R1822" s="4"/>
      <c r="S1822">
        <v>3.5000000000000003E-2</v>
      </c>
      <c r="T1822">
        <v>346.2</v>
      </c>
      <c r="V1822" s="18">
        <v>78.111613461461303</v>
      </c>
      <c r="W1822">
        <v>6</v>
      </c>
      <c r="X1822">
        <v>150</v>
      </c>
      <c r="Y1822">
        <v>2E-3</v>
      </c>
      <c r="Z1822">
        <v>0.01</v>
      </c>
      <c r="AA1822">
        <v>0.4</v>
      </c>
      <c r="AB1822" s="18">
        <v>35</v>
      </c>
      <c r="AC1822">
        <v>0</v>
      </c>
      <c r="AD1822" s="4" t="s">
        <v>173</v>
      </c>
      <c r="AE1822" s="4"/>
      <c r="AF1822" s="18">
        <v>103.589739855581</v>
      </c>
      <c r="AG1822" s="4"/>
      <c r="AH1822" s="4"/>
      <c r="AI1822" s="4"/>
      <c r="AJ1822" s="4"/>
      <c r="AK1822" s="4"/>
    </row>
    <row r="1823" spans="1:37">
      <c r="A1823" t="s">
        <v>190</v>
      </c>
      <c r="B1823" t="s">
        <v>186</v>
      </c>
      <c r="C1823" s="42" t="s">
        <v>592</v>
      </c>
      <c r="D1823">
        <v>800</v>
      </c>
      <c r="E1823">
        <v>10</v>
      </c>
      <c r="F1823">
        <v>120</v>
      </c>
      <c r="G1823" s="4"/>
      <c r="H1823" s="4"/>
      <c r="I1823" s="4"/>
      <c r="J1823" s="4"/>
      <c r="K1823" s="4"/>
      <c r="L1823" s="4"/>
      <c r="M1823" s="4"/>
      <c r="N1823" s="4"/>
      <c r="O1823" s="4"/>
      <c r="P1823" s="4"/>
      <c r="Q1823" s="4"/>
      <c r="R1823" s="4"/>
      <c r="S1823">
        <v>3.5000000000000003E-2</v>
      </c>
      <c r="T1823">
        <v>346.2</v>
      </c>
      <c r="V1823" s="18">
        <v>132.18886845105999</v>
      </c>
      <c r="W1823">
        <v>6</v>
      </c>
      <c r="X1823">
        <v>150</v>
      </c>
      <c r="Y1823">
        <v>2E-3</v>
      </c>
      <c r="Z1823">
        <v>0.01</v>
      </c>
      <c r="AA1823">
        <v>0.4</v>
      </c>
      <c r="AB1823" s="18">
        <v>35</v>
      </c>
      <c r="AC1823">
        <v>0</v>
      </c>
      <c r="AD1823" s="4" t="s">
        <v>173</v>
      </c>
      <c r="AE1823" s="4"/>
      <c r="AF1823" s="18">
        <v>105.98290483107399</v>
      </c>
      <c r="AG1823" s="4"/>
      <c r="AH1823" s="4"/>
      <c r="AI1823" s="4"/>
      <c r="AJ1823" s="4"/>
      <c r="AK1823" s="4"/>
    </row>
    <row r="1824" spans="1:37">
      <c r="A1824" t="s">
        <v>190</v>
      </c>
      <c r="B1824" t="s">
        <v>186</v>
      </c>
      <c r="C1824" s="42" t="s">
        <v>592</v>
      </c>
      <c r="D1824">
        <v>800</v>
      </c>
      <c r="E1824">
        <v>10</v>
      </c>
      <c r="F1824">
        <v>120</v>
      </c>
      <c r="G1824" s="4"/>
      <c r="H1824" s="4"/>
      <c r="I1824" s="4"/>
      <c r="J1824" s="4"/>
      <c r="K1824" s="4"/>
      <c r="L1824" s="4"/>
      <c r="M1824" s="4"/>
      <c r="N1824" s="4"/>
      <c r="O1824" s="4"/>
      <c r="P1824" s="4"/>
      <c r="Q1824" s="4"/>
      <c r="R1824" s="4"/>
      <c r="S1824">
        <v>3.5000000000000003E-2</v>
      </c>
      <c r="T1824">
        <v>346.2</v>
      </c>
      <c r="V1824" s="18">
        <v>15.9227564708646</v>
      </c>
      <c r="W1824">
        <v>6</v>
      </c>
      <c r="X1824">
        <v>150</v>
      </c>
      <c r="Y1824">
        <v>2E-3</v>
      </c>
      <c r="Z1824">
        <v>0.01</v>
      </c>
      <c r="AA1824">
        <v>0.4</v>
      </c>
      <c r="AB1824" s="18">
        <v>45</v>
      </c>
      <c r="AC1824">
        <v>0</v>
      </c>
      <c r="AD1824" s="4" t="s">
        <v>173</v>
      </c>
      <c r="AE1824" s="4"/>
      <c r="AF1824" s="18">
        <v>89.572651207506496</v>
      </c>
      <c r="AG1824" s="4"/>
      <c r="AH1824" s="4"/>
      <c r="AI1824" s="4"/>
      <c r="AJ1824" s="4"/>
      <c r="AK1824" s="4"/>
    </row>
    <row r="1825" spans="1:37">
      <c r="A1825" t="s">
        <v>190</v>
      </c>
      <c r="B1825" t="s">
        <v>186</v>
      </c>
      <c r="C1825" s="42" t="s">
        <v>592</v>
      </c>
      <c r="D1825">
        <v>800</v>
      </c>
      <c r="E1825">
        <v>10</v>
      </c>
      <c r="F1825">
        <v>120</v>
      </c>
      <c r="G1825" s="4"/>
      <c r="H1825" s="4"/>
      <c r="I1825" s="4"/>
      <c r="J1825" s="4"/>
      <c r="K1825" s="4"/>
      <c r="L1825" s="4"/>
      <c r="M1825" s="4"/>
      <c r="N1825" s="4"/>
      <c r="O1825" s="4"/>
      <c r="P1825" s="4"/>
      <c r="Q1825" s="4"/>
      <c r="R1825" s="4"/>
      <c r="S1825">
        <v>3.5000000000000003E-2</v>
      </c>
      <c r="T1825">
        <v>346.2</v>
      </c>
      <c r="V1825" s="18">
        <v>30.042919438666399</v>
      </c>
      <c r="W1825">
        <v>6</v>
      </c>
      <c r="X1825">
        <v>150</v>
      </c>
      <c r="Y1825">
        <v>2E-3</v>
      </c>
      <c r="Z1825">
        <v>0.01</v>
      </c>
      <c r="AA1825">
        <v>0.4</v>
      </c>
      <c r="AB1825" s="18">
        <v>45</v>
      </c>
      <c r="AC1825">
        <v>0</v>
      </c>
      <c r="AD1825" s="4" t="s">
        <v>173</v>
      </c>
      <c r="AE1825" s="4"/>
      <c r="AF1825" s="18">
        <v>103.589739855581</v>
      </c>
      <c r="AG1825" s="4"/>
      <c r="AH1825" s="4"/>
      <c r="AI1825" s="4"/>
      <c r="AJ1825" s="4"/>
      <c r="AK1825" s="4"/>
    </row>
    <row r="1826" spans="1:37">
      <c r="A1826" t="s">
        <v>190</v>
      </c>
      <c r="B1826" t="s">
        <v>186</v>
      </c>
      <c r="C1826" s="42" t="s">
        <v>592</v>
      </c>
      <c r="D1826">
        <v>800</v>
      </c>
      <c r="E1826">
        <v>10</v>
      </c>
      <c r="F1826">
        <v>120</v>
      </c>
      <c r="G1826" s="4"/>
      <c r="H1826" s="4"/>
      <c r="I1826" s="4"/>
      <c r="J1826" s="4"/>
      <c r="K1826" s="4"/>
      <c r="L1826" s="4"/>
      <c r="M1826" s="4"/>
      <c r="N1826" s="4"/>
      <c r="O1826" s="4"/>
      <c r="P1826" s="4"/>
      <c r="Q1826" s="4"/>
      <c r="R1826" s="4"/>
      <c r="S1826">
        <v>3.5000000000000003E-2</v>
      </c>
      <c r="T1826">
        <v>346.2</v>
      </c>
      <c r="V1826" s="18">
        <v>49.270392463598697</v>
      </c>
      <c r="W1826">
        <v>6</v>
      </c>
      <c r="X1826">
        <v>150</v>
      </c>
      <c r="Y1826">
        <v>2E-3</v>
      </c>
      <c r="Z1826">
        <v>0.01</v>
      </c>
      <c r="AA1826">
        <v>0.4</v>
      </c>
      <c r="AB1826" s="18">
        <v>45</v>
      </c>
      <c r="AC1826">
        <v>0</v>
      </c>
      <c r="AD1826" s="4" t="s">
        <v>173</v>
      </c>
      <c r="AE1826" s="4"/>
      <c r="AF1826" s="18">
        <v>107.350431400413</v>
      </c>
      <c r="AG1826" s="4"/>
      <c r="AH1826" s="4"/>
      <c r="AI1826" s="4"/>
      <c r="AJ1826" s="4"/>
      <c r="AK1826" s="4"/>
    </row>
    <row r="1827" spans="1:37">
      <c r="A1827" t="s">
        <v>190</v>
      </c>
      <c r="B1827" t="s">
        <v>186</v>
      </c>
      <c r="C1827" s="42" t="s">
        <v>592</v>
      </c>
      <c r="D1827">
        <v>800</v>
      </c>
      <c r="E1827">
        <v>10</v>
      </c>
      <c r="F1827">
        <v>120</v>
      </c>
      <c r="G1827" s="4"/>
      <c r="H1827" s="4"/>
      <c r="I1827" s="4"/>
      <c r="J1827" s="4"/>
      <c r="K1827" s="4"/>
      <c r="L1827" s="4"/>
      <c r="M1827" s="4"/>
      <c r="N1827" s="4"/>
      <c r="O1827" s="4"/>
      <c r="P1827" s="4"/>
      <c r="Q1827" s="4"/>
      <c r="R1827" s="4"/>
      <c r="S1827">
        <v>3.5000000000000003E-2</v>
      </c>
      <c r="T1827">
        <v>346.2</v>
      </c>
      <c r="V1827" s="18">
        <v>74.206024766063194</v>
      </c>
      <c r="W1827">
        <v>6</v>
      </c>
      <c r="X1827">
        <v>150</v>
      </c>
      <c r="Y1827">
        <v>2E-3</v>
      </c>
      <c r="Z1827">
        <v>0.01</v>
      </c>
      <c r="AA1827">
        <v>0.4</v>
      </c>
      <c r="AB1827" s="18">
        <v>45</v>
      </c>
      <c r="AC1827">
        <v>0</v>
      </c>
      <c r="AD1827" s="4" t="s">
        <v>173</v>
      </c>
      <c r="AE1827" s="4"/>
      <c r="AF1827" s="18">
        <v>112.478636472885</v>
      </c>
      <c r="AG1827" s="4"/>
      <c r="AH1827" s="4"/>
      <c r="AI1827" s="4"/>
      <c r="AJ1827" s="4"/>
      <c r="AK1827" s="4"/>
    </row>
    <row r="1828" spans="1:37">
      <c r="A1828" t="s">
        <v>190</v>
      </c>
      <c r="B1828" t="s">
        <v>186</v>
      </c>
      <c r="C1828" s="42" t="s">
        <v>592</v>
      </c>
      <c r="D1828">
        <v>800</v>
      </c>
      <c r="E1828">
        <v>10</v>
      </c>
      <c r="F1828">
        <v>120</v>
      </c>
      <c r="G1828" s="4"/>
      <c r="H1828" s="4"/>
      <c r="I1828" s="4"/>
      <c r="J1828" s="4"/>
      <c r="K1828" s="4"/>
      <c r="L1828" s="4"/>
      <c r="M1828" s="4"/>
      <c r="N1828" s="4"/>
      <c r="O1828" s="4"/>
      <c r="P1828" s="4"/>
      <c r="Q1828" s="4"/>
      <c r="R1828" s="4"/>
      <c r="S1828">
        <v>3.5000000000000003E-2</v>
      </c>
      <c r="T1828">
        <v>346.2</v>
      </c>
      <c r="V1828" s="18">
        <v>128.88412897606401</v>
      </c>
      <c r="W1828">
        <v>6</v>
      </c>
      <c r="X1828">
        <v>150</v>
      </c>
      <c r="Y1828">
        <v>2E-3</v>
      </c>
      <c r="Z1828">
        <v>0.01</v>
      </c>
      <c r="AA1828">
        <v>0.4</v>
      </c>
      <c r="AB1828" s="18">
        <v>45</v>
      </c>
      <c r="AC1828">
        <v>0</v>
      </c>
      <c r="AD1828" s="4" t="s">
        <v>173</v>
      </c>
      <c r="AE1828" s="4"/>
      <c r="AF1828" s="18">
        <v>112.82051811522</v>
      </c>
      <c r="AG1828" s="4"/>
      <c r="AH1828" s="4"/>
      <c r="AI1828" s="4"/>
      <c r="AJ1828" s="4"/>
      <c r="AK1828" s="4"/>
    </row>
    <row r="1829" spans="1:37">
      <c r="A1829" t="s">
        <v>190</v>
      </c>
      <c r="B1829" t="s">
        <v>186</v>
      </c>
      <c r="C1829" s="42" t="s">
        <v>592</v>
      </c>
      <c r="D1829">
        <v>800</v>
      </c>
      <c r="E1829">
        <v>10</v>
      </c>
      <c r="F1829">
        <v>120</v>
      </c>
      <c r="G1829" s="4"/>
      <c r="H1829" s="4"/>
      <c r="I1829" s="4"/>
      <c r="J1829" s="4"/>
      <c r="K1829" s="4"/>
      <c r="L1829" s="4"/>
      <c r="M1829" s="4"/>
      <c r="N1829" s="4"/>
      <c r="O1829" s="4"/>
      <c r="P1829" s="4"/>
      <c r="Q1829" s="4"/>
      <c r="R1829" s="4"/>
      <c r="S1829">
        <v>3.5000000000000003E-2</v>
      </c>
      <c r="T1829">
        <v>346.2</v>
      </c>
      <c r="W1829">
        <v>6</v>
      </c>
      <c r="X1829">
        <v>150</v>
      </c>
      <c r="Y1829">
        <v>2E-3</v>
      </c>
      <c r="Z1829">
        <v>0.01</v>
      </c>
      <c r="AA1829" t="s">
        <v>181</v>
      </c>
      <c r="AD1829" s="9" t="s">
        <v>595</v>
      </c>
      <c r="AE1829" s="4"/>
      <c r="AF1829">
        <v>22.691415054477599</v>
      </c>
      <c r="AG1829" s="4"/>
      <c r="AH1829" s="4"/>
      <c r="AI1829" s="4"/>
      <c r="AJ1829" s="4"/>
      <c r="AK1829" s="4"/>
    </row>
    <row r="1830" spans="1:37">
      <c r="A1830" t="s">
        <v>190</v>
      </c>
      <c r="B1830" t="s">
        <v>186</v>
      </c>
      <c r="C1830" s="42" t="s">
        <v>592</v>
      </c>
      <c r="D1830">
        <v>800</v>
      </c>
      <c r="E1830">
        <v>10</v>
      </c>
      <c r="F1830">
        <v>120</v>
      </c>
      <c r="G1830" s="4"/>
      <c r="H1830" s="4"/>
      <c r="I1830" s="4"/>
      <c r="J1830" s="4"/>
      <c r="K1830" s="4"/>
      <c r="L1830" s="4"/>
      <c r="M1830" s="4"/>
      <c r="N1830" s="4"/>
      <c r="O1830" s="4"/>
      <c r="P1830" s="4"/>
      <c r="Q1830" s="4"/>
      <c r="R1830" s="4"/>
      <c r="S1830">
        <v>3.5000000000000003E-2</v>
      </c>
      <c r="T1830">
        <v>346.2</v>
      </c>
      <c r="W1830">
        <v>6</v>
      </c>
      <c r="X1830">
        <v>150</v>
      </c>
      <c r="Y1830">
        <v>2E-3</v>
      </c>
      <c r="Z1830">
        <v>0.01</v>
      </c>
      <c r="AA1830">
        <v>50</v>
      </c>
      <c r="AD1830" s="9" t="s">
        <v>595</v>
      </c>
      <c r="AE1830" s="4"/>
      <c r="AF1830">
        <v>22.273780035874001</v>
      </c>
      <c r="AG1830" s="4"/>
      <c r="AH1830" s="4"/>
      <c r="AI1830" s="4"/>
      <c r="AJ1830" s="4"/>
      <c r="AK1830" s="4"/>
    </row>
    <row r="1831" spans="1:37">
      <c r="A1831" t="s">
        <v>190</v>
      </c>
      <c r="B1831" t="s">
        <v>186</v>
      </c>
      <c r="C1831" s="42" t="s">
        <v>592</v>
      </c>
      <c r="D1831">
        <v>800</v>
      </c>
      <c r="E1831">
        <v>10</v>
      </c>
      <c r="F1831">
        <v>120</v>
      </c>
      <c r="G1831" s="4"/>
      <c r="H1831" s="4"/>
      <c r="I1831" s="4"/>
      <c r="J1831" s="4"/>
      <c r="K1831" s="4"/>
      <c r="L1831" s="4"/>
      <c r="M1831" s="4"/>
      <c r="N1831" s="4"/>
      <c r="O1831" s="4"/>
      <c r="P1831" s="4"/>
      <c r="Q1831" s="4"/>
      <c r="R1831" s="4"/>
      <c r="S1831">
        <v>3.5000000000000003E-2</v>
      </c>
      <c r="T1831">
        <v>346.2</v>
      </c>
      <c r="W1831">
        <v>6</v>
      </c>
      <c r="X1831">
        <v>150</v>
      </c>
      <c r="Y1831">
        <v>2E-3</v>
      </c>
      <c r="Z1831">
        <v>0.01</v>
      </c>
      <c r="AA1831">
        <v>100</v>
      </c>
      <c r="AD1831" s="9" t="s">
        <v>595</v>
      </c>
      <c r="AE1831" s="4"/>
      <c r="AF1831">
        <v>22.691415054477599</v>
      </c>
      <c r="AG1831" s="4"/>
      <c r="AH1831" s="4"/>
      <c r="AI1831" s="4"/>
      <c r="AJ1831" s="4"/>
      <c r="AK1831" s="4"/>
    </row>
    <row r="1832" spans="1:37">
      <c r="A1832" t="s">
        <v>190</v>
      </c>
      <c r="B1832" t="s">
        <v>186</v>
      </c>
      <c r="C1832" s="42" t="s">
        <v>592</v>
      </c>
      <c r="D1832">
        <v>800</v>
      </c>
      <c r="E1832">
        <v>10</v>
      </c>
      <c r="F1832">
        <v>120</v>
      </c>
      <c r="G1832" s="4"/>
      <c r="H1832" s="4"/>
      <c r="I1832" s="4"/>
      <c r="J1832" s="4"/>
      <c r="K1832" s="4"/>
      <c r="L1832" s="4"/>
      <c r="M1832" s="4"/>
      <c r="N1832" s="4"/>
      <c r="O1832" s="4"/>
      <c r="P1832" s="4"/>
      <c r="Q1832" s="4"/>
      <c r="R1832" s="4"/>
      <c r="S1832">
        <v>3.5000000000000003E-2</v>
      </c>
      <c r="T1832">
        <v>346.2</v>
      </c>
      <c r="W1832">
        <v>6</v>
      </c>
      <c r="X1832">
        <v>150</v>
      </c>
      <c r="Y1832">
        <v>2E-3</v>
      </c>
      <c r="Z1832">
        <v>0.01</v>
      </c>
      <c r="AA1832" t="s">
        <v>181</v>
      </c>
      <c r="AD1832" t="s">
        <v>61</v>
      </c>
      <c r="AE1832" s="4"/>
      <c r="AF1832">
        <v>22.969835744971402</v>
      </c>
      <c r="AG1832" s="4"/>
      <c r="AH1832" s="4"/>
      <c r="AI1832" s="4"/>
      <c r="AJ1832" s="4"/>
      <c r="AK1832" s="4"/>
    </row>
    <row r="1833" spans="1:37">
      <c r="A1833" t="s">
        <v>190</v>
      </c>
      <c r="B1833" t="s">
        <v>186</v>
      </c>
      <c r="C1833" s="42" t="s">
        <v>592</v>
      </c>
      <c r="D1833">
        <v>800</v>
      </c>
      <c r="E1833">
        <v>10</v>
      </c>
      <c r="F1833">
        <v>120</v>
      </c>
      <c r="G1833" s="4"/>
      <c r="H1833" s="4"/>
      <c r="I1833" s="4"/>
      <c r="J1833" s="4"/>
      <c r="K1833" s="4"/>
      <c r="L1833" s="4"/>
      <c r="M1833" s="4"/>
      <c r="N1833" s="4"/>
      <c r="O1833" s="4"/>
      <c r="P1833" s="4"/>
      <c r="Q1833" s="4"/>
      <c r="R1833" s="4"/>
      <c r="S1833">
        <v>3.5000000000000003E-2</v>
      </c>
      <c r="T1833">
        <v>346.2</v>
      </c>
      <c r="W1833">
        <v>6</v>
      </c>
      <c r="X1833">
        <v>150</v>
      </c>
      <c r="Y1833">
        <v>2E-3</v>
      </c>
      <c r="Z1833">
        <v>0.01</v>
      </c>
      <c r="AA1833">
        <v>50</v>
      </c>
      <c r="AD1833" t="s">
        <v>61</v>
      </c>
      <c r="AE1833" s="4"/>
      <c r="AF1833">
        <v>22.134571018248</v>
      </c>
      <c r="AG1833" s="4"/>
      <c r="AH1833" s="4"/>
      <c r="AI1833" s="4"/>
      <c r="AJ1833" s="4"/>
      <c r="AK1833" s="4"/>
    </row>
    <row r="1834" spans="1:37">
      <c r="A1834" t="s">
        <v>190</v>
      </c>
      <c r="B1834" t="s">
        <v>186</v>
      </c>
      <c r="C1834" s="42" t="s">
        <v>592</v>
      </c>
      <c r="D1834">
        <v>800</v>
      </c>
      <c r="E1834">
        <v>10</v>
      </c>
      <c r="F1834">
        <v>120</v>
      </c>
      <c r="G1834" s="4"/>
      <c r="H1834" s="4"/>
      <c r="I1834" s="4"/>
      <c r="J1834" s="4"/>
      <c r="K1834" s="4"/>
      <c r="L1834" s="4"/>
      <c r="M1834" s="4"/>
      <c r="N1834" s="4"/>
      <c r="O1834" s="4"/>
      <c r="P1834" s="4"/>
      <c r="Q1834" s="4"/>
      <c r="R1834" s="4"/>
      <c r="S1834">
        <v>3.5000000000000003E-2</v>
      </c>
      <c r="T1834">
        <v>346.2</v>
      </c>
      <c r="W1834">
        <v>6</v>
      </c>
      <c r="X1834">
        <v>150</v>
      </c>
      <c r="Y1834">
        <v>2E-3</v>
      </c>
      <c r="Z1834">
        <v>0.01</v>
      </c>
      <c r="AA1834">
        <v>100</v>
      </c>
      <c r="AD1834" t="s">
        <v>61</v>
      </c>
      <c r="AE1834" s="4"/>
      <c r="AF1834">
        <v>22.691415054477599</v>
      </c>
      <c r="AG1834" s="4"/>
      <c r="AH1834" s="4"/>
      <c r="AI1834" s="4"/>
      <c r="AJ1834" s="4"/>
      <c r="AK1834" s="4"/>
    </row>
    <row r="1835" spans="1:37">
      <c r="A1835" t="s">
        <v>190</v>
      </c>
      <c r="B1835" t="s">
        <v>186</v>
      </c>
      <c r="C1835" s="42" t="s">
        <v>592</v>
      </c>
      <c r="D1835">
        <v>800</v>
      </c>
      <c r="E1835">
        <v>10</v>
      </c>
      <c r="F1835">
        <v>120</v>
      </c>
      <c r="G1835" s="4"/>
      <c r="H1835" s="4"/>
      <c r="I1835" s="4"/>
      <c r="J1835" s="4"/>
      <c r="K1835" s="4"/>
      <c r="L1835" s="4"/>
      <c r="M1835" s="4"/>
      <c r="N1835" s="4"/>
      <c r="O1835" s="4"/>
      <c r="P1835" s="4"/>
      <c r="Q1835" s="4"/>
      <c r="R1835" s="4"/>
      <c r="S1835">
        <v>3.5000000000000003E-2</v>
      </c>
      <c r="T1835">
        <v>346.2</v>
      </c>
      <c r="W1835">
        <v>6</v>
      </c>
      <c r="X1835">
        <v>150</v>
      </c>
      <c r="Y1835">
        <v>2E-3</v>
      </c>
      <c r="Z1835">
        <v>0.01</v>
      </c>
      <c r="AA1835" t="s">
        <v>181</v>
      </c>
      <c r="AD1835" t="s">
        <v>62</v>
      </c>
      <c r="AE1835" s="4"/>
      <c r="AF1835">
        <v>22.691415054477599</v>
      </c>
      <c r="AG1835" s="4"/>
      <c r="AH1835" s="4"/>
      <c r="AI1835" s="4"/>
      <c r="AJ1835" s="4"/>
      <c r="AK1835" s="4"/>
    </row>
    <row r="1836" spans="1:37">
      <c r="A1836" t="s">
        <v>190</v>
      </c>
      <c r="B1836" t="s">
        <v>186</v>
      </c>
      <c r="C1836" s="42" t="s">
        <v>592</v>
      </c>
      <c r="D1836">
        <v>800</v>
      </c>
      <c r="E1836">
        <v>10</v>
      </c>
      <c r="F1836">
        <v>120</v>
      </c>
      <c r="G1836" s="4"/>
      <c r="H1836" s="4"/>
      <c r="I1836" s="4"/>
      <c r="J1836" s="4"/>
      <c r="K1836" s="4"/>
      <c r="L1836" s="4"/>
      <c r="M1836" s="4"/>
      <c r="N1836" s="4"/>
      <c r="O1836" s="4"/>
      <c r="P1836" s="4"/>
      <c r="Q1836" s="4"/>
      <c r="R1836" s="4"/>
      <c r="S1836">
        <v>3.5000000000000003E-2</v>
      </c>
      <c r="T1836">
        <v>346.2</v>
      </c>
      <c r="W1836">
        <v>6</v>
      </c>
      <c r="X1836">
        <v>150</v>
      </c>
      <c r="Y1836">
        <v>2E-3</v>
      </c>
      <c r="Z1836">
        <v>0.01</v>
      </c>
      <c r="AA1836">
        <v>50</v>
      </c>
      <c r="AD1836" t="s">
        <v>62</v>
      </c>
      <c r="AE1836" s="4"/>
      <c r="AF1836">
        <v>22.412991708741899</v>
      </c>
      <c r="AG1836" s="4"/>
      <c r="AH1836" s="4"/>
      <c r="AI1836" s="4"/>
      <c r="AJ1836" s="4"/>
      <c r="AK1836" s="4"/>
    </row>
    <row r="1837" spans="1:37">
      <c r="A1837" t="s">
        <v>190</v>
      </c>
      <c r="B1837" t="s">
        <v>186</v>
      </c>
      <c r="C1837" s="42" t="s">
        <v>592</v>
      </c>
      <c r="D1837">
        <v>800</v>
      </c>
      <c r="E1837">
        <v>10</v>
      </c>
      <c r="F1837">
        <v>120</v>
      </c>
      <c r="G1837" s="4"/>
      <c r="H1837" s="4"/>
      <c r="I1837" s="4"/>
      <c r="J1837" s="4"/>
      <c r="K1837" s="4"/>
      <c r="L1837" s="4"/>
      <c r="M1837" s="4"/>
      <c r="N1837" s="4"/>
      <c r="O1837" s="4"/>
      <c r="P1837" s="4"/>
      <c r="Q1837" s="4"/>
      <c r="R1837" s="4"/>
      <c r="S1837">
        <v>3.5000000000000003E-2</v>
      </c>
      <c r="T1837">
        <v>346.2</v>
      </c>
      <c r="W1837">
        <v>6</v>
      </c>
      <c r="X1837">
        <v>150</v>
      </c>
      <c r="Y1837">
        <v>2E-3</v>
      </c>
      <c r="Z1837">
        <v>0.01</v>
      </c>
      <c r="AA1837">
        <v>100</v>
      </c>
      <c r="AD1837" t="s">
        <v>62</v>
      </c>
      <c r="AE1837" s="4"/>
      <c r="AF1837">
        <v>22.273780035874001</v>
      </c>
      <c r="AG1837" s="4"/>
      <c r="AH1837" s="4"/>
      <c r="AI1837" s="4"/>
      <c r="AJ1837" s="4"/>
      <c r="AK1837" s="4"/>
    </row>
    <row r="1838" spans="1:37">
      <c r="A1838" t="s">
        <v>190</v>
      </c>
      <c r="B1838" t="s">
        <v>186</v>
      </c>
      <c r="C1838" s="42" t="s">
        <v>592</v>
      </c>
      <c r="D1838">
        <v>800</v>
      </c>
      <c r="E1838">
        <v>10</v>
      </c>
      <c r="F1838">
        <v>120</v>
      </c>
      <c r="G1838" s="4"/>
      <c r="H1838" s="4"/>
      <c r="I1838" s="4"/>
      <c r="J1838" s="4"/>
      <c r="K1838" s="4"/>
      <c r="L1838" s="4"/>
      <c r="M1838" s="4"/>
      <c r="N1838" s="4"/>
      <c r="O1838" s="4"/>
      <c r="P1838" s="4"/>
      <c r="Q1838" s="4"/>
      <c r="R1838" s="4"/>
      <c r="S1838">
        <v>3.5000000000000003E-2</v>
      </c>
      <c r="T1838">
        <v>346.2</v>
      </c>
      <c r="W1838">
        <v>6</v>
      </c>
      <c r="X1838">
        <v>150</v>
      </c>
      <c r="Y1838">
        <v>2E-3</v>
      </c>
      <c r="Z1838">
        <v>0.01</v>
      </c>
      <c r="AA1838" t="s">
        <v>181</v>
      </c>
      <c r="AD1838" t="s">
        <v>593</v>
      </c>
      <c r="AE1838" s="4"/>
      <c r="AF1838">
        <v>22.552203381609701</v>
      </c>
      <c r="AG1838" s="4"/>
      <c r="AH1838" s="4"/>
      <c r="AI1838" s="4"/>
      <c r="AJ1838" s="4"/>
      <c r="AK1838" s="4"/>
    </row>
    <row r="1839" spans="1:37">
      <c r="A1839" t="s">
        <v>190</v>
      </c>
      <c r="B1839" t="s">
        <v>186</v>
      </c>
      <c r="C1839" s="42" t="s">
        <v>592</v>
      </c>
      <c r="D1839">
        <v>800</v>
      </c>
      <c r="E1839">
        <v>10</v>
      </c>
      <c r="F1839">
        <v>120</v>
      </c>
      <c r="G1839" s="4"/>
      <c r="H1839" s="4"/>
      <c r="I1839" s="4"/>
      <c r="J1839" s="4"/>
      <c r="K1839" s="4"/>
      <c r="L1839" s="4"/>
      <c r="M1839" s="4"/>
      <c r="N1839" s="4"/>
      <c r="O1839" s="4"/>
      <c r="P1839" s="4"/>
      <c r="Q1839" s="4"/>
      <c r="R1839" s="4"/>
      <c r="S1839">
        <v>3.5000000000000003E-2</v>
      </c>
      <c r="T1839">
        <v>346.2</v>
      </c>
      <c r="W1839">
        <v>6</v>
      </c>
      <c r="X1839">
        <v>150</v>
      </c>
      <c r="Y1839">
        <v>2E-3</v>
      </c>
      <c r="Z1839">
        <v>0.01</v>
      </c>
      <c r="AA1839">
        <v>50</v>
      </c>
      <c r="AD1839" t="s">
        <v>593</v>
      </c>
      <c r="AE1839" s="4"/>
      <c r="AF1839">
        <v>19.9767967269011</v>
      </c>
      <c r="AG1839" s="4"/>
      <c r="AH1839" s="4"/>
      <c r="AI1839" s="4"/>
      <c r="AJ1839" s="4"/>
      <c r="AK1839" s="4"/>
    </row>
    <row r="1840" spans="1:37">
      <c r="A1840" t="s">
        <v>190</v>
      </c>
      <c r="B1840" t="s">
        <v>186</v>
      </c>
      <c r="C1840" s="42" t="s">
        <v>592</v>
      </c>
      <c r="D1840">
        <v>800</v>
      </c>
      <c r="E1840">
        <v>10</v>
      </c>
      <c r="F1840">
        <v>120</v>
      </c>
      <c r="G1840" s="4"/>
      <c r="H1840" s="4"/>
      <c r="I1840" s="4"/>
      <c r="J1840" s="4"/>
      <c r="K1840" s="4"/>
      <c r="L1840" s="4"/>
      <c r="M1840" s="4"/>
      <c r="N1840" s="4"/>
      <c r="O1840" s="4"/>
      <c r="P1840" s="4"/>
      <c r="Q1840" s="4"/>
      <c r="R1840" s="4"/>
      <c r="S1840">
        <v>3.5000000000000003E-2</v>
      </c>
      <c r="T1840">
        <v>346.2</v>
      </c>
      <c r="W1840">
        <v>6</v>
      </c>
      <c r="X1840">
        <v>150</v>
      </c>
      <c r="Y1840">
        <v>2E-3</v>
      </c>
      <c r="Z1840">
        <v>0.01</v>
      </c>
      <c r="AA1840">
        <v>100</v>
      </c>
      <c r="AD1840" t="s">
        <v>593</v>
      </c>
      <c r="AE1840" s="4"/>
      <c r="AF1840">
        <v>18.375869127025499</v>
      </c>
      <c r="AG1840" s="4"/>
      <c r="AH1840" s="4"/>
      <c r="AI1840" s="4"/>
      <c r="AJ1840" s="4"/>
      <c r="AK1840" s="4"/>
    </row>
    <row r="1841" spans="1:37">
      <c r="A1841" t="s">
        <v>190</v>
      </c>
      <c r="B1841" t="s">
        <v>186</v>
      </c>
      <c r="C1841" s="42" t="s">
        <v>592</v>
      </c>
      <c r="D1841">
        <v>800</v>
      </c>
      <c r="E1841">
        <v>10</v>
      </c>
      <c r="F1841">
        <v>120</v>
      </c>
      <c r="G1841" s="4"/>
      <c r="H1841" s="4"/>
      <c r="I1841" s="4"/>
      <c r="J1841" s="4"/>
      <c r="K1841" s="4"/>
      <c r="L1841" s="4"/>
      <c r="M1841" s="4"/>
      <c r="N1841" s="4"/>
      <c r="O1841" s="4"/>
      <c r="P1841" s="4"/>
      <c r="Q1841" s="4"/>
      <c r="R1841" s="4"/>
      <c r="S1841">
        <v>3.5000000000000003E-2</v>
      </c>
      <c r="T1841">
        <v>346.2</v>
      </c>
      <c r="W1841">
        <v>6</v>
      </c>
      <c r="X1841">
        <v>150</v>
      </c>
      <c r="Y1841">
        <v>2E-3</v>
      </c>
      <c r="Z1841">
        <v>0.01</v>
      </c>
      <c r="AA1841" t="s">
        <v>181</v>
      </c>
      <c r="AD1841" t="s">
        <v>63</v>
      </c>
      <c r="AE1841" s="4"/>
      <c r="AF1841">
        <v>22.761019563290599</v>
      </c>
      <c r="AG1841" s="4"/>
      <c r="AH1841" s="4"/>
      <c r="AI1841" s="4"/>
      <c r="AJ1841" s="4"/>
      <c r="AK1841" s="4"/>
    </row>
    <row r="1842" spans="1:37">
      <c r="A1842" t="s">
        <v>190</v>
      </c>
      <c r="B1842" t="s">
        <v>186</v>
      </c>
      <c r="C1842" s="42" t="s">
        <v>592</v>
      </c>
      <c r="D1842">
        <v>800</v>
      </c>
      <c r="E1842">
        <v>10</v>
      </c>
      <c r="F1842">
        <v>120</v>
      </c>
      <c r="G1842" s="4"/>
      <c r="H1842" s="4"/>
      <c r="I1842" s="4"/>
      <c r="J1842" s="4"/>
      <c r="K1842" s="4"/>
      <c r="L1842" s="4"/>
      <c r="M1842" s="4"/>
      <c r="N1842" s="4"/>
      <c r="O1842" s="4"/>
      <c r="P1842" s="4"/>
      <c r="Q1842" s="4"/>
      <c r="R1842" s="4"/>
      <c r="S1842">
        <v>3.5000000000000003E-2</v>
      </c>
      <c r="T1842">
        <v>346.2</v>
      </c>
      <c r="W1842">
        <v>6</v>
      </c>
      <c r="X1842">
        <v>150</v>
      </c>
      <c r="Y1842">
        <v>2E-3</v>
      </c>
      <c r="Z1842">
        <v>0.01</v>
      </c>
      <c r="AA1842">
        <v>50</v>
      </c>
      <c r="AD1842" t="s">
        <v>63</v>
      </c>
      <c r="AE1842" s="4"/>
      <c r="AF1842">
        <v>21.368908145095801</v>
      </c>
      <c r="AG1842" s="4"/>
      <c r="AH1842" s="4"/>
      <c r="AI1842" s="4"/>
      <c r="AJ1842" s="4"/>
      <c r="AK1842" s="4"/>
    </row>
    <row r="1843" spans="1:37">
      <c r="A1843" t="s">
        <v>190</v>
      </c>
      <c r="B1843" t="s">
        <v>186</v>
      </c>
      <c r="C1843" s="42" t="s">
        <v>592</v>
      </c>
      <c r="D1843">
        <v>800</v>
      </c>
      <c r="E1843">
        <v>10</v>
      </c>
      <c r="F1843">
        <v>120</v>
      </c>
      <c r="G1843" s="4"/>
      <c r="H1843" s="4"/>
      <c r="I1843" s="4"/>
      <c r="J1843" s="4"/>
      <c r="K1843" s="4"/>
      <c r="L1843" s="4"/>
      <c r="M1843" s="4"/>
      <c r="N1843" s="4"/>
      <c r="O1843" s="4"/>
      <c r="P1843" s="4"/>
      <c r="Q1843" s="4"/>
      <c r="R1843" s="4"/>
      <c r="S1843">
        <v>3.5000000000000003E-2</v>
      </c>
      <c r="T1843">
        <v>346.2</v>
      </c>
      <c r="W1843">
        <v>6</v>
      </c>
      <c r="X1843">
        <v>150</v>
      </c>
      <c r="Y1843">
        <v>2E-3</v>
      </c>
      <c r="Z1843">
        <v>0.01</v>
      </c>
      <c r="AA1843">
        <v>100</v>
      </c>
      <c r="AD1843" t="s">
        <v>63</v>
      </c>
      <c r="AE1843" s="4"/>
      <c r="AF1843">
        <v>19.559164363539399</v>
      </c>
      <c r="AG1843" s="4"/>
      <c r="AH1843" s="4"/>
      <c r="AI1843" s="4"/>
      <c r="AJ1843" s="4"/>
      <c r="AK1843" s="4"/>
    </row>
    <row r="1844" spans="1:37">
      <c r="A1844" t="s">
        <v>190</v>
      </c>
      <c r="B1844" t="s">
        <v>186</v>
      </c>
      <c r="C1844" s="42" t="s">
        <v>592</v>
      </c>
      <c r="D1844">
        <v>800</v>
      </c>
      <c r="E1844">
        <v>10</v>
      </c>
      <c r="F1844">
        <v>120</v>
      </c>
      <c r="G1844" s="4"/>
      <c r="H1844" s="4"/>
      <c r="I1844" s="4"/>
      <c r="J1844" s="4"/>
      <c r="K1844" s="4"/>
      <c r="L1844" s="4"/>
      <c r="M1844" s="4"/>
      <c r="N1844" s="4"/>
      <c r="O1844" s="4"/>
      <c r="P1844" s="4"/>
      <c r="Q1844" s="4"/>
      <c r="R1844" s="4"/>
      <c r="S1844">
        <v>3.5000000000000003E-2</v>
      </c>
      <c r="T1844">
        <v>346.2</v>
      </c>
      <c r="W1844">
        <v>6</v>
      </c>
      <c r="X1844">
        <v>150</v>
      </c>
      <c r="Y1844">
        <v>2E-3</v>
      </c>
      <c r="Z1844">
        <v>0.01</v>
      </c>
      <c r="AA1844" t="s">
        <v>181</v>
      </c>
      <c r="AD1844" t="s">
        <v>162</v>
      </c>
      <c r="AE1844" s="4"/>
      <c r="AF1844">
        <v>22.8306267273454</v>
      </c>
      <c r="AG1844" s="4"/>
      <c r="AH1844" s="4"/>
      <c r="AI1844" s="4"/>
      <c r="AJ1844" s="4"/>
      <c r="AK1844" s="4"/>
    </row>
    <row r="1845" spans="1:37">
      <c r="A1845" t="s">
        <v>190</v>
      </c>
      <c r="B1845" t="s">
        <v>186</v>
      </c>
      <c r="C1845" s="42" t="s">
        <v>592</v>
      </c>
      <c r="D1845">
        <v>800</v>
      </c>
      <c r="E1845">
        <v>10</v>
      </c>
      <c r="F1845">
        <v>120</v>
      </c>
      <c r="G1845" s="4"/>
      <c r="H1845" s="4"/>
      <c r="I1845" s="4"/>
      <c r="J1845" s="4"/>
      <c r="K1845" s="4"/>
      <c r="L1845" s="4"/>
      <c r="M1845" s="4"/>
      <c r="N1845" s="4"/>
      <c r="O1845" s="4"/>
      <c r="P1845" s="4"/>
      <c r="Q1845" s="4"/>
      <c r="R1845" s="4"/>
      <c r="S1845">
        <v>3.5000000000000003E-2</v>
      </c>
      <c r="T1845">
        <v>346.2</v>
      </c>
      <c r="W1845">
        <v>6</v>
      </c>
      <c r="X1845">
        <v>150</v>
      </c>
      <c r="Y1845">
        <v>2E-3</v>
      </c>
      <c r="Z1845">
        <v>0.01</v>
      </c>
      <c r="AA1845">
        <v>50</v>
      </c>
      <c r="AD1845" t="s">
        <v>162</v>
      </c>
      <c r="AE1845" s="4"/>
      <c r="AF1845">
        <v>23.526682436442801</v>
      </c>
      <c r="AG1845" s="4"/>
      <c r="AH1845" s="4"/>
      <c r="AI1845" s="4"/>
      <c r="AJ1845" s="4"/>
      <c r="AK1845" s="4"/>
    </row>
    <row r="1846" spans="1:37">
      <c r="A1846" t="s">
        <v>190</v>
      </c>
      <c r="B1846" t="s">
        <v>186</v>
      </c>
      <c r="C1846" s="42" t="s">
        <v>592</v>
      </c>
      <c r="D1846">
        <v>800</v>
      </c>
      <c r="E1846">
        <v>10</v>
      </c>
      <c r="F1846">
        <v>120</v>
      </c>
      <c r="G1846" s="4"/>
      <c r="H1846" s="4"/>
      <c r="I1846" s="4"/>
      <c r="J1846" s="4"/>
      <c r="K1846" s="4"/>
      <c r="L1846" s="4"/>
      <c r="M1846" s="4"/>
      <c r="N1846" s="4"/>
      <c r="O1846" s="4"/>
      <c r="P1846" s="4"/>
      <c r="Q1846" s="4"/>
      <c r="R1846" s="4"/>
      <c r="S1846">
        <v>3.5000000000000003E-2</v>
      </c>
      <c r="T1846">
        <v>346.2</v>
      </c>
      <c r="W1846">
        <v>6</v>
      </c>
      <c r="X1846">
        <v>150</v>
      </c>
      <c r="Y1846">
        <v>2E-3</v>
      </c>
      <c r="Z1846">
        <v>0.01</v>
      </c>
      <c r="AA1846">
        <v>100</v>
      </c>
      <c r="AD1846" t="s">
        <v>162</v>
      </c>
      <c r="AE1846" s="4"/>
      <c r="AF1846">
        <v>24.292342654353099</v>
      </c>
      <c r="AG1846" s="4"/>
      <c r="AH1846" s="4"/>
      <c r="AI1846" s="4"/>
      <c r="AJ1846" s="4"/>
      <c r="AK1846" s="4"/>
    </row>
    <row r="1847" spans="1:37">
      <c r="A1847" t="s">
        <v>190</v>
      </c>
      <c r="B1847" t="s">
        <v>186</v>
      </c>
      <c r="C1847" s="42" t="s">
        <v>592</v>
      </c>
      <c r="D1847">
        <v>800</v>
      </c>
      <c r="E1847">
        <v>10</v>
      </c>
      <c r="F1847">
        <v>120</v>
      </c>
      <c r="G1847" s="4"/>
      <c r="H1847" s="4"/>
      <c r="I1847" s="4"/>
      <c r="J1847" s="4"/>
      <c r="K1847" s="4"/>
      <c r="L1847" s="4"/>
      <c r="M1847" s="4"/>
      <c r="N1847" s="4"/>
      <c r="O1847" s="4"/>
      <c r="P1847" s="4"/>
      <c r="Q1847" s="4"/>
      <c r="R1847" s="4"/>
      <c r="S1847">
        <v>3.5000000000000003E-2</v>
      </c>
      <c r="T1847">
        <v>346.2</v>
      </c>
      <c r="W1847">
        <v>6</v>
      </c>
      <c r="X1847">
        <v>150</v>
      </c>
      <c r="Y1847">
        <v>2E-3</v>
      </c>
      <c r="Z1847">
        <v>0.01</v>
      </c>
      <c r="AA1847" t="s">
        <v>181</v>
      </c>
      <c r="AD1847" t="s">
        <v>192</v>
      </c>
      <c r="AE1847" s="4"/>
      <c r="AF1847">
        <v>22.761019563290599</v>
      </c>
      <c r="AG1847" s="4"/>
      <c r="AH1847" s="4"/>
      <c r="AI1847" s="4"/>
      <c r="AJ1847" s="4"/>
      <c r="AK1847" s="4"/>
    </row>
    <row r="1848" spans="1:37">
      <c r="A1848" t="s">
        <v>190</v>
      </c>
      <c r="B1848" t="s">
        <v>186</v>
      </c>
      <c r="C1848" s="42" t="s">
        <v>592</v>
      </c>
      <c r="D1848">
        <v>800</v>
      </c>
      <c r="E1848">
        <v>10</v>
      </c>
      <c r="F1848">
        <v>120</v>
      </c>
      <c r="G1848" s="4"/>
      <c r="H1848" s="4"/>
      <c r="I1848" s="4"/>
      <c r="J1848" s="4"/>
      <c r="K1848" s="4"/>
      <c r="L1848" s="4"/>
      <c r="M1848" s="4"/>
      <c r="N1848" s="4"/>
      <c r="O1848" s="4"/>
      <c r="P1848" s="4"/>
      <c r="Q1848" s="4"/>
      <c r="R1848" s="4"/>
      <c r="S1848">
        <v>3.5000000000000003E-2</v>
      </c>
      <c r="T1848">
        <v>346.2</v>
      </c>
      <c r="W1848">
        <v>6</v>
      </c>
      <c r="X1848">
        <v>150</v>
      </c>
      <c r="Y1848">
        <v>2E-3</v>
      </c>
      <c r="Z1848">
        <v>0.01</v>
      </c>
      <c r="AA1848">
        <v>50</v>
      </c>
      <c r="AD1848" t="s">
        <v>192</v>
      </c>
      <c r="AE1848" s="4"/>
      <c r="AF1848">
        <v>23.039442909026199</v>
      </c>
      <c r="AG1848" s="4"/>
      <c r="AH1848" s="4"/>
      <c r="AI1848" s="4"/>
      <c r="AJ1848" s="4"/>
      <c r="AK1848" s="4"/>
    </row>
    <row r="1849" spans="1:37">
      <c r="A1849" t="s">
        <v>190</v>
      </c>
      <c r="B1849" t="s">
        <v>186</v>
      </c>
      <c r="C1849" s="42" t="s">
        <v>592</v>
      </c>
      <c r="D1849">
        <v>800</v>
      </c>
      <c r="E1849">
        <v>10</v>
      </c>
      <c r="F1849">
        <v>120</v>
      </c>
      <c r="G1849" s="4"/>
      <c r="H1849" s="4"/>
      <c r="I1849" s="4"/>
      <c r="J1849" s="4"/>
      <c r="K1849" s="4"/>
      <c r="L1849" s="4"/>
      <c r="M1849" s="4"/>
      <c r="N1849" s="4"/>
      <c r="O1849" s="4"/>
      <c r="P1849" s="4"/>
      <c r="Q1849" s="4"/>
      <c r="R1849" s="4"/>
      <c r="S1849">
        <v>3.5000000000000003E-2</v>
      </c>
      <c r="T1849">
        <v>346.2</v>
      </c>
      <c r="W1849">
        <v>6</v>
      </c>
      <c r="X1849">
        <v>150</v>
      </c>
      <c r="Y1849">
        <v>2E-3</v>
      </c>
      <c r="Z1849">
        <v>0.01</v>
      </c>
      <c r="AA1849">
        <v>100</v>
      </c>
      <c r="AD1849" t="s">
        <v>192</v>
      </c>
      <c r="AE1849" s="4"/>
      <c r="AF1849">
        <v>22.4825988727967</v>
      </c>
      <c r="AG1849" s="4"/>
      <c r="AH1849" s="4"/>
      <c r="AI1849" s="4"/>
      <c r="AJ1849" s="4"/>
      <c r="AK1849" s="4"/>
    </row>
    <row r="1850" spans="1:37">
      <c r="A1850" t="s">
        <v>190</v>
      </c>
      <c r="B1850" t="s">
        <v>186</v>
      </c>
      <c r="C1850" s="42" t="s">
        <v>592</v>
      </c>
      <c r="D1850">
        <v>800</v>
      </c>
      <c r="E1850">
        <v>10</v>
      </c>
      <c r="F1850">
        <v>120</v>
      </c>
      <c r="G1850" s="4"/>
      <c r="H1850" s="4"/>
      <c r="I1850" s="4"/>
      <c r="J1850" s="4"/>
      <c r="K1850" s="4"/>
      <c r="L1850" s="4"/>
      <c r="M1850" s="4"/>
      <c r="N1850" s="4"/>
      <c r="O1850" s="4"/>
      <c r="P1850" s="4"/>
      <c r="Q1850" s="4"/>
      <c r="R1850" s="4"/>
      <c r="S1850" s="4"/>
      <c r="T1850" s="4"/>
      <c r="W1850">
        <v>9.06801007556675E-2</v>
      </c>
      <c r="AC1850">
        <v>0</v>
      </c>
      <c r="AD1850" t="s">
        <v>193</v>
      </c>
      <c r="AE1850" s="4"/>
      <c r="AF1850">
        <v>1.00178890876565</v>
      </c>
      <c r="AG1850" s="4"/>
      <c r="AH1850" s="4"/>
      <c r="AI1850" s="4"/>
      <c r="AJ1850" s="4"/>
      <c r="AK1850" s="4"/>
    </row>
    <row r="1851" spans="1:37">
      <c r="A1851" t="s">
        <v>190</v>
      </c>
      <c r="B1851" t="s">
        <v>186</v>
      </c>
      <c r="C1851" s="42" t="s">
        <v>592</v>
      </c>
      <c r="D1851">
        <v>800</v>
      </c>
      <c r="E1851">
        <v>10</v>
      </c>
      <c r="F1851">
        <v>120</v>
      </c>
      <c r="G1851" s="4"/>
      <c r="H1851" s="4"/>
      <c r="I1851" s="4"/>
      <c r="J1851" s="4"/>
      <c r="K1851" s="4"/>
      <c r="L1851" s="4"/>
      <c r="M1851" s="4"/>
      <c r="N1851" s="4"/>
      <c r="O1851" s="4"/>
      <c r="P1851" s="4"/>
      <c r="Q1851" s="4"/>
      <c r="R1851" s="4"/>
      <c r="S1851" s="4"/>
      <c r="T1851" s="4"/>
      <c r="W1851">
        <v>1.14861460957178</v>
      </c>
      <c r="AC1851">
        <v>0</v>
      </c>
      <c r="AD1851" t="s">
        <v>193</v>
      </c>
      <c r="AE1851" s="4"/>
      <c r="AF1851">
        <v>38.711985688729797</v>
      </c>
      <c r="AG1851" s="4"/>
      <c r="AH1851" s="4"/>
      <c r="AI1851" s="4"/>
      <c r="AJ1851" s="4"/>
      <c r="AK1851" s="4"/>
    </row>
    <row r="1852" spans="1:37">
      <c r="A1852" t="s">
        <v>190</v>
      </c>
      <c r="B1852" t="s">
        <v>186</v>
      </c>
      <c r="C1852" s="42" t="s">
        <v>592</v>
      </c>
      <c r="D1852">
        <v>800</v>
      </c>
      <c r="E1852">
        <v>10</v>
      </c>
      <c r="F1852">
        <v>120</v>
      </c>
      <c r="G1852" s="4"/>
      <c r="H1852" s="4"/>
      <c r="I1852" s="4"/>
      <c r="J1852" s="4"/>
      <c r="K1852" s="4"/>
      <c r="L1852" s="4"/>
      <c r="M1852" s="4"/>
      <c r="N1852" s="4"/>
      <c r="O1852" s="4"/>
      <c r="P1852" s="4"/>
      <c r="Q1852" s="4"/>
      <c r="R1852" s="4"/>
      <c r="S1852" s="4"/>
      <c r="T1852" s="4"/>
      <c r="W1852">
        <v>2.5390428211586902</v>
      </c>
      <c r="AC1852">
        <v>0</v>
      </c>
      <c r="AD1852" t="s">
        <v>193</v>
      </c>
      <c r="AE1852" s="4"/>
      <c r="AF1852">
        <v>38.9266547406082</v>
      </c>
      <c r="AG1852" s="4"/>
      <c r="AH1852" s="4"/>
      <c r="AI1852" s="4"/>
      <c r="AJ1852" s="4"/>
      <c r="AK1852" s="4"/>
    </row>
    <row r="1853" spans="1:37">
      <c r="A1853" t="s">
        <v>190</v>
      </c>
      <c r="B1853" t="s">
        <v>186</v>
      </c>
      <c r="C1853" s="42" t="s">
        <v>592</v>
      </c>
      <c r="D1853">
        <v>800</v>
      </c>
      <c r="E1853">
        <v>10</v>
      </c>
      <c r="F1853">
        <v>120</v>
      </c>
      <c r="G1853" s="4"/>
      <c r="H1853" s="4"/>
      <c r="I1853" s="4"/>
      <c r="J1853" s="4"/>
      <c r="K1853" s="4"/>
      <c r="L1853" s="4"/>
      <c r="M1853" s="4"/>
      <c r="N1853" s="4"/>
      <c r="O1853" s="4"/>
      <c r="P1853" s="4"/>
      <c r="Q1853" s="4"/>
      <c r="R1853" s="4"/>
      <c r="S1853" s="4"/>
      <c r="T1853" s="4"/>
      <c r="W1853">
        <v>3.98992443324937</v>
      </c>
      <c r="AC1853">
        <v>0</v>
      </c>
      <c r="AD1853" t="s">
        <v>193</v>
      </c>
      <c r="AE1853" s="4"/>
      <c r="AF1853">
        <v>39.928443649373797</v>
      </c>
      <c r="AG1853" s="4"/>
      <c r="AH1853" s="4"/>
      <c r="AI1853" s="4"/>
      <c r="AJ1853" s="4"/>
      <c r="AK1853" s="4"/>
    </row>
    <row r="1854" spans="1:37">
      <c r="A1854" t="s">
        <v>190</v>
      </c>
      <c r="B1854" t="s">
        <v>186</v>
      </c>
      <c r="C1854" s="42" t="s">
        <v>592</v>
      </c>
      <c r="D1854">
        <v>800</v>
      </c>
      <c r="E1854">
        <v>10</v>
      </c>
      <c r="F1854">
        <v>120</v>
      </c>
      <c r="G1854" s="4"/>
      <c r="H1854" s="4"/>
      <c r="I1854" s="4"/>
      <c r="J1854" s="4"/>
      <c r="K1854" s="4"/>
      <c r="L1854" s="4"/>
      <c r="M1854" s="4"/>
      <c r="N1854" s="4"/>
      <c r="O1854" s="4"/>
      <c r="P1854" s="4"/>
      <c r="Q1854" s="4"/>
      <c r="R1854" s="4"/>
      <c r="S1854" s="4"/>
      <c r="T1854" s="4"/>
      <c r="W1854">
        <v>4.9118387909319896</v>
      </c>
      <c r="AC1854">
        <v>0</v>
      </c>
      <c r="AD1854" t="s">
        <v>193</v>
      </c>
      <c r="AE1854" s="4"/>
      <c r="AF1854">
        <v>39.355992844364899</v>
      </c>
      <c r="AG1854" s="4"/>
      <c r="AH1854" s="4"/>
      <c r="AI1854" s="4"/>
      <c r="AJ1854" s="4"/>
      <c r="AK1854" s="4"/>
    </row>
    <row r="1855" spans="1:37">
      <c r="A1855" t="s">
        <v>190</v>
      </c>
      <c r="B1855" t="s">
        <v>186</v>
      </c>
      <c r="C1855" s="42" t="s">
        <v>592</v>
      </c>
      <c r="D1855">
        <v>800</v>
      </c>
      <c r="E1855">
        <v>10</v>
      </c>
      <c r="F1855">
        <v>120</v>
      </c>
      <c r="G1855" s="4"/>
      <c r="H1855" s="4"/>
      <c r="I1855" s="4"/>
      <c r="J1855" s="4"/>
      <c r="K1855" s="4"/>
      <c r="L1855" s="4"/>
      <c r="M1855" s="4"/>
      <c r="N1855" s="4"/>
      <c r="O1855" s="4"/>
      <c r="P1855" s="4"/>
      <c r="Q1855" s="4"/>
      <c r="R1855" s="4"/>
      <c r="S1855" s="4"/>
      <c r="T1855" s="4"/>
      <c r="W1855">
        <v>6.1964735516372702</v>
      </c>
      <c r="AC1855">
        <v>0</v>
      </c>
      <c r="AD1855" t="s">
        <v>193</v>
      </c>
      <c r="AE1855" s="4"/>
      <c r="AF1855">
        <v>15.0983899821109</v>
      </c>
      <c r="AG1855" s="4"/>
      <c r="AH1855" s="4"/>
      <c r="AI1855" s="4"/>
      <c r="AJ1855" s="4"/>
      <c r="AK1855" s="4"/>
    </row>
    <row r="1856" spans="1:37">
      <c r="A1856" t="s">
        <v>190</v>
      </c>
      <c r="B1856" t="s">
        <v>186</v>
      </c>
      <c r="C1856" s="42" t="s">
        <v>592</v>
      </c>
      <c r="D1856">
        <v>800</v>
      </c>
      <c r="E1856">
        <v>10</v>
      </c>
      <c r="F1856">
        <v>120</v>
      </c>
      <c r="G1856" s="4"/>
      <c r="H1856" s="4"/>
      <c r="I1856" s="4"/>
      <c r="J1856" s="4"/>
      <c r="K1856" s="4"/>
      <c r="L1856" s="4"/>
      <c r="M1856" s="4"/>
      <c r="N1856" s="4"/>
      <c r="O1856" s="4"/>
      <c r="P1856" s="4"/>
      <c r="Q1856" s="4"/>
      <c r="R1856" s="4"/>
      <c r="S1856" s="4"/>
      <c r="T1856" s="4"/>
      <c r="W1856">
        <v>6.8765743073047796</v>
      </c>
      <c r="AC1856">
        <v>0</v>
      </c>
      <c r="AD1856" t="s">
        <v>193</v>
      </c>
      <c r="AE1856" s="4"/>
      <c r="AF1856">
        <v>8.9445438282647505</v>
      </c>
      <c r="AG1856" s="4"/>
      <c r="AH1856" s="4"/>
      <c r="AI1856" s="4"/>
      <c r="AJ1856" s="4"/>
      <c r="AK1856" s="4"/>
    </row>
    <row r="1857" spans="1:37">
      <c r="A1857" t="s">
        <v>190</v>
      </c>
      <c r="B1857" t="s">
        <v>186</v>
      </c>
      <c r="C1857" s="42" t="s">
        <v>592</v>
      </c>
      <c r="D1857">
        <v>800</v>
      </c>
      <c r="E1857">
        <v>10</v>
      </c>
      <c r="F1857">
        <v>120</v>
      </c>
      <c r="G1857" s="4"/>
      <c r="H1857" s="4"/>
      <c r="I1857" s="4"/>
      <c r="J1857" s="4"/>
      <c r="K1857" s="4"/>
      <c r="L1857" s="4"/>
      <c r="M1857" s="4"/>
      <c r="N1857" s="4"/>
      <c r="O1857" s="4"/>
      <c r="P1857" s="4"/>
      <c r="Q1857" s="4"/>
      <c r="R1857" s="4"/>
      <c r="S1857" s="4"/>
      <c r="T1857" s="4"/>
      <c r="W1857">
        <v>8.4937027707808497</v>
      </c>
      <c r="AC1857">
        <v>0</v>
      </c>
      <c r="AD1857" t="s">
        <v>193</v>
      </c>
      <c r="AE1857" s="4"/>
      <c r="AF1857">
        <v>4.2218246869409599</v>
      </c>
      <c r="AG1857" s="4"/>
      <c r="AH1857" s="4"/>
      <c r="AI1857" s="4"/>
      <c r="AJ1857" s="4"/>
      <c r="AK1857" s="4"/>
    </row>
    <row r="1858" spans="1:37">
      <c r="A1858" t="s">
        <v>190</v>
      </c>
      <c r="B1858" t="s">
        <v>186</v>
      </c>
      <c r="C1858" s="42" t="s">
        <v>592</v>
      </c>
      <c r="D1858">
        <v>800</v>
      </c>
      <c r="E1858">
        <v>10</v>
      </c>
      <c r="F1858">
        <v>120</v>
      </c>
      <c r="G1858" s="4"/>
      <c r="H1858" s="4"/>
      <c r="I1858" s="4"/>
      <c r="J1858" s="4"/>
      <c r="K1858" s="4"/>
      <c r="L1858" s="4"/>
      <c r="M1858" s="4"/>
      <c r="N1858" s="4"/>
      <c r="O1858" s="4"/>
      <c r="P1858" s="4"/>
      <c r="Q1858" s="4"/>
      <c r="R1858" s="4"/>
      <c r="S1858" s="4"/>
      <c r="T1858" s="4"/>
      <c r="W1858">
        <v>9.7178841309823607</v>
      </c>
      <c r="AC1858">
        <v>0</v>
      </c>
      <c r="AD1858" t="s">
        <v>193</v>
      </c>
      <c r="AE1858" s="4"/>
      <c r="AF1858">
        <v>1.216457960644</v>
      </c>
      <c r="AG1858" s="4"/>
      <c r="AH1858" s="4"/>
      <c r="AI1858" s="4"/>
      <c r="AJ1858" s="4"/>
      <c r="AK1858" s="4"/>
    </row>
    <row r="1859" spans="1:37">
      <c r="A1859" t="s">
        <v>190</v>
      </c>
      <c r="B1859" t="s">
        <v>186</v>
      </c>
      <c r="C1859" s="42" t="s">
        <v>592</v>
      </c>
      <c r="D1859">
        <v>800</v>
      </c>
      <c r="E1859">
        <v>10</v>
      </c>
      <c r="F1859">
        <v>120</v>
      </c>
      <c r="G1859" s="4"/>
      <c r="H1859" s="4"/>
      <c r="I1859" s="4"/>
      <c r="J1859" s="4"/>
      <c r="K1859" s="4"/>
      <c r="L1859" s="4"/>
      <c r="M1859" s="4"/>
      <c r="N1859" s="4"/>
      <c r="O1859" s="4"/>
      <c r="P1859" s="4"/>
      <c r="Q1859" s="4"/>
      <c r="R1859" s="4"/>
      <c r="S1859" s="4"/>
      <c r="T1859" s="4"/>
      <c r="W1859">
        <v>10.8513853904282</v>
      </c>
      <c r="AC1859">
        <v>0</v>
      </c>
      <c r="AD1859" t="s">
        <v>193</v>
      </c>
      <c r="AE1859" s="4"/>
      <c r="AF1859">
        <v>7.1556350626117995E-2</v>
      </c>
      <c r="AG1859" s="4"/>
      <c r="AH1859" s="4"/>
      <c r="AI1859" s="4"/>
      <c r="AJ1859" s="4"/>
      <c r="AK1859" s="4"/>
    </row>
    <row r="1860" spans="1:37">
      <c r="A1860" t="s">
        <v>190</v>
      </c>
      <c r="B1860" t="s">
        <v>186</v>
      </c>
      <c r="C1860" s="42" t="s">
        <v>592</v>
      </c>
      <c r="D1860">
        <v>800</v>
      </c>
      <c r="E1860">
        <v>10</v>
      </c>
      <c r="F1860">
        <v>120</v>
      </c>
      <c r="G1860" s="4"/>
      <c r="H1860" s="4"/>
      <c r="I1860" s="4"/>
      <c r="J1860" s="4"/>
      <c r="K1860" s="4"/>
      <c r="L1860" s="4"/>
      <c r="M1860" s="4"/>
      <c r="N1860" s="4"/>
      <c r="O1860" s="4"/>
      <c r="P1860" s="4"/>
      <c r="Q1860" s="4"/>
      <c r="R1860" s="4"/>
      <c r="S1860" s="4"/>
      <c r="T1860" s="4"/>
      <c r="W1860">
        <v>-1.5113350125944501E-2</v>
      </c>
      <c r="AC1860">
        <v>0.01</v>
      </c>
      <c r="AD1860" t="s">
        <v>193</v>
      </c>
      <c r="AE1860" s="4"/>
      <c r="AF1860">
        <v>0.93023255813953398</v>
      </c>
      <c r="AG1860" s="4"/>
      <c r="AH1860" s="4"/>
      <c r="AI1860" s="4"/>
      <c r="AJ1860" s="4"/>
      <c r="AK1860" s="4"/>
    </row>
    <row r="1861" spans="1:37">
      <c r="A1861" t="s">
        <v>190</v>
      </c>
      <c r="B1861" t="s">
        <v>186</v>
      </c>
      <c r="C1861" s="42" t="s">
        <v>592</v>
      </c>
      <c r="D1861">
        <v>800</v>
      </c>
      <c r="E1861">
        <v>10</v>
      </c>
      <c r="F1861">
        <v>120</v>
      </c>
      <c r="G1861" s="4"/>
      <c r="H1861" s="4"/>
      <c r="I1861" s="4"/>
      <c r="J1861" s="4"/>
      <c r="K1861" s="4"/>
      <c r="L1861" s="4"/>
      <c r="M1861" s="4"/>
      <c r="N1861" s="4"/>
      <c r="O1861" s="4"/>
      <c r="P1861" s="4"/>
      <c r="Q1861" s="4"/>
      <c r="R1861" s="4"/>
      <c r="S1861" s="4"/>
      <c r="T1861" s="4"/>
      <c r="W1861">
        <v>1.3602015113350101</v>
      </c>
      <c r="AC1861">
        <v>0.01</v>
      </c>
      <c r="AD1861" t="s">
        <v>193</v>
      </c>
      <c r="AE1861" s="4"/>
      <c r="AF1861">
        <v>40.1431127012522</v>
      </c>
      <c r="AG1861" s="4"/>
      <c r="AH1861" s="4"/>
      <c r="AI1861" s="4"/>
      <c r="AJ1861" s="4"/>
      <c r="AK1861" s="4"/>
    </row>
    <row r="1862" spans="1:37">
      <c r="A1862" t="s">
        <v>190</v>
      </c>
      <c r="B1862" t="s">
        <v>186</v>
      </c>
      <c r="C1862" s="42" t="s">
        <v>592</v>
      </c>
      <c r="D1862">
        <v>800</v>
      </c>
      <c r="E1862">
        <v>10</v>
      </c>
      <c r="F1862">
        <v>120</v>
      </c>
      <c r="G1862" s="4"/>
      <c r="H1862" s="4"/>
      <c r="I1862" s="4"/>
      <c r="J1862" s="4"/>
      <c r="K1862" s="4"/>
      <c r="L1862" s="4"/>
      <c r="M1862" s="4"/>
      <c r="N1862" s="4"/>
      <c r="O1862" s="4"/>
      <c r="P1862" s="4"/>
      <c r="Q1862" s="4"/>
      <c r="R1862" s="4"/>
      <c r="S1862" s="4"/>
      <c r="T1862" s="4"/>
      <c r="W1862">
        <v>2.3274559193954598</v>
      </c>
      <c r="AC1862">
        <v>0.01</v>
      </c>
      <c r="AD1862" t="s">
        <v>193</v>
      </c>
      <c r="AE1862" s="4"/>
      <c r="AF1862">
        <v>39.928443649373797</v>
      </c>
      <c r="AG1862" s="4"/>
      <c r="AH1862" s="4"/>
      <c r="AI1862" s="4"/>
      <c r="AJ1862" s="4"/>
      <c r="AK1862" s="4"/>
    </row>
    <row r="1863" spans="1:37">
      <c r="A1863" t="s">
        <v>190</v>
      </c>
      <c r="B1863" t="s">
        <v>186</v>
      </c>
      <c r="C1863" s="42" t="s">
        <v>592</v>
      </c>
      <c r="D1863">
        <v>800</v>
      </c>
      <c r="E1863">
        <v>10</v>
      </c>
      <c r="F1863">
        <v>120</v>
      </c>
      <c r="G1863" s="4"/>
      <c r="H1863" s="4"/>
      <c r="I1863" s="4"/>
      <c r="J1863" s="4"/>
      <c r="K1863" s="4"/>
      <c r="L1863" s="4"/>
      <c r="M1863" s="4"/>
      <c r="N1863" s="4"/>
      <c r="O1863" s="4"/>
      <c r="P1863" s="4"/>
      <c r="Q1863" s="4"/>
      <c r="R1863" s="4"/>
      <c r="S1863" s="4"/>
      <c r="T1863" s="4"/>
      <c r="W1863">
        <v>3.4609571788413098</v>
      </c>
      <c r="AC1863">
        <v>0.01</v>
      </c>
      <c r="AD1863" t="s">
        <v>193</v>
      </c>
      <c r="AE1863" s="4"/>
      <c r="AF1863">
        <v>40.071556350626103</v>
      </c>
      <c r="AG1863" s="4"/>
      <c r="AH1863" s="4"/>
      <c r="AI1863" s="4"/>
      <c r="AJ1863" s="4"/>
      <c r="AK1863" s="4"/>
    </row>
    <row r="1864" spans="1:37">
      <c r="A1864" t="s">
        <v>190</v>
      </c>
      <c r="B1864" t="s">
        <v>186</v>
      </c>
      <c r="C1864" s="42" t="s">
        <v>592</v>
      </c>
      <c r="D1864">
        <v>800</v>
      </c>
      <c r="E1864">
        <v>10</v>
      </c>
      <c r="F1864">
        <v>120</v>
      </c>
      <c r="G1864" s="4"/>
      <c r="H1864" s="4"/>
      <c r="I1864" s="4"/>
      <c r="J1864" s="4"/>
      <c r="K1864" s="4"/>
      <c r="L1864" s="4"/>
      <c r="M1864" s="4"/>
      <c r="N1864" s="4"/>
      <c r="O1864" s="4"/>
      <c r="P1864" s="4"/>
      <c r="Q1864" s="4"/>
      <c r="R1864" s="4"/>
      <c r="S1864" s="4"/>
      <c r="T1864" s="4"/>
      <c r="W1864">
        <v>4.98740554156171</v>
      </c>
      <c r="AC1864">
        <v>0.01</v>
      </c>
      <c r="AD1864" t="s">
        <v>193</v>
      </c>
      <c r="AE1864" s="4"/>
      <c r="AF1864">
        <v>38.7835420393559</v>
      </c>
      <c r="AG1864" s="4"/>
      <c r="AH1864" s="4"/>
      <c r="AI1864" s="4"/>
      <c r="AJ1864" s="4"/>
      <c r="AK1864" s="4"/>
    </row>
    <row r="1865" spans="1:37">
      <c r="A1865" t="s">
        <v>190</v>
      </c>
      <c r="B1865" t="s">
        <v>186</v>
      </c>
      <c r="C1865" s="42" t="s">
        <v>592</v>
      </c>
      <c r="D1865">
        <v>800</v>
      </c>
      <c r="E1865">
        <v>10</v>
      </c>
      <c r="F1865">
        <v>120</v>
      </c>
      <c r="G1865" s="4"/>
      <c r="H1865" s="4"/>
      <c r="I1865" s="4"/>
      <c r="J1865" s="4"/>
      <c r="K1865" s="4"/>
      <c r="L1865" s="4"/>
      <c r="M1865" s="4"/>
      <c r="N1865" s="4"/>
      <c r="O1865" s="4"/>
      <c r="P1865" s="4"/>
      <c r="Q1865" s="4"/>
      <c r="R1865" s="4"/>
      <c r="S1865" s="4"/>
      <c r="T1865" s="4"/>
      <c r="W1865">
        <v>6.2418136020151103</v>
      </c>
      <c r="AC1865">
        <v>0.01</v>
      </c>
      <c r="AD1865" t="s">
        <v>193</v>
      </c>
      <c r="AE1865" s="4"/>
      <c r="AF1865">
        <v>17.459749552772799</v>
      </c>
      <c r="AG1865" s="4"/>
      <c r="AH1865" s="4"/>
      <c r="AI1865" s="4"/>
      <c r="AJ1865" s="4"/>
      <c r="AK1865" s="4"/>
    </row>
    <row r="1866" spans="1:37">
      <c r="A1866" t="s">
        <v>190</v>
      </c>
      <c r="B1866" t="s">
        <v>186</v>
      </c>
      <c r="C1866" s="42" t="s">
        <v>592</v>
      </c>
      <c r="D1866">
        <v>800</v>
      </c>
      <c r="E1866">
        <v>10</v>
      </c>
      <c r="F1866">
        <v>120</v>
      </c>
      <c r="G1866" s="4"/>
      <c r="H1866" s="4"/>
      <c r="I1866" s="4"/>
      <c r="J1866" s="4"/>
      <c r="K1866" s="4"/>
      <c r="L1866" s="4"/>
      <c r="M1866" s="4"/>
      <c r="N1866" s="4"/>
      <c r="O1866" s="4"/>
      <c r="P1866" s="4"/>
      <c r="Q1866" s="4"/>
      <c r="R1866" s="4"/>
      <c r="S1866" s="4"/>
      <c r="T1866" s="4"/>
      <c r="W1866">
        <v>7.0277078085642302</v>
      </c>
      <c r="AC1866">
        <v>0.01</v>
      </c>
      <c r="AD1866" t="s">
        <v>193</v>
      </c>
      <c r="AE1866" s="4"/>
      <c r="AF1866">
        <v>8.8014311270125205</v>
      </c>
      <c r="AG1866" s="4"/>
      <c r="AH1866" s="4"/>
      <c r="AI1866" s="4"/>
      <c r="AJ1866" s="4"/>
      <c r="AK1866" s="4"/>
    </row>
    <row r="1867" spans="1:37">
      <c r="A1867" t="s">
        <v>190</v>
      </c>
      <c r="B1867" t="s">
        <v>186</v>
      </c>
      <c r="C1867" s="42" t="s">
        <v>592</v>
      </c>
      <c r="D1867">
        <v>800</v>
      </c>
      <c r="E1867">
        <v>10</v>
      </c>
      <c r="F1867">
        <v>120</v>
      </c>
      <c r="G1867" s="4"/>
      <c r="H1867" s="4"/>
      <c r="I1867" s="4"/>
      <c r="J1867" s="4"/>
      <c r="K1867" s="4"/>
      <c r="L1867" s="4"/>
      <c r="M1867" s="4"/>
      <c r="N1867" s="4"/>
      <c r="O1867" s="4"/>
      <c r="P1867" s="4"/>
      <c r="Q1867" s="4"/>
      <c r="R1867" s="4"/>
      <c r="S1867" s="4"/>
      <c r="T1867" s="4"/>
      <c r="W1867">
        <v>8.5994962216624593</v>
      </c>
      <c r="AC1867">
        <v>0.01</v>
      </c>
      <c r="AD1867" t="s">
        <v>193</v>
      </c>
      <c r="AE1867" s="4"/>
      <c r="AF1867">
        <v>5.1520572450805</v>
      </c>
      <c r="AG1867" s="4"/>
      <c r="AH1867" s="4"/>
      <c r="AI1867" s="4"/>
      <c r="AJ1867" s="4"/>
      <c r="AK1867" s="4"/>
    </row>
    <row r="1868" spans="1:37">
      <c r="A1868" t="s">
        <v>190</v>
      </c>
      <c r="B1868" t="s">
        <v>186</v>
      </c>
      <c r="C1868" s="42" t="s">
        <v>592</v>
      </c>
      <c r="D1868">
        <v>800</v>
      </c>
      <c r="E1868">
        <v>10</v>
      </c>
      <c r="F1868">
        <v>120</v>
      </c>
      <c r="G1868" s="4"/>
      <c r="H1868" s="4"/>
      <c r="I1868" s="4"/>
      <c r="J1868" s="4"/>
      <c r="K1868" s="4"/>
      <c r="L1868" s="4"/>
      <c r="M1868" s="4"/>
      <c r="N1868" s="4"/>
      <c r="O1868" s="4"/>
      <c r="P1868" s="4"/>
      <c r="Q1868" s="4"/>
      <c r="R1868" s="4"/>
      <c r="S1868" s="4"/>
      <c r="T1868" s="4"/>
      <c r="W1868">
        <v>9.5667506297229199</v>
      </c>
      <c r="AC1868">
        <v>0.01</v>
      </c>
      <c r="AD1868" t="s">
        <v>193</v>
      </c>
      <c r="AE1868" s="4"/>
      <c r="AF1868">
        <v>2.21824686940966</v>
      </c>
      <c r="AG1868" s="4"/>
      <c r="AH1868" s="4"/>
      <c r="AI1868" s="4"/>
      <c r="AJ1868" s="4"/>
      <c r="AK1868" s="4"/>
    </row>
    <row r="1869" spans="1:37">
      <c r="A1869" t="s">
        <v>190</v>
      </c>
      <c r="B1869" t="s">
        <v>186</v>
      </c>
      <c r="C1869" s="42" t="s">
        <v>592</v>
      </c>
      <c r="D1869">
        <v>800</v>
      </c>
      <c r="E1869">
        <v>10</v>
      </c>
      <c r="F1869">
        <v>120</v>
      </c>
      <c r="G1869" s="4"/>
      <c r="H1869" s="4"/>
      <c r="I1869" s="4"/>
      <c r="J1869" s="4"/>
      <c r="K1869" s="4"/>
      <c r="L1869" s="4"/>
      <c r="M1869" s="4"/>
      <c r="N1869" s="4"/>
      <c r="O1869" s="4"/>
      <c r="P1869" s="4"/>
      <c r="Q1869" s="4"/>
      <c r="R1869" s="4"/>
      <c r="S1869" s="4"/>
      <c r="T1869" s="4"/>
      <c r="W1869">
        <v>10.8362720403022</v>
      </c>
      <c r="AC1869">
        <v>0.01</v>
      </c>
      <c r="AD1869" t="s">
        <v>193</v>
      </c>
      <c r="AE1869" s="4"/>
      <c r="AF1869">
        <v>0.64400715563506195</v>
      </c>
      <c r="AG1869" s="4"/>
      <c r="AH1869" s="4"/>
      <c r="AI1869" s="4"/>
      <c r="AJ1869" s="4"/>
      <c r="AK1869" s="4"/>
    </row>
    <row r="1870" spans="1:37">
      <c r="A1870" t="s">
        <v>190</v>
      </c>
      <c r="B1870" t="s">
        <v>186</v>
      </c>
      <c r="C1870" s="42" t="s">
        <v>592</v>
      </c>
      <c r="D1870">
        <v>800</v>
      </c>
      <c r="E1870">
        <v>10</v>
      </c>
      <c r="F1870">
        <v>120</v>
      </c>
      <c r="G1870" s="4"/>
      <c r="H1870" s="4"/>
      <c r="I1870" s="4"/>
      <c r="J1870" s="4"/>
      <c r="K1870" s="4"/>
      <c r="L1870" s="4"/>
      <c r="M1870" s="4"/>
      <c r="N1870" s="4"/>
      <c r="O1870" s="4"/>
      <c r="P1870" s="4"/>
      <c r="Q1870" s="4"/>
      <c r="R1870" s="4"/>
      <c r="S1870" s="4"/>
      <c r="T1870" s="4"/>
      <c r="W1870">
        <v>6.0453400503778301E-2</v>
      </c>
      <c r="AC1870">
        <v>0.1</v>
      </c>
      <c r="AD1870" t="s">
        <v>193</v>
      </c>
      <c r="AE1870" s="4"/>
      <c r="AF1870">
        <v>0.858676207513416</v>
      </c>
      <c r="AG1870" s="4"/>
      <c r="AH1870" s="4"/>
      <c r="AI1870" s="4"/>
      <c r="AJ1870" s="4"/>
      <c r="AK1870" s="4"/>
    </row>
    <row r="1871" spans="1:37">
      <c r="A1871" t="s">
        <v>190</v>
      </c>
      <c r="B1871" t="s">
        <v>186</v>
      </c>
      <c r="C1871" s="42" t="s">
        <v>592</v>
      </c>
      <c r="D1871">
        <v>800</v>
      </c>
      <c r="E1871">
        <v>10</v>
      </c>
      <c r="F1871">
        <v>120</v>
      </c>
      <c r="G1871" s="4"/>
      <c r="H1871" s="4"/>
      <c r="I1871" s="4"/>
      <c r="J1871" s="4"/>
      <c r="K1871" s="4"/>
      <c r="L1871" s="4"/>
      <c r="M1871" s="4"/>
      <c r="N1871" s="4"/>
      <c r="O1871" s="4"/>
      <c r="P1871" s="4"/>
      <c r="Q1871" s="4"/>
      <c r="R1871" s="4"/>
      <c r="S1871" s="4"/>
      <c r="T1871" s="4"/>
      <c r="W1871">
        <v>1.2241813602015099</v>
      </c>
      <c r="AC1871">
        <v>0.1</v>
      </c>
      <c r="AD1871" t="s">
        <v>193</v>
      </c>
      <c r="AE1871" s="4"/>
      <c r="AF1871">
        <v>40.2862254025044</v>
      </c>
      <c r="AG1871" s="4"/>
      <c r="AH1871" s="4"/>
      <c r="AI1871" s="4"/>
      <c r="AJ1871" s="4"/>
      <c r="AK1871" s="4"/>
    </row>
    <row r="1872" spans="1:37">
      <c r="A1872" t="s">
        <v>190</v>
      </c>
      <c r="B1872" t="s">
        <v>186</v>
      </c>
      <c r="C1872" s="42" t="s">
        <v>592</v>
      </c>
      <c r="D1872">
        <v>800</v>
      </c>
      <c r="E1872">
        <v>10</v>
      </c>
      <c r="F1872">
        <v>120</v>
      </c>
      <c r="G1872" s="4"/>
      <c r="H1872" s="4"/>
      <c r="I1872" s="4"/>
      <c r="J1872" s="4"/>
      <c r="K1872" s="4"/>
      <c r="L1872" s="4"/>
      <c r="M1872" s="4"/>
      <c r="N1872" s="4"/>
      <c r="O1872" s="4"/>
      <c r="P1872" s="4"/>
      <c r="Q1872" s="4"/>
      <c r="R1872" s="4"/>
      <c r="S1872" s="4"/>
      <c r="T1872" s="4"/>
      <c r="W1872">
        <v>2.4181360201511302</v>
      </c>
      <c r="AC1872">
        <v>0.1</v>
      </c>
      <c r="AD1872" t="s">
        <v>193</v>
      </c>
      <c r="AE1872" s="4"/>
      <c r="AF1872">
        <v>40.1431127012522</v>
      </c>
      <c r="AG1872" s="4"/>
      <c r="AH1872" s="4"/>
      <c r="AI1872" s="4"/>
      <c r="AJ1872" s="4"/>
      <c r="AK1872" s="4"/>
    </row>
    <row r="1873" spans="1:37">
      <c r="A1873" t="s">
        <v>190</v>
      </c>
      <c r="B1873" t="s">
        <v>186</v>
      </c>
      <c r="C1873" s="42" t="s">
        <v>592</v>
      </c>
      <c r="D1873">
        <v>800</v>
      </c>
      <c r="E1873">
        <v>10</v>
      </c>
      <c r="F1873">
        <v>120</v>
      </c>
      <c r="G1873" s="4"/>
      <c r="H1873" s="4"/>
      <c r="I1873" s="4"/>
      <c r="J1873" s="4"/>
      <c r="K1873" s="4"/>
      <c r="L1873" s="4"/>
      <c r="M1873" s="4"/>
      <c r="N1873" s="4"/>
      <c r="O1873" s="4"/>
      <c r="P1873" s="4"/>
      <c r="Q1873" s="4"/>
      <c r="R1873" s="4"/>
      <c r="S1873" s="4"/>
      <c r="T1873" s="4"/>
      <c r="W1873">
        <v>3.7329974811083102</v>
      </c>
      <c r="AC1873">
        <v>0.1</v>
      </c>
      <c r="AD1873" t="s">
        <v>193</v>
      </c>
      <c r="AE1873" s="4"/>
      <c r="AF1873">
        <v>39.0697674418604</v>
      </c>
      <c r="AG1873" s="4"/>
      <c r="AH1873" s="4"/>
      <c r="AI1873" s="4"/>
      <c r="AJ1873" s="4"/>
      <c r="AK1873" s="4"/>
    </row>
    <row r="1874" spans="1:37">
      <c r="A1874" t="s">
        <v>190</v>
      </c>
      <c r="B1874" t="s">
        <v>186</v>
      </c>
      <c r="C1874" s="42" t="s">
        <v>592</v>
      </c>
      <c r="D1874">
        <v>800</v>
      </c>
      <c r="E1874">
        <v>10</v>
      </c>
      <c r="F1874">
        <v>120</v>
      </c>
      <c r="G1874" s="4"/>
      <c r="H1874" s="4"/>
      <c r="I1874" s="4"/>
      <c r="J1874" s="4"/>
      <c r="K1874" s="4"/>
      <c r="L1874" s="4"/>
      <c r="M1874" s="4"/>
      <c r="N1874" s="4"/>
      <c r="O1874" s="4"/>
      <c r="P1874" s="4"/>
      <c r="Q1874" s="4"/>
      <c r="R1874" s="4"/>
      <c r="S1874" s="4"/>
      <c r="T1874" s="4"/>
      <c r="W1874">
        <v>4.8060453400503702</v>
      </c>
      <c r="AC1874">
        <v>0.1</v>
      </c>
      <c r="AD1874" t="s">
        <v>193</v>
      </c>
      <c r="AE1874" s="4"/>
      <c r="AF1874">
        <v>40.071556350626103</v>
      </c>
      <c r="AG1874" s="4"/>
      <c r="AH1874" s="4"/>
      <c r="AI1874" s="4"/>
      <c r="AJ1874" s="4"/>
      <c r="AK1874" s="4"/>
    </row>
    <row r="1875" spans="1:37">
      <c r="A1875" t="s">
        <v>190</v>
      </c>
      <c r="B1875" t="s">
        <v>186</v>
      </c>
      <c r="C1875" s="42" t="s">
        <v>592</v>
      </c>
      <c r="D1875">
        <v>800</v>
      </c>
      <c r="E1875">
        <v>10</v>
      </c>
      <c r="F1875">
        <v>120</v>
      </c>
      <c r="G1875" s="4"/>
      <c r="H1875" s="4"/>
      <c r="I1875" s="4"/>
      <c r="J1875" s="4"/>
      <c r="K1875" s="4"/>
      <c r="L1875" s="4"/>
      <c r="M1875" s="4"/>
      <c r="N1875" s="4"/>
      <c r="O1875" s="4"/>
      <c r="P1875" s="4"/>
      <c r="Q1875" s="4"/>
      <c r="R1875" s="4"/>
      <c r="S1875" s="4"/>
      <c r="T1875" s="4"/>
      <c r="W1875">
        <v>6</v>
      </c>
      <c r="AC1875">
        <v>0.1</v>
      </c>
      <c r="AD1875" t="s">
        <v>193</v>
      </c>
      <c r="AE1875" s="4"/>
      <c r="AF1875">
        <v>15.3130590339892</v>
      </c>
      <c r="AG1875" s="4"/>
      <c r="AH1875" s="4"/>
      <c r="AI1875" s="4"/>
      <c r="AJ1875" s="4"/>
      <c r="AK1875" s="4"/>
    </row>
    <row r="1876" spans="1:37">
      <c r="A1876" t="s">
        <v>190</v>
      </c>
      <c r="B1876" t="s">
        <v>186</v>
      </c>
      <c r="C1876" s="42" t="s">
        <v>592</v>
      </c>
      <c r="D1876">
        <v>800</v>
      </c>
      <c r="E1876">
        <v>10</v>
      </c>
      <c r="F1876">
        <v>120</v>
      </c>
      <c r="G1876" s="4"/>
      <c r="H1876" s="4"/>
      <c r="I1876" s="4"/>
      <c r="J1876" s="4"/>
      <c r="K1876" s="4"/>
      <c r="L1876" s="4"/>
      <c r="M1876" s="4"/>
      <c r="N1876" s="4"/>
      <c r="O1876" s="4"/>
      <c r="P1876" s="4"/>
      <c r="Q1876" s="4"/>
      <c r="R1876" s="4"/>
      <c r="S1876" s="4"/>
      <c r="T1876" s="4"/>
      <c r="W1876">
        <v>7.1032745591939497</v>
      </c>
      <c r="AC1876">
        <v>0.1</v>
      </c>
      <c r="AD1876" t="s">
        <v>193</v>
      </c>
      <c r="AE1876" s="4"/>
      <c r="AF1876">
        <v>8.1574239713774599</v>
      </c>
      <c r="AG1876" s="4"/>
      <c r="AH1876" s="4"/>
      <c r="AI1876" s="4"/>
      <c r="AJ1876" s="4"/>
      <c r="AK1876" s="4"/>
    </row>
    <row r="1877" spans="1:37">
      <c r="A1877" t="s">
        <v>190</v>
      </c>
      <c r="B1877" t="s">
        <v>186</v>
      </c>
      <c r="C1877" s="42" t="s">
        <v>592</v>
      </c>
      <c r="D1877">
        <v>800</v>
      </c>
      <c r="E1877">
        <v>10</v>
      </c>
      <c r="F1877">
        <v>120</v>
      </c>
      <c r="G1877" s="4"/>
      <c r="H1877" s="4"/>
      <c r="I1877" s="4"/>
      <c r="J1877" s="4"/>
      <c r="K1877" s="4"/>
      <c r="L1877" s="4"/>
      <c r="M1877" s="4"/>
      <c r="N1877" s="4"/>
      <c r="O1877" s="4"/>
      <c r="P1877" s="4"/>
      <c r="Q1877" s="4"/>
      <c r="R1877" s="4"/>
      <c r="S1877" s="4"/>
      <c r="T1877" s="4"/>
      <c r="W1877">
        <v>8.5692695214105701</v>
      </c>
      <c r="AC1877">
        <v>0.1</v>
      </c>
      <c r="AD1877" t="s">
        <v>193</v>
      </c>
      <c r="AE1877" s="4"/>
      <c r="AF1877">
        <v>4.6511627906976702</v>
      </c>
      <c r="AG1877" s="4"/>
      <c r="AH1877" s="4"/>
      <c r="AI1877" s="4"/>
      <c r="AJ1877" s="4"/>
      <c r="AK1877" s="4"/>
    </row>
    <row r="1878" spans="1:37">
      <c r="A1878" t="s">
        <v>190</v>
      </c>
      <c r="B1878" t="s">
        <v>186</v>
      </c>
      <c r="C1878" s="42" t="s">
        <v>592</v>
      </c>
      <c r="D1878">
        <v>800</v>
      </c>
      <c r="E1878">
        <v>10</v>
      </c>
      <c r="F1878">
        <v>120</v>
      </c>
      <c r="G1878" s="4"/>
      <c r="H1878" s="4"/>
      <c r="I1878" s="4"/>
      <c r="J1878" s="4"/>
      <c r="K1878" s="4"/>
      <c r="L1878" s="4"/>
      <c r="M1878" s="4"/>
      <c r="N1878" s="4"/>
      <c r="O1878" s="4"/>
      <c r="P1878" s="4"/>
      <c r="Q1878" s="4"/>
      <c r="R1878" s="4"/>
      <c r="S1878" s="4"/>
      <c r="T1878" s="4"/>
      <c r="W1878">
        <v>9.79345088161209</v>
      </c>
      <c r="AC1878">
        <v>0.1</v>
      </c>
      <c r="AD1878" t="s">
        <v>193</v>
      </c>
      <c r="AE1878" s="4"/>
      <c r="AF1878">
        <v>1.1449016100178799</v>
      </c>
      <c r="AG1878" s="4"/>
      <c r="AH1878" s="4"/>
      <c r="AI1878" s="4"/>
      <c r="AJ1878" s="4"/>
      <c r="AK1878" s="4"/>
    </row>
    <row r="1879" spans="1:37">
      <c r="A1879" t="s">
        <v>190</v>
      </c>
      <c r="B1879" t="s">
        <v>186</v>
      </c>
      <c r="C1879" s="42" t="s">
        <v>592</v>
      </c>
      <c r="D1879">
        <v>800</v>
      </c>
      <c r="E1879">
        <v>10</v>
      </c>
      <c r="F1879">
        <v>120</v>
      </c>
      <c r="G1879" s="4"/>
      <c r="H1879" s="4"/>
      <c r="I1879" s="4"/>
      <c r="J1879" s="4"/>
      <c r="K1879" s="4"/>
      <c r="L1879" s="4"/>
      <c r="M1879" s="4"/>
      <c r="N1879" s="4"/>
      <c r="O1879" s="4"/>
      <c r="P1879" s="4"/>
      <c r="Q1879" s="4"/>
      <c r="R1879" s="4"/>
      <c r="S1879" s="4"/>
      <c r="T1879" s="4"/>
      <c r="W1879">
        <v>10.8816120906801</v>
      </c>
      <c r="AC1879">
        <v>0.1</v>
      </c>
      <c r="AD1879" t="s">
        <v>193</v>
      </c>
      <c r="AE1879" s="4"/>
      <c r="AF1879">
        <v>7.1556350626117995E-2</v>
      </c>
      <c r="AG1879" s="4"/>
      <c r="AH1879" s="4"/>
      <c r="AI1879" s="4"/>
      <c r="AJ1879" s="4"/>
      <c r="AK1879" s="4"/>
    </row>
    <row r="1880" spans="1:37">
      <c r="A1880" t="s">
        <v>190</v>
      </c>
      <c r="B1880" t="s">
        <v>186</v>
      </c>
      <c r="C1880" s="42" t="s">
        <v>592</v>
      </c>
      <c r="D1880">
        <v>800</v>
      </c>
      <c r="E1880">
        <v>10</v>
      </c>
      <c r="F1880">
        <v>120</v>
      </c>
      <c r="G1880" s="4"/>
      <c r="H1880" s="4"/>
      <c r="I1880" s="4"/>
      <c r="J1880" s="4"/>
      <c r="K1880" s="4"/>
      <c r="L1880" s="4"/>
      <c r="M1880" s="4"/>
      <c r="N1880" s="4"/>
      <c r="O1880" s="4"/>
      <c r="P1880" s="4"/>
      <c r="Q1880" s="4"/>
      <c r="R1880" s="4"/>
      <c r="S1880" s="4"/>
      <c r="T1880" s="4"/>
      <c r="U1880" s="18">
        <v>11.592502967557399</v>
      </c>
      <c r="W1880">
        <v>6</v>
      </c>
      <c r="AA1880" s="18">
        <v>0.5</v>
      </c>
      <c r="AC1880">
        <v>0</v>
      </c>
      <c r="AD1880" s="4" t="s">
        <v>173</v>
      </c>
      <c r="AE1880" s="4"/>
      <c r="AF1880" s="18">
        <v>161.42132530142601</v>
      </c>
      <c r="AG1880" s="4"/>
      <c r="AH1880" s="4"/>
      <c r="AI1880" s="4"/>
      <c r="AJ1880" s="4"/>
      <c r="AK1880" s="4"/>
    </row>
    <row r="1881" spans="1:37">
      <c r="A1881" t="s">
        <v>190</v>
      </c>
      <c r="B1881" t="s">
        <v>186</v>
      </c>
      <c r="C1881" s="42" t="s">
        <v>592</v>
      </c>
      <c r="D1881">
        <v>800</v>
      </c>
      <c r="E1881">
        <v>10</v>
      </c>
      <c r="F1881">
        <v>120</v>
      </c>
      <c r="G1881" s="4"/>
      <c r="H1881" s="4"/>
      <c r="I1881" s="4"/>
      <c r="J1881" s="4"/>
      <c r="K1881" s="4"/>
      <c r="L1881" s="4"/>
      <c r="M1881" s="4"/>
      <c r="N1881" s="4"/>
      <c r="O1881" s="4"/>
      <c r="P1881" s="4"/>
      <c r="Q1881" s="4"/>
      <c r="R1881" s="4"/>
      <c r="S1881" s="4"/>
      <c r="T1881" s="4"/>
      <c r="U1881" s="18">
        <v>22.131144465441601</v>
      </c>
      <c r="W1881">
        <v>6</v>
      </c>
      <c r="AA1881" s="18">
        <v>0.5</v>
      </c>
      <c r="AC1881">
        <v>1</v>
      </c>
      <c r="AD1881" s="4" t="s">
        <v>173</v>
      </c>
      <c r="AE1881" s="4"/>
      <c r="AF1881" s="18">
        <v>143.65482680740899</v>
      </c>
      <c r="AG1881" s="4"/>
      <c r="AH1881" s="4"/>
      <c r="AI1881" s="4"/>
      <c r="AJ1881" s="4"/>
      <c r="AK1881" s="4"/>
    </row>
    <row r="1882" spans="1:37">
      <c r="A1882" t="s">
        <v>190</v>
      </c>
      <c r="B1882" t="s">
        <v>186</v>
      </c>
      <c r="C1882" s="42" t="s">
        <v>592</v>
      </c>
      <c r="D1882">
        <v>800</v>
      </c>
      <c r="E1882">
        <v>10</v>
      </c>
      <c r="F1882">
        <v>120</v>
      </c>
      <c r="G1882" s="4"/>
      <c r="H1882" s="4"/>
      <c r="I1882" s="4"/>
      <c r="J1882" s="4"/>
      <c r="K1882" s="4"/>
      <c r="L1882" s="4"/>
      <c r="M1882" s="4"/>
      <c r="N1882" s="4"/>
      <c r="O1882" s="4"/>
      <c r="P1882" s="4"/>
      <c r="Q1882" s="4"/>
      <c r="R1882" s="4"/>
      <c r="S1882" s="4"/>
      <c r="T1882" s="4"/>
      <c r="U1882" s="18">
        <v>33.723647432999101</v>
      </c>
      <c r="W1882">
        <v>6</v>
      </c>
      <c r="AA1882" s="18">
        <v>0.5</v>
      </c>
      <c r="AC1882">
        <v>2</v>
      </c>
      <c r="AD1882" s="4" t="s">
        <v>173</v>
      </c>
      <c r="AE1882" s="4"/>
      <c r="AF1882" s="18">
        <v>142.639594449247</v>
      </c>
      <c r="AG1882" s="4"/>
      <c r="AH1882" s="4"/>
      <c r="AI1882" s="4"/>
      <c r="AJ1882" s="4"/>
      <c r="AK1882" s="4"/>
    </row>
    <row r="1883" spans="1:37">
      <c r="A1883" t="s">
        <v>190</v>
      </c>
      <c r="B1883" t="s">
        <v>186</v>
      </c>
      <c r="C1883" s="42" t="s">
        <v>592</v>
      </c>
      <c r="D1883">
        <v>800</v>
      </c>
      <c r="E1883">
        <v>10</v>
      </c>
      <c r="F1883">
        <v>120</v>
      </c>
      <c r="G1883" s="4"/>
      <c r="H1883" s="4"/>
      <c r="I1883" s="4"/>
      <c r="J1883" s="4"/>
      <c r="K1883" s="4"/>
      <c r="L1883" s="4"/>
      <c r="M1883" s="4"/>
      <c r="N1883" s="4"/>
      <c r="O1883" s="4"/>
      <c r="P1883" s="4"/>
      <c r="Q1883" s="4"/>
      <c r="R1883" s="4"/>
      <c r="S1883" s="4"/>
      <c r="T1883" s="4"/>
      <c r="U1883" s="18">
        <v>67.096012176298998</v>
      </c>
      <c r="W1883">
        <v>6</v>
      </c>
      <c r="AA1883" s="18">
        <v>0.5</v>
      </c>
      <c r="AC1883">
        <v>3</v>
      </c>
      <c r="AD1883" s="4" t="s">
        <v>173</v>
      </c>
      <c r="AE1883" s="4"/>
      <c r="AF1883" s="18">
        <v>140.60912973292301</v>
      </c>
      <c r="AG1883" s="4"/>
      <c r="AH1883" s="4"/>
      <c r="AI1883" s="4"/>
      <c r="AJ1883" s="4"/>
      <c r="AK1883" s="4"/>
    </row>
    <row r="1884" spans="1:37">
      <c r="A1884" t="s">
        <v>190</v>
      </c>
      <c r="B1884" t="s">
        <v>186</v>
      </c>
      <c r="C1884" s="42" t="s">
        <v>592</v>
      </c>
      <c r="D1884">
        <v>800</v>
      </c>
      <c r="E1884">
        <v>10</v>
      </c>
      <c r="F1884">
        <v>120</v>
      </c>
      <c r="G1884" s="4"/>
      <c r="H1884" s="4"/>
      <c r="I1884" s="4"/>
      <c r="J1884" s="4"/>
      <c r="K1884" s="4"/>
      <c r="L1884" s="4"/>
      <c r="M1884" s="4"/>
      <c r="N1884" s="4"/>
      <c r="O1884" s="4"/>
      <c r="P1884" s="4"/>
      <c r="Q1884" s="4"/>
      <c r="R1884" s="4"/>
      <c r="S1884" s="4"/>
      <c r="T1884" s="4"/>
      <c r="U1884" s="18">
        <v>133.48944557262399</v>
      </c>
      <c r="W1884">
        <v>6</v>
      </c>
      <c r="AA1884" s="18">
        <v>0.5</v>
      </c>
      <c r="AC1884">
        <v>4</v>
      </c>
      <c r="AD1884" s="4" t="s">
        <v>173</v>
      </c>
      <c r="AE1884" s="4"/>
      <c r="AF1884" s="18">
        <v>116.24364995677399</v>
      </c>
      <c r="AG1884" s="4"/>
      <c r="AH1884" s="4"/>
      <c r="AI1884" s="4"/>
      <c r="AJ1884" s="4"/>
      <c r="AK1884" s="4"/>
    </row>
    <row r="1885" spans="1:37">
      <c r="A1885" t="s">
        <v>190</v>
      </c>
      <c r="B1885" t="s">
        <v>186</v>
      </c>
      <c r="C1885" s="42" t="s">
        <v>592</v>
      </c>
      <c r="D1885">
        <v>800</v>
      </c>
      <c r="E1885">
        <v>10</v>
      </c>
      <c r="F1885">
        <v>120</v>
      </c>
      <c r="G1885" s="4"/>
      <c r="H1885" s="4"/>
      <c r="I1885" s="4"/>
      <c r="J1885" s="4"/>
      <c r="K1885" s="4"/>
      <c r="L1885" s="4"/>
      <c r="M1885" s="4"/>
      <c r="N1885" s="4"/>
      <c r="O1885" s="4"/>
      <c r="P1885" s="4"/>
      <c r="Q1885" s="4"/>
      <c r="R1885" s="4"/>
      <c r="S1885" s="4"/>
      <c r="T1885" s="4"/>
      <c r="U1885" s="18">
        <v>166.86181031592301</v>
      </c>
      <c r="W1885">
        <v>6</v>
      </c>
      <c r="AA1885" s="18">
        <v>0.5</v>
      </c>
      <c r="AC1885">
        <v>5</v>
      </c>
      <c r="AD1885" s="4" t="s">
        <v>173</v>
      </c>
      <c r="AE1885" s="4"/>
      <c r="AF1885" s="18">
        <v>118.274114673098</v>
      </c>
      <c r="AG1885" s="4"/>
      <c r="AH1885" s="4"/>
      <c r="AI1885" s="4"/>
      <c r="AJ1885" s="4"/>
      <c r="AK1885" s="4"/>
    </row>
    <row r="1886" spans="1:37">
      <c r="A1886" t="s">
        <v>190</v>
      </c>
      <c r="B1886" t="s">
        <v>186</v>
      </c>
      <c r="C1886" s="42" t="s">
        <v>592</v>
      </c>
      <c r="D1886">
        <v>800</v>
      </c>
      <c r="E1886">
        <v>10</v>
      </c>
      <c r="F1886">
        <v>120</v>
      </c>
      <c r="G1886" s="4"/>
      <c r="H1886" s="4"/>
      <c r="I1886" s="4"/>
      <c r="J1886" s="4"/>
      <c r="K1886" s="4"/>
      <c r="L1886" s="4"/>
      <c r="M1886" s="4"/>
      <c r="N1886" s="4"/>
      <c r="O1886" s="4"/>
      <c r="P1886" s="4"/>
      <c r="Q1886" s="4"/>
      <c r="R1886" s="4"/>
      <c r="S1886" s="4"/>
      <c r="T1886" s="4"/>
      <c r="U1886" s="18">
        <v>11.592502967557399</v>
      </c>
      <c r="W1886">
        <v>6</v>
      </c>
      <c r="AA1886" s="18">
        <v>1</v>
      </c>
      <c r="AC1886">
        <v>6</v>
      </c>
      <c r="AD1886" s="4" t="s">
        <v>173</v>
      </c>
      <c r="AE1886" s="4"/>
      <c r="AF1886" s="18">
        <v>26.903550989579902</v>
      </c>
      <c r="AG1886" s="4"/>
      <c r="AH1886" s="4"/>
      <c r="AI1886" s="4"/>
      <c r="AJ1886" s="4"/>
      <c r="AK1886" s="4"/>
    </row>
    <row r="1887" spans="1:37">
      <c r="A1887" t="s">
        <v>190</v>
      </c>
      <c r="B1887" t="s">
        <v>186</v>
      </c>
      <c r="C1887" s="42" t="s">
        <v>592</v>
      </c>
      <c r="D1887">
        <v>800</v>
      </c>
      <c r="E1887">
        <v>10</v>
      </c>
      <c r="F1887">
        <v>120</v>
      </c>
      <c r="G1887" s="4"/>
      <c r="H1887" s="4"/>
      <c r="I1887" s="4"/>
      <c r="J1887" s="4"/>
      <c r="K1887" s="4"/>
      <c r="L1887" s="4"/>
      <c r="M1887" s="4"/>
      <c r="N1887" s="4"/>
      <c r="O1887" s="4"/>
      <c r="P1887" s="4"/>
      <c r="Q1887" s="4"/>
      <c r="R1887" s="4"/>
      <c r="S1887" s="4"/>
      <c r="T1887" s="4"/>
      <c r="U1887" s="18">
        <v>22.833723245415701</v>
      </c>
      <c r="W1887">
        <v>6</v>
      </c>
      <c r="AA1887" s="18">
        <v>1</v>
      </c>
      <c r="AC1887">
        <v>7</v>
      </c>
      <c r="AD1887" s="4" t="s">
        <v>173</v>
      </c>
      <c r="AE1887" s="4"/>
      <c r="AF1887" s="18">
        <v>26.903550989579902</v>
      </c>
      <c r="AG1887" s="4"/>
      <c r="AH1887" s="4"/>
      <c r="AI1887" s="4"/>
      <c r="AJ1887" s="4"/>
      <c r="AK1887" s="4"/>
    </row>
    <row r="1888" spans="1:37">
      <c r="A1888" t="s">
        <v>190</v>
      </c>
      <c r="B1888" t="s">
        <v>186</v>
      </c>
      <c r="C1888" s="42" t="s">
        <v>592</v>
      </c>
      <c r="D1888">
        <v>800</v>
      </c>
      <c r="E1888">
        <v>10</v>
      </c>
      <c r="F1888">
        <v>120</v>
      </c>
      <c r="G1888" s="4"/>
      <c r="H1888" s="4"/>
      <c r="I1888" s="4"/>
      <c r="J1888" s="4"/>
      <c r="K1888" s="4"/>
      <c r="L1888" s="4"/>
      <c r="M1888" s="4"/>
      <c r="N1888" s="4"/>
      <c r="O1888" s="4"/>
      <c r="P1888" s="4"/>
      <c r="Q1888" s="4"/>
      <c r="R1888" s="4"/>
      <c r="S1888" s="4"/>
      <c r="T1888" s="4"/>
      <c r="U1888" s="18">
        <v>33.723647432999101</v>
      </c>
      <c r="W1888">
        <v>6</v>
      </c>
      <c r="AA1888" s="18">
        <v>1</v>
      </c>
      <c r="AC1888">
        <v>8</v>
      </c>
      <c r="AD1888" s="4" t="s">
        <v>173</v>
      </c>
      <c r="AE1888" s="4"/>
      <c r="AF1888" s="18">
        <v>20.812137476662802</v>
      </c>
      <c r="AG1888" s="4"/>
      <c r="AH1888" s="4"/>
      <c r="AI1888" s="4"/>
      <c r="AJ1888" s="4"/>
      <c r="AK1888" s="4"/>
    </row>
    <row r="1889" spans="1:37">
      <c r="A1889" t="s">
        <v>190</v>
      </c>
      <c r="B1889" t="s">
        <v>186</v>
      </c>
      <c r="C1889" s="42" t="s">
        <v>592</v>
      </c>
      <c r="D1889">
        <v>800</v>
      </c>
      <c r="E1889">
        <v>10</v>
      </c>
      <c r="F1889">
        <v>120</v>
      </c>
      <c r="G1889" s="4"/>
      <c r="H1889" s="4"/>
      <c r="I1889" s="4"/>
      <c r="J1889" s="4"/>
      <c r="K1889" s="4"/>
      <c r="L1889" s="4"/>
      <c r="M1889" s="4"/>
      <c r="N1889" s="4"/>
      <c r="O1889" s="4"/>
      <c r="P1889" s="4"/>
      <c r="Q1889" s="4"/>
      <c r="R1889" s="4"/>
      <c r="S1889" s="4"/>
      <c r="T1889" s="4"/>
      <c r="U1889" s="18">
        <v>67.096012176298998</v>
      </c>
      <c r="W1889">
        <v>6</v>
      </c>
      <c r="AA1889" s="18">
        <v>1</v>
      </c>
      <c r="AC1889">
        <v>9</v>
      </c>
      <c r="AD1889" s="4" t="s">
        <v>173</v>
      </c>
      <c r="AE1889" s="4"/>
      <c r="AF1889" s="18">
        <v>16.751266135855701</v>
      </c>
      <c r="AG1889" s="4"/>
      <c r="AH1889" s="4"/>
      <c r="AI1889" s="4"/>
      <c r="AJ1889" s="4"/>
      <c r="AK1889" s="4"/>
    </row>
    <row r="1890" spans="1:37">
      <c r="A1890" t="s">
        <v>190</v>
      </c>
      <c r="B1890" t="s">
        <v>186</v>
      </c>
      <c r="C1890" s="42" t="s">
        <v>592</v>
      </c>
      <c r="D1890">
        <v>800</v>
      </c>
      <c r="E1890">
        <v>10</v>
      </c>
      <c r="F1890">
        <v>120</v>
      </c>
      <c r="G1890" s="4"/>
      <c r="H1890" s="4"/>
      <c r="I1890" s="4"/>
      <c r="J1890" s="4"/>
      <c r="K1890" s="4"/>
      <c r="L1890" s="4"/>
      <c r="M1890" s="4"/>
      <c r="N1890" s="4"/>
      <c r="O1890" s="4"/>
      <c r="P1890" s="4"/>
      <c r="Q1890" s="4"/>
      <c r="R1890" s="4"/>
      <c r="S1890" s="4"/>
      <c r="T1890" s="4"/>
      <c r="U1890" s="18">
        <v>133.13816288292401</v>
      </c>
      <c r="W1890">
        <v>6</v>
      </c>
      <c r="AA1890" s="18">
        <v>1</v>
      </c>
      <c r="AC1890">
        <v>10</v>
      </c>
      <c r="AD1890" s="4" t="s">
        <v>173</v>
      </c>
      <c r="AE1890" s="4"/>
      <c r="AF1890" s="18">
        <v>16.2436402748015</v>
      </c>
      <c r="AG1890" s="4"/>
      <c r="AH1890" s="4"/>
      <c r="AI1890" s="4"/>
      <c r="AJ1890" s="4"/>
      <c r="AK1890" s="4"/>
    </row>
    <row r="1891" spans="1:37">
      <c r="A1891" t="s">
        <v>190</v>
      </c>
      <c r="B1891" t="s">
        <v>186</v>
      </c>
      <c r="C1891" s="42" t="s">
        <v>592</v>
      </c>
      <c r="D1891">
        <v>800</v>
      </c>
      <c r="E1891">
        <v>10</v>
      </c>
      <c r="F1891">
        <v>120</v>
      </c>
      <c r="G1891" s="4"/>
      <c r="H1891" s="4"/>
      <c r="I1891" s="4"/>
      <c r="J1891" s="4"/>
      <c r="K1891" s="4"/>
      <c r="L1891" s="4"/>
      <c r="M1891" s="4"/>
      <c r="N1891" s="4"/>
      <c r="O1891" s="4"/>
      <c r="P1891" s="4"/>
      <c r="Q1891" s="4"/>
      <c r="R1891" s="4"/>
      <c r="S1891" s="4"/>
      <c r="T1891" s="4"/>
      <c r="U1891" s="18">
        <v>167.21311980677399</v>
      </c>
      <c r="W1891">
        <v>6</v>
      </c>
      <c r="AA1891" s="18">
        <v>1</v>
      </c>
      <c r="AC1891">
        <v>11</v>
      </c>
      <c r="AD1891" s="4" t="s">
        <v>173</v>
      </c>
      <c r="AE1891" s="4"/>
      <c r="AF1891" s="18">
        <v>15.2284272805864</v>
      </c>
      <c r="AG1891" s="4"/>
      <c r="AH1891" s="4"/>
      <c r="AI1891" s="4"/>
      <c r="AJ1891" s="4"/>
      <c r="AK1891" s="4"/>
    </row>
    <row r="1892" spans="1:37">
      <c r="A1892" t="s">
        <v>190</v>
      </c>
      <c r="B1892" t="s">
        <v>186</v>
      </c>
      <c r="C1892" s="42" t="s">
        <v>592</v>
      </c>
      <c r="D1892">
        <v>800</v>
      </c>
      <c r="E1892">
        <v>10</v>
      </c>
      <c r="F1892">
        <v>120</v>
      </c>
      <c r="G1892" s="4"/>
      <c r="H1892" s="4"/>
      <c r="I1892" s="4"/>
      <c r="J1892" s="4"/>
      <c r="K1892" s="4"/>
      <c r="L1892" s="4"/>
      <c r="M1892" s="4"/>
      <c r="N1892" s="4"/>
      <c r="O1892" s="4"/>
      <c r="P1892" s="4"/>
      <c r="Q1892" s="4"/>
      <c r="R1892" s="4"/>
      <c r="S1892" s="4"/>
      <c r="T1892" s="4"/>
      <c r="U1892" s="18">
        <v>0.702565379398437</v>
      </c>
      <c r="W1892">
        <v>6</v>
      </c>
      <c r="AA1892" s="18">
        <v>1.5</v>
      </c>
      <c r="AC1892">
        <v>12</v>
      </c>
      <c r="AD1892" s="4" t="s">
        <v>173</v>
      </c>
      <c r="AE1892" s="4"/>
      <c r="AF1892" s="18">
        <v>192.893402538787</v>
      </c>
      <c r="AG1892" s="4"/>
      <c r="AH1892" s="4"/>
      <c r="AI1892" s="4"/>
      <c r="AJ1892" s="4"/>
      <c r="AK1892" s="4"/>
    </row>
    <row r="1893" spans="1:37">
      <c r="A1893" t="s">
        <v>190</v>
      </c>
      <c r="B1893" t="s">
        <v>186</v>
      </c>
      <c r="C1893" s="42" t="s">
        <v>592</v>
      </c>
      <c r="D1893">
        <v>800</v>
      </c>
      <c r="E1893">
        <v>10</v>
      </c>
      <c r="F1893">
        <v>120</v>
      </c>
      <c r="G1893" s="4"/>
      <c r="H1893" s="4"/>
      <c r="I1893" s="4"/>
      <c r="J1893" s="4"/>
      <c r="K1893" s="4"/>
      <c r="L1893" s="4"/>
      <c r="M1893" s="4"/>
      <c r="N1893" s="4"/>
      <c r="O1893" s="4"/>
      <c r="P1893" s="4"/>
      <c r="Q1893" s="4"/>
      <c r="R1893" s="4"/>
      <c r="S1893" s="4"/>
      <c r="T1893" s="4"/>
      <c r="U1893" s="18">
        <v>10.8899241875834</v>
      </c>
      <c r="W1893">
        <v>6</v>
      </c>
      <c r="AA1893" s="18">
        <v>1.5</v>
      </c>
      <c r="AC1893">
        <v>13</v>
      </c>
      <c r="AD1893" s="4" t="s">
        <v>173</v>
      </c>
      <c r="AE1893" s="4"/>
      <c r="AF1893" s="18">
        <v>12.1827302061011</v>
      </c>
      <c r="AG1893" s="4"/>
      <c r="AH1893" s="4"/>
      <c r="AI1893" s="4"/>
      <c r="AJ1893" s="4"/>
      <c r="AK1893" s="4"/>
    </row>
    <row r="1894" spans="1:37">
      <c r="A1894" t="s">
        <v>190</v>
      </c>
      <c r="B1894" t="s">
        <v>186</v>
      </c>
      <c r="C1894" s="42" t="s">
        <v>592</v>
      </c>
      <c r="D1894">
        <v>800</v>
      </c>
      <c r="E1894">
        <v>10</v>
      </c>
      <c r="F1894">
        <v>120</v>
      </c>
      <c r="G1894" s="4"/>
      <c r="H1894" s="4"/>
      <c r="I1894" s="4"/>
      <c r="J1894" s="4"/>
      <c r="K1894" s="4"/>
      <c r="L1894" s="4"/>
      <c r="M1894" s="4"/>
      <c r="N1894" s="4"/>
      <c r="O1894" s="4"/>
      <c r="P1894" s="4"/>
      <c r="Q1894" s="4"/>
      <c r="R1894" s="4"/>
      <c r="S1894" s="4"/>
      <c r="T1894" s="4"/>
      <c r="U1894" s="18">
        <v>22.482427155140801</v>
      </c>
      <c r="W1894">
        <v>6</v>
      </c>
      <c r="AA1894" s="18">
        <v>1.5</v>
      </c>
      <c r="AC1894">
        <v>14</v>
      </c>
      <c r="AD1894" s="4" t="s">
        <v>173</v>
      </c>
      <c r="AE1894" s="4"/>
      <c r="AF1894" s="18">
        <v>11.1674978479393</v>
      </c>
      <c r="AG1894" s="4"/>
      <c r="AH1894" s="4"/>
      <c r="AI1894" s="4"/>
      <c r="AJ1894" s="4"/>
      <c r="AK1894" s="4"/>
    </row>
    <row r="1895" spans="1:37">
      <c r="A1895" t="s">
        <v>190</v>
      </c>
      <c r="B1895" t="s">
        <v>186</v>
      </c>
      <c r="C1895" s="42" t="s">
        <v>592</v>
      </c>
      <c r="D1895">
        <v>800</v>
      </c>
      <c r="E1895">
        <v>10</v>
      </c>
      <c r="F1895">
        <v>120</v>
      </c>
      <c r="G1895" s="4"/>
      <c r="H1895" s="4"/>
      <c r="I1895" s="4"/>
      <c r="J1895" s="4"/>
      <c r="K1895" s="4"/>
      <c r="L1895" s="4"/>
      <c r="M1895" s="4"/>
      <c r="N1895" s="4"/>
      <c r="O1895" s="4"/>
      <c r="P1895" s="4"/>
      <c r="Q1895" s="4"/>
      <c r="R1895" s="4"/>
      <c r="S1895" s="4"/>
      <c r="T1895" s="4"/>
      <c r="U1895" s="18">
        <v>33.021068653024997</v>
      </c>
      <c r="W1895">
        <v>6</v>
      </c>
      <c r="AA1895" s="18">
        <v>1.5</v>
      </c>
      <c r="AC1895">
        <v>15</v>
      </c>
      <c r="AD1895" s="4" t="s">
        <v>173</v>
      </c>
      <c r="AE1895" s="4"/>
      <c r="AF1895" s="18">
        <v>11.1674978479393</v>
      </c>
      <c r="AG1895" s="4"/>
      <c r="AH1895" s="4"/>
      <c r="AI1895" s="4"/>
      <c r="AJ1895" s="4"/>
      <c r="AK1895" s="4"/>
    </row>
    <row r="1896" spans="1:37">
      <c r="A1896" t="s">
        <v>190</v>
      </c>
      <c r="B1896" t="s">
        <v>186</v>
      </c>
      <c r="C1896" s="42" t="s">
        <v>592</v>
      </c>
      <c r="D1896">
        <v>800</v>
      </c>
      <c r="E1896">
        <v>10</v>
      </c>
      <c r="F1896">
        <v>120</v>
      </c>
      <c r="G1896" s="4"/>
      <c r="H1896" s="4"/>
      <c r="I1896" s="4"/>
      <c r="J1896" s="4"/>
      <c r="K1896" s="4"/>
      <c r="L1896" s="4"/>
      <c r="M1896" s="4"/>
      <c r="N1896" s="4"/>
      <c r="O1896" s="4"/>
      <c r="P1896" s="4"/>
      <c r="Q1896" s="4"/>
      <c r="R1896" s="4"/>
      <c r="S1896" s="4"/>
      <c r="T1896" s="4"/>
      <c r="U1896" s="18">
        <v>67.096012176298998</v>
      </c>
      <c r="W1896">
        <v>6</v>
      </c>
      <c r="AA1896" s="18">
        <v>1.5</v>
      </c>
      <c r="AC1896">
        <v>16</v>
      </c>
      <c r="AD1896" s="4" t="s">
        <v>173</v>
      </c>
      <c r="AE1896" s="4"/>
      <c r="AF1896" s="18">
        <v>8.6294266345083006</v>
      </c>
      <c r="AG1896" s="4"/>
      <c r="AH1896" s="4"/>
      <c r="AI1896" s="4"/>
      <c r="AJ1896" s="4"/>
      <c r="AK1896" s="4"/>
    </row>
    <row r="1897" spans="1:37">
      <c r="A1897" t="s">
        <v>190</v>
      </c>
      <c r="B1897" t="s">
        <v>186</v>
      </c>
      <c r="C1897" s="42" t="s">
        <v>592</v>
      </c>
      <c r="D1897">
        <v>800</v>
      </c>
      <c r="E1897">
        <v>10</v>
      </c>
      <c r="F1897">
        <v>120</v>
      </c>
      <c r="G1897" s="4"/>
      <c r="H1897" s="4"/>
      <c r="I1897" s="4"/>
      <c r="J1897" s="4"/>
      <c r="K1897" s="4"/>
      <c r="L1897" s="4"/>
      <c r="M1897" s="4"/>
      <c r="N1897" s="4"/>
      <c r="O1897" s="4"/>
      <c r="P1897" s="4"/>
      <c r="Q1897" s="4"/>
      <c r="R1897" s="4"/>
      <c r="S1897" s="4"/>
      <c r="T1897" s="4"/>
      <c r="U1897" s="18">
        <v>132.78688019322499</v>
      </c>
      <c r="W1897">
        <v>6</v>
      </c>
      <c r="AA1897" s="18">
        <v>1.5</v>
      </c>
      <c r="AC1897">
        <v>17</v>
      </c>
      <c r="AD1897" s="4" t="s">
        <v>173</v>
      </c>
      <c r="AE1897" s="4"/>
      <c r="AF1897" s="18">
        <v>10.152284853724201</v>
      </c>
      <c r="AG1897" s="4"/>
      <c r="AH1897" s="4"/>
      <c r="AI1897" s="4"/>
      <c r="AJ1897" s="4"/>
      <c r="AK1897" s="4"/>
    </row>
    <row r="1898" spans="1:37">
      <c r="A1898" t="s">
        <v>190</v>
      </c>
      <c r="B1898" t="s">
        <v>186</v>
      </c>
      <c r="C1898" s="42" t="s">
        <v>592</v>
      </c>
      <c r="D1898">
        <v>800</v>
      </c>
      <c r="E1898">
        <v>10</v>
      </c>
      <c r="F1898">
        <v>120</v>
      </c>
      <c r="G1898" s="4"/>
      <c r="H1898" s="4"/>
      <c r="I1898" s="4"/>
      <c r="J1898" s="4"/>
      <c r="K1898" s="4"/>
      <c r="L1898" s="4"/>
      <c r="M1898" s="4"/>
      <c r="N1898" s="4"/>
      <c r="O1898" s="4"/>
      <c r="P1898" s="4"/>
      <c r="Q1898" s="4"/>
      <c r="R1898" s="4"/>
      <c r="S1898" s="4"/>
      <c r="T1898" s="4"/>
      <c r="U1898" s="18">
        <v>165.80796224682601</v>
      </c>
      <c r="W1898">
        <v>6</v>
      </c>
      <c r="AA1898" s="18">
        <v>1.5</v>
      </c>
      <c r="AC1898">
        <v>18</v>
      </c>
      <c r="AD1898" s="4" t="s">
        <v>173</v>
      </c>
      <c r="AE1898" s="4"/>
      <c r="AF1898" s="18">
        <v>10.152284853724201</v>
      </c>
      <c r="AG1898" s="4"/>
      <c r="AH1898" s="4"/>
      <c r="AI1898" s="4"/>
      <c r="AJ1898" s="4"/>
      <c r="AK1898" s="4"/>
    </row>
    <row r="1899" spans="1:37">
      <c r="A1899" t="s">
        <v>190</v>
      </c>
      <c r="B1899" t="s">
        <v>186</v>
      </c>
      <c r="C1899" s="42" t="s">
        <v>592</v>
      </c>
      <c r="D1899">
        <v>800</v>
      </c>
      <c r="E1899">
        <v>10</v>
      </c>
      <c r="F1899">
        <v>120</v>
      </c>
      <c r="G1899" s="4"/>
      <c r="H1899" s="4"/>
      <c r="I1899" s="4"/>
      <c r="J1899" s="4"/>
      <c r="K1899" s="4"/>
      <c r="L1899" s="4"/>
      <c r="M1899" s="4"/>
      <c r="N1899" s="4"/>
      <c r="O1899" s="4"/>
      <c r="P1899" s="4"/>
      <c r="Q1899" s="4"/>
      <c r="R1899" s="4"/>
      <c r="S1899" s="4"/>
      <c r="T1899" s="4"/>
      <c r="U1899" s="18">
        <v>10.941171085133201</v>
      </c>
      <c r="W1899">
        <v>6</v>
      </c>
      <c r="AA1899" s="18">
        <v>1</v>
      </c>
      <c r="AC1899">
        <v>19</v>
      </c>
      <c r="AD1899" s="4" t="s">
        <v>173</v>
      </c>
      <c r="AE1899" s="4"/>
      <c r="AF1899" s="18">
        <v>0.63129969636725902</v>
      </c>
      <c r="AG1899" s="4"/>
      <c r="AH1899" s="4"/>
      <c r="AI1899" s="4"/>
      <c r="AJ1899" s="4"/>
      <c r="AK1899" s="4"/>
    </row>
    <row r="1900" spans="1:37">
      <c r="A1900" t="s">
        <v>190</v>
      </c>
      <c r="B1900" t="s">
        <v>186</v>
      </c>
      <c r="C1900" s="42" t="s">
        <v>592</v>
      </c>
      <c r="D1900">
        <v>800</v>
      </c>
      <c r="E1900">
        <v>10</v>
      </c>
      <c r="F1900">
        <v>120</v>
      </c>
      <c r="G1900" s="4"/>
      <c r="H1900" s="4"/>
      <c r="I1900" s="4"/>
      <c r="J1900" s="4"/>
      <c r="K1900" s="4"/>
      <c r="L1900" s="4"/>
      <c r="M1900" s="4"/>
      <c r="N1900" s="4"/>
      <c r="O1900" s="4"/>
      <c r="P1900" s="4"/>
      <c r="Q1900" s="4"/>
      <c r="R1900" s="4"/>
      <c r="S1900" s="4"/>
      <c r="T1900" s="4"/>
      <c r="U1900" s="18">
        <v>21.529406379250801</v>
      </c>
      <c r="W1900">
        <v>6</v>
      </c>
      <c r="AA1900" s="18">
        <v>1</v>
      </c>
      <c r="AC1900">
        <v>20</v>
      </c>
      <c r="AD1900" s="4" t="s">
        <v>173</v>
      </c>
      <c r="AE1900" s="4"/>
      <c r="AF1900" s="18">
        <v>0.58355445341932699</v>
      </c>
      <c r="AG1900" s="4"/>
      <c r="AH1900" s="4"/>
      <c r="AI1900" s="4"/>
      <c r="AJ1900" s="4"/>
      <c r="AK1900" s="4"/>
    </row>
    <row r="1901" spans="1:37">
      <c r="A1901" t="s">
        <v>190</v>
      </c>
      <c r="B1901" t="s">
        <v>186</v>
      </c>
      <c r="C1901" s="42" t="s">
        <v>592</v>
      </c>
      <c r="D1901">
        <v>800</v>
      </c>
      <c r="E1901">
        <v>10</v>
      </c>
      <c r="F1901">
        <v>120</v>
      </c>
      <c r="G1901" s="4"/>
      <c r="H1901" s="4"/>
      <c r="I1901" s="4"/>
      <c r="J1901" s="4"/>
      <c r="K1901" s="4"/>
      <c r="L1901" s="4"/>
      <c r="M1901" s="4"/>
      <c r="N1901" s="4"/>
      <c r="O1901" s="4"/>
      <c r="P1901" s="4"/>
      <c r="Q1901" s="4"/>
      <c r="R1901" s="4"/>
      <c r="S1901" s="4"/>
      <c r="T1901" s="4"/>
      <c r="U1901" s="18">
        <v>33.176475973690202</v>
      </c>
      <c r="W1901">
        <v>6</v>
      </c>
      <c r="AA1901" s="18">
        <v>1</v>
      </c>
      <c r="AC1901">
        <v>21</v>
      </c>
      <c r="AD1901" s="4" t="s">
        <v>173</v>
      </c>
      <c r="AE1901" s="4"/>
      <c r="AF1901" s="18">
        <v>0.57294433197382</v>
      </c>
      <c r="AG1901" s="4"/>
      <c r="AH1901" s="4"/>
      <c r="AI1901" s="4"/>
      <c r="AJ1901" s="4"/>
      <c r="AK1901" s="4"/>
    </row>
    <row r="1902" spans="1:37">
      <c r="A1902" t="s">
        <v>190</v>
      </c>
      <c r="B1902" t="s">
        <v>186</v>
      </c>
      <c r="C1902" s="42" t="s">
        <v>592</v>
      </c>
      <c r="D1902">
        <v>800</v>
      </c>
      <c r="E1902">
        <v>10</v>
      </c>
      <c r="F1902">
        <v>120</v>
      </c>
      <c r="G1902" s="4"/>
      <c r="H1902" s="4"/>
      <c r="I1902" s="4"/>
      <c r="J1902" s="4"/>
      <c r="K1902" s="4"/>
      <c r="L1902" s="4"/>
      <c r="M1902" s="4"/>
      <c r="N1902" s="4"/>
      <c r="O1902" s="4"/>
      <c r="P1902" s="4"/>
      <c r="Q1902" s="4"/>
      <c r="R1902" s="4"/>
      <c r="S1902" s="4"/>
      <c r="T1902" s="4"/>
      <c r="U1902" s="18">
        <v>65.999989229090005</v>
      </c>
      <c r="W1902">
        <v>6</v>
      </c>
      <c r="AA1902" s="18">
        <v>1</v>
      </c>
      <c r="AC1902">
        <v>22</v>
      </c>
      <c r="AD1902" s="4" t="s">
        <v>173</v>
      </c>
      <c r="AE1902" s="4"/>
      <c r="AF1902" s="18">
        <v>0.54641912954566896</v>
      </c>
      <c r="AG1902" s="4"/>
      <c r="AH1902" s="4"/>
      <c r="AI1902" s="4"/>
      <c r="AJ1902" s="4"/>
      <c r="AK1902" s="4"/>
    </row>
    <row r="1903" spans="1:37">
      <c r="A1903" t="s">
        <v>190</v>
      </c>
      <c r="B1903" t="s">
        <v>186</v>
      </c>
      <c r="C1903" s="42" t="s">
        <v>592</v>
      </c>
      <c r="D1903">
        <v>800</v>
      </c>
      <c r="E1903">
        <v>10</v>
      </c>
      <c r="F1903">
        <v>120</v>
      </c>
      <c r="G1903" s="4"/>
      <c r="H1903" s="4"/>
      <c r="I1903" s="4"/>
      <c r="J1903" s="4"/>
      <c r="K1903" s="4"/>
      <c r="L1903" s="4"/>
      <c r="M1903" s="4"/>
      <c r="N1903" s="4"/>
      <c r="O1903" s="4"/>
      <c r="P1903" s="4"/>
      <c r="Q1903" s="4"/>
      <c r="R1903" s="4"/>
      <c r="S1903" s="4"/>
      <c r="T1903" s="4"/>
      <c r="U1903" s="18">
        <v>132.70590389476101</v>
      </c>
      <c r="W1903">
        <v>6</v>
      </c>
      <c r="AA1903" s="18">
        <v>1</v>
      </c>
      <c r="AC1903">
        <v>23</v>
      </c>
      <c r="AD1903" s="4" t="s">
        <v>173</v>
      </c>
      <c r="AE1903" s="4"/>
      <c r="AF1903" s="18">
        <v>0.53580860335769198</v>
      </c>
      <c r="AG1903" s="4"/>
      <c r="AH1903" s="4"/>
      <c r="AI1903" s="4"/>
      <c r="AJ1903" s="4"/>
      <c r="AK1903" s="4"/>
    </row>
    <row r="1904" spans="1:37">
      <c r="A1904" t="s">
        <v>190</v>
      </c>
      <c r="B1904" t="s">
        <v>186</v>
      </c>
      <c r="C1904" s="42" t="s">
        <v>592</v>
      </c>
      <c r="D1904">
        <v>800</v>
      </c>
      <c r="E1904">
        <v>10</v>
      </c>
      <c r="F1904">
        <v>120</v>
      </c>
      <c r="G1904" s="4"/>
      <c r="H1904" s="4"/>
      <c r="I1904" s="4"/>
      <c r="J1904" s="4"/>
      <c r="K1904" s="4"/>
      <c r="L1904" s="4"/>
      <c r="M1904" s="4"/>
      <c r="N1904" s="4"/>
      <c r="O1904" s="4"/>
      <c r="P1904" s="4"/>
      <c r="Q1904" s="4"/>
      <c r="R1904" s="4"/>
      <c r="S1904" s="4"/>
      <c r="T1904" s="4"/>
      <c r="U1904" s="18">
        <v>166.588224523207</v>
      </c>
      <c r="W1904">
        <v>6</v>
      </c>
      <c r="AA1904" s="18">
        <v>1</v>
      </c>
      <c r="AC1904">
        <v>24</v>
      </c>
      <c r="AD1904" s="4" t="s">
        <v>173</v>
      </c>
      <c r="AE1904" s="4"/>
      <c r="AF1904" s="18">
        <v>0.52519888665465397</v>
      </c>
      <c r="AG1904" s="4"/>
      <c r="AH1904" s="4"/>
      <c r="AI1904" s="4"/>
      <c r="AJ1904" s="4"/>
      <c r="AK1904" s="4"/>
    </row>
    <row r="1905" spans="1:37">
      <c r="A1905" t="s">
        <v>190</v>
      </c>
      <c r="B1905" t="s">
        <v>186</v>
      </c>
      <c r="C1905" s="42" t="s">
        <v>592</v>
      </c>
      <c r="D1905">
        <v>800</v>
      </c>
      <c r="E1905">
        <v>10</v>
      </c>
      <c r="F1905">
        <v>120</v>
      </c>
      <c r="G1905" s="4"/>
      <c r="H1905" s="4"/>
      <c r="I1905" s="4"/>
      <c r="J1905" s="4"/>
      <c r="K1905" s="4"/>
      <c r="L1905" s="4"/>
      <c r="M1905" s="4"/>
      <c r="N1905" s="4"/>
      <c r="O1905" s="4"/>
      <c r="P1905" s="4"/>
      <c r="Q1905" s="4"/>
      <c r="R1905" s="4"/>
      <c r="S1905" s="4"/>
      <c r="T1905" s="4"/>
      <c r="U1905" s="18">
        <v>10.941171085133201</v>
      </c>
      <c r="W1905">
        <v>6</v>
      </c>
      <c r="AA1905" s="18">
        <v>3</v>
      </c>
      <c r="AC1905">
        <v>25</v>
      </c>
      <c r="AD1905" s="4" t="s">
        <v>173</v>
      </c>
      <c r="AE1905" s="4"/>
      <c r="AF1905" s="18">
        <v>0.30769230769230699</v>
      </c>
      <c r="AG1905" s="4"/>
      <c r="AH1905" s="4"/>
      <c r="AI1905" s="4"/>
      <c r="AJ1905" s="4"/>
      <c r="AK1905" s="4"/>
    </row>
    <row r="1906" spans="1:37">
      <c r="A1906" t="s">
        <v>190</v>
      </c>
      <c r="B1906" t="s">
        <v>186</v>
      </c>
      <c r="C1906" s="42" t="s">
        <v>592</v>
      </c>
      <c r="D1906">
        <v>800</v>
      </c>
      <c r="E1906">
        <v>10</v>
      </c>
      <c r="F1906">
        <v>120</v>
      </c>
      <c r="G1906" s="4"/>
      <c r="H1906" s="4"/>
      <c r="I1906" s="4"/>
      <c r="J1906" s="4"/>
      <c r="K1906" s="4"/>
      <c r="L1906" s="4"/>
      <c r="M1906" s="4"/>
      <c r="N1906" s="4"/>
      <c r="O1906" s="4"/>
      <c r="P1906" s="4"/>
      <c r="Q1906" s="4"/>
      <c r="R1906" s="4"/>
      <c r="S1906" s="4"/>
      <c r="T1906" s="4"/>
      <c r="U1906" s="18">
        <v>22.235277961282101</v>
      </c>
      <c r="W1906">
        <v>6</v>
      </c>
      <c r="AA1906" s="18">
        <v>3</v>
      </c>
      <c r="AC1906">
        <v>26</v>
      </c>
      <c r="AD1906" s="4" t="s">
        <v>173</v>
      </c>
      <c r="AE1906" s="4"/>
      <c r="AF1906" s="18">
        <v>0.323606983932482</v>
      </c>
      <c r="AG1906" s="4"/>
      <c r="AH1906" s="4"/>
      <c r="AI1906" s="4"/>
      <c r="AJ1906" s="4"/>
      <c r="AK1906" s="4"/>
    </row>
    <row r="1907" spans="1:37">
      <c r="A1907" t="s">
        <v>190</v>
      </c>
      <c r="B1907" t="s">
        <v>186</v>
      </c>
      <c r="C1907" s="42" t="s">
        <v>592</v>
      </c>
      <c r="D1907">
        <v>800</v>
      </c>
      <c r="E1907">
        <v>10</v>
      </c>
      <c r="F1907">
        <v>120</v>
      </c>
      <c r="G1907" s="4"/>
      <c r="H1907" s="4"/>
      <c r="I1907" s="4"/>
      <c r="J1907" s="4"/>
      <c r="K1907" s="4"/>
      <c r="L1907" s="4"/>
      <c r="M1907" s="4"/>
      <c r="N1907" s="4"/>
      <c r="O1907" s="4"/>
      <c r="P1907" s="4"/>
      <c r="Q1907" s="4"/>
      <c r="R1907" s="4"/>
      <c r="S1907" s="4"/>
      <c r="T1907" s="4"/>
      <c r="U1907" s="18">
        <v>32.823513255399703</v>
      </c>
      <c r="W1907">
        <v>6</v>
      </c>
      <c r="AA1907" s="18">
        <v>3</v>
      </c>
      <c r="AC1907">
        <v>27</v>
      </c>
      <c r="AD1907" s="4" t="s">
        <v>173</v>
      </c>
      <c r="AE1907" s="4"/>
      <c r="AF1907" s="18">
        <v>0.30769230769230699</v>
      </c>
      <c r="AG1907" s="4"/>
      <c r="AH1907" s="4"/>
      <c r="AI1907" s="4"/>
      <c r="AJ1907" s="4"/>
      <c r="AK1907" s="4"/>
    </row>
    <row r="1908" spans="1:37">
      <c r="A1908" t="s">
        <v>190</v>
      </c>
      <c r="B1908" t="s">
        <v>186</v>
      </c>
      <c r="C1908" s="42" t="s">
        <v>592</v>
      </c>
      <c r="D1908">
        <v>800</v>
      </c>
      <c r="E1908">
        <v>10</v>
      </c>
      <c r="F1908">
        <v>120</v>
      </c>
      <c r="G1908" s="4"/>
      <c r="H1908" s="4"/>
      <c r="I1908" s="4"/>
      <c r="J1908" s="4"/>
      <c r="K1908" s="4"/>
      <c r="L1908" s="4"/>
      <c r="M1908" s="4"/>
      <c r="N1908" s="4"/>
      <c r="O1908" s="4"/>
      <c r="P1908" s="4"/>
      <c r="Q1908" s="4"/>
      <c r="R1908" s="4"/>
      <c r="S1908" s="4"/>
      <c r="T1908" s="4"/>
      <c r="U1908" s="18">
        <v>65.999989229090005</v>
      </c>
      <c r="W1908">
        <v>6</v>
      </c>
      <c r="AA1908" s="18">
        <v>3</v>
      </c>
      <c r="AC1908">
        <v>28</v>
      </c>
      <c r="AD1908" s="4" t="s">
        <v>173</v>
      </c>
      <c r="AE1908" s="4"/>
      <c r="AF1908" s="18">
        <v>0.27055657907618003</v>
      </c>
      <c r="AG1908" s="4"/>
      <c r="AH1908" s="4"/>
      <c r="AI1908" s="4"/>
      <c r="AJ1908" s="4"/>
      <c r="AK1908" s="4"/>
    </row>
    <row r="1909" spans="1:37">
      <c r="A1909" t="s">
        <v>190</v>
      </c>
      <c r="B1909" t="s">
        <v>186</v>
      </c>
      <c r="C1909" s="42" t="s">
        <v>592</v>
      </c>
      <c r="D1909">
        <v>800</v>
      </c>
      <c r="E1909">
        <v>10</v>
      </c>
      <c r="F1909">
        <v>120</v>
      </c>
      <c r="G1909" s="4"/>
      <c r="H1909" s="4"/>
      <c r="I1909" s="4"/>
      <c r="J1909" s="4"/>
      <c r="K1909" s="4"/>
      <c r="L1909" s="4"/>
      <c r="M1909" s="4"/>
      <c r="N1909" s="4"/>
      <c r="O1909" s="4"/>
      <c r="P1909" s="4"/>
      <c r="Q1909" s="4"/>
      <c r="R1909" s="4"/>
      <c r="S1909" s="4"/>
      <c r="T1909" s="4"/>
      <c r="U1909" s="18">
        <v>133.411775476792</v>
      </c>
      <c r="W1909">
        <v>6</v>
      </c>
      <c r="AA1909" s="18">
        <v>3</v>
      </c>
      <c r="AC1909">
        <v>29</v>
      </c>
      <c r="AD1909" s="4" t="s">
        <v>173</v>
      </c>
      <c r="AE1909" s="4"/>
      <c r="AF1909" s="18">
        <v>0.27586194335578501</v>
      </c>
      <c r="AG1909" s="4"/>
      <c r="AH1909" s="4"/>
      <c r="AI1909" s="4"/>
      <c r="AJ1909" s="4"/>
      <c r="AK1909" s="4"/>
    </row>
    <row r="1910" spans="1:37">
      <c r="A1910" t="s">
        <v>190</v>
      </c>
      <c r="B1910" t="s">
        <v>186</v>
      </c>
      <c r="C1910" s="42" t="s">
        <v>592</v>
      </c>
      <c r="D1910">
        <v>800</v>
      </c>
      <c r="E1910">
        <v>10</v>
      </c>
      <c r="F1910">
        <v>120</v>
      </c>
      <c r="G1910" s="4"/>
      <c r="H1910" s="4"/>
      <c r="I1910" s="4"/>
      <c r="J1910" s="4"/>
      <c r="K1910" s="4"/>
      <c r="L1910" s="4"/>
      <c r="M1910" s="4"/>
      <c r="N1910" s="4"/>
      <c r="O1910" s="4"/>
      <c r="P1910" s="4"/>
      <c r="Q1910" s="4"/>
      <c r="R1910" s="4"/>
      <c r="S1910" s="4"/>
      <c r="T1910" s="4"/>
      <c r="U1910" s="18">
        <v>166.941187241498</v>
      </c>
      <c r="W1910">
        <v>6</v>
      </c>
      <c r="AA1910" s="18">
        <v>3</v>
      </c>
      <c r="AC1910">
        <v>30</v>
      </c>
      <c r="AD1910" s="4" t="s">
        <v>173</v>
      </c>
      <c r="AE1910" s="4"/>
      <c r="AF1910" s="18">
        <v>0.26525202428151201</v>
      </c>
      <c r="AG1910" s="4"/>
      <c r="AH1910" s="4"/>
      <c r="AI1910" s="4"/>
      <c r="AJ1910" s="4"/>
      <c r="AK1910" s="4"/>
    </row>
    <row r="1911" spans="1:37">
      <c r="A1911" t="s">
        <v>190</v>
      </c>
      <c r="B1911" t="s">
        <v>186</v>
      </c>
      <c r="C1911" s="42" t="s">
        <v>592</v>
      </c>
      <c r="D1911">
        <v>800</v>
      </c>
      <c r="E1911">
        <v>10</v>
      </c>
      <c r="F1911">
        <v>120</v>
      </c>
      <c r="G1911" s="4"/>
      <c r="H1911" s="4"/>
      <c r="I1911" s="4"/>
      <c r="J1911" s="4"/>
      <c r="K1911" s="4"/>
      <c r="L1911" s="4"/>
      <c r="M1911" s="4"/>
      <c r="N1911" s="4"/>
      <c r="O1911" s="4"/>
      <c r="P1911" s="4"/>
      <c r="Q1911" s="4"/>
      <c r="R1911" s="4"/>
      <c r="S1911" s="4"/>
      <c r="T1911" s="4"/>
      <c r="U1911" s="18">
        <v>-1.4117700913373501</v>
      </c>
      <c r="W1911">
        <v>6</v>
      </c>
      <c r="AA1911" s="18">
        <v>5</v>
      </c>
      <c r="AC1911">
        <v>31</v>
      </c>
      <c r="AD1911" s="4" t="s">
        <v>173</v>
      </c>
      <c r="AE1911" s="4"/>
      <c r="AF1911" s="18">
        <v>1.8037136639286599</v>
      </c>
      <c r="AG1911" s="4"/>
      <c r="AH1911" s="4"/>
      <c r="AI1911" s="4"/>
      <c r="AJ1911" s="4"/>
      <c r="AK1911" s="4"/>
    </row>
    <row r="1912" spans="1:37">
      <c r="A1912" t="s">
        <v>190</v>
      </c>
      <c r="B1912" t="s">
        <v>186</v>
      </c>
      <c r="C1912" s="42" t="s">
        <v>592</v>
      </c>
      <c r="D1912">
        <v>800</v>
      </c>
      <c r="E1912">
        <v>10</v>
      </c>
      <c r="F1912">
        <v>120</v>
      </c>
      <c r="G1912" s="4"/>
      <c r="H1912" s="4"/>
      <c r="I1912" s="4"/>
      <c r="J1912" s="4"/>
      <c r="K1912" s="4"/>
      <c r="L1912" s="4"/>
      <c r="M1912" s="4"/>
      <c r="N1912" s="4"/>
      <c r="O1912" s="4"/>
      <c r="P1912" s="4"/>
      <c r="Q1912" s="4"/>
      <c r="R1912" s="4"/>
      <c r="S1912" s="4"/>
      <c r="T1912" s="4"/>
      <c r="U1912" s="18">
        <v>10.588235294117601</v>
      </c>
      <c r="W1912">
        <v>6</v>
      </c>
      <c r="AA1912" s="18">
        <v>5</v>
      </c>
      <c r="AC1912">
        <v>32</v>
      </c>
      <c r="AD1912" s="4" t="s">
        <v>173</v>
      </c>
      <c r="AE1912" s="4"/>
      <c r="AF1912" s="18">
        <v>0.15915121456890699</v>
      </c>
      <c r="AG1912" s="4"/>
      <c r="AH1912" s="4"/>
      <c r="AI1912" s="4"/>
      <c r="AJ1912" s="4"/>
      <c r="AK1912" s="4"/>
    </row>
    <row r="1913" spans="1:37">
      <c r="A1913" t="s">
        <v>190</v>
      </c>
      <c r="B1913" t="s">
        <v>186</v>
      </c>
      <c r="C1913" s="42" t="s">
        <v>592</v>
      </c>
      <c r="D1913">
        <v>800</v>
      </c>
      <c r="E1913">
        <v>10</v>
      </c>
      <c r="F1913">
        <v>120</v>
      </c>
      <c r="G1913" s="4"/>
      <c r="H1913" s="4"/>
      <c r="I1913" s="4"/>
      <c r="J1913" s="4"/>
      <c r="K1913" s="4"/>
      <c r="L1913" s="4"/>
      <c r="M1913" s="4"/>
      <c r="N1913" s="4"/>
      <c r="O1913" s="4"/>
      <c r="P1913" s="4"/>
      <c r="Q1913" s="4"/>
      <c r="R1913" s="4"/>
      <c r="S1913" s="4"/>
      <c r="T1913" s="4"/>
      <c r="U1913" s="18">
        <v>21.176470588235201</v>
      </c>
      <c r="W1913">
        <v>6</v>
      </c>
      <c r="AA1913" s="18">
        <v>5</v>
      </c>
      <c r="AC1913">
        <v>33</v>
      </c>
      <c r="AD1913" s="4" t="s">
        <v>173</v>
      </c>
      <c r="AE1913" s="4"/>
      <c r="AF1913" s="18">
        <v>0.13793056693542299</v>
      </c>
      <c r="AG1913" s="4"/>
      <c r="AH1913" s="4"/>
      <c r="AI1913" s="4"/>
      <c r="AJ1913" s="4"/>
      <c r="AK1913" s="4"/>
    </row>
    <row r="1914" spans="1:37">
      <c r="A1914" t="s">
        <v>190</v>
      </c>
      <c r="B1914" t="s">
        <v>186</v>
      </c>
      <c r="C1914" s="42" t="s">
        <v>592</v>
      </c>
      <c r="D1914">
        <v>800</v>
      </c>
      <c r="E1914">
        <v>10</v>
      </c>
      <c r="F1914">
        <v>120</v>
      </c>
      <c r="G1914" s="4"/>
      <c r="H1914" s="4"/>
      <c r="I1914" s="4"/>
      <c r="J1914" s="4"/>
      <c r="K1914" s="4"/>
      <c r="L1914" s="4"/>
      <c r="M1914" s="4"/>
      <c r="N1914" s="4"/>
      <c r="O1914" s="4"/>
      <c r="P1914" s="4"/>
      <c r="Q1914" s="4"/>
      <c r="R1914" s="4"/>
      <c r="S1914" s="4"/>
      <c r="T1914" s="4"/>
      <c r="U1914" s="18">
        <v>33.176475973690202</v>
      </c>
      <c r="W1914">
        <v>6</v>
      </c>
      <c r="AA1914" s="18">
        <v>5</v>
      </c>
      <c r="AC1914">
        <v>34</v>
      </c>
      <c r="AD1914" s="4" t="s">
        <v>173</v>
      </c>
      <c r="AE1914" s="4"/>
      <c r="AF1914" s="18">
        <v>0.13262601214075601</v>
      </c>
      <c r="AG1914" s="4"/>
      <c r="AH1914" s="4"/>
      <c r="AI1914" s="4"/>
      <c r="AJ1914" s="4"/>
      <c r="AK1914" s="4"/>
    </row>
    <row r="1915" spans="1:37">
      <c r="A1915" t="s">
        <v>190</v>
      </c>
      <c r="B1915" t="s">
        <v>186</v>
      </c>
      <c r="C1915" s="42" t="s">
        <v>592</v>
      </c>
      <c r="D1915">
        <v>800</v>
      </c>
      <c r="E1915">
        <v>10</v>
      </c>
      <c r="F1915">
        <v>120</v>
      </c>
      <c r="G1915" s="4"/>
      <c r="H1915" s="4"/>
      <c r="I1915" s="4"/>
      <c r="J1915" s="4"/>
      <c r="K1915" s="4"/>
      <c r="L1915" s="4"/>
      <c r="M1915" s="4"/>
      <c r="N1915" s="4"/>
      <c r="O1915" s="4"/>
      <c r="P1915" s="4"/>
      <c r="Q1915" s="4"/>
      <c r="R1915" s="4"/>
      <c r="S1915" s="4"/>
      <c r="T1915" s="4"/>
      <c r="U1915" s="18">
        <v>64.941181856043102</v>
      </c>
      <c r="W1915">
        <v>6</v>
      </c>
      <c r="AA1915" s="18">
        <v>5</v>
      </c>
      <c r="AC1915">
        <v>35</v>
      </c>
      <c r="AD1915" s="4" t="s">
        <v>173</v>
      </c>
      <c r="AE1915" s="4"/>
      <c r="AF1915" s="18">
        <v>0.14323593121502901</v>
      </c>
      <c r="AG1915" s="4"/>
      <c r="AH1915" s="4"/>
      <c r="AI1915" s="4"/>
      <c r="AJ1915" s="4"/>
      <c r="AK1915" s="4"/>
    </row>
    <row r="1916" spans="1:37">
      <c r="A1916" t="s">
        <v>190</v>
      </c>
      <c r="B1916" t="s">
        <v>186</v>
      </c>
      <c r="C1916" s="42" t="s">
        <v>592</v>
      </c>
      <c r="D1916">
        <v>800</v>
      </c>
      <c r="E1916">
        <v>10</v>
      </c>
      <c r="F1916">
        <v>120</v>
      </c>
      <c r="G1916" s="4"/>
      <c r="H1916" s="4"/>
      <c r="I1916" s="4"/>
      <c r="J1916" s="4"/>
      <c r="K1916" s="4"/>
      <c r="L1916" s="4"/>
      <c r="M1916" s="4"/>
      <c r="N1916" s="4"/>
      <c r="O1916" s="4"/>
      <c r="P1916" s="4"/>
      <c r="Q1916" s="4"/>
      <c r="R1916" s="4"/>
      <c r="S1916" s="4"/>
      <c r="T1916" s="4"/>
      <c r="U1916" s="18">
        <v>132.70590389476101</v>
      </c>
      <c r="W1916">
        <v>6</v>
      </c>
      <c r="AA1916" s="18">
        <v>5</v>
      </c>
      <c r="AC1916">
        <v>36</v>
      </c>
      <c r="AD1916" s="4" t="s">
        <v>173</v>
      </c>
      <c r="AE1916" s="4"/>
      <c r="AF1916" s="18">
        <v>0.13793056693542299</v>
      </c>
      <c r="AG1916" s="4"/>
      <c r="AH1916" s="4"/>
      <c r="AI1916" s="4"/>
      <c r="AJ1916" s="4"/>
      <c r="AK1916" s="4"/>
    </row>
    <row r="1917" spans="1:37">
      <c r="A1917" t="s">
        <v>190</v>
      </c>
      <c r="B1917" t="s">
        <v>186</v>
      </c>
      <c r="C1917" s="42" t="s">
        <v>592</v>
      </c>
      <c r="D1917">
        <v>800</v>
      </c>
      <c r="E1917">
        <v>10</v>
      </c>
      <c r="F1917">
        <v>120</v>
      </c>
      <c r="G1917" s="4"/>
      <c r="H1917" s="4"/>
      <c r="I1917" s="4"/>
      <c r="J1917" s="4"/>
      <c r="K1917" s="4"/>
      <c r="L1917" s="4"/>
      <c r="M1917" s="4"/>
      <c r="N1917" s="4"/>
      <c r="O1917" s="4"/>
      <c r="P1917" s="4"/>
      <c r="Q1917" s="4"/>
      <c r="R1917" s="4"/>
      <c r="S1917" s="4"/>
      <c r="T1917" s="4"/>
      <c r="U1917" s="18">
        <v>167.64705882352899</v>
      </c>
      <c r="W1917">
        <v>6</v>
      </c>
      <c r="AA1917" s="18">
        <v>5</v>
      </c>
      <c r="AC1917">
        <v>37</v>
      </c>
      <c r="AD1917" s="4" t="s">
        <v>173</v>
      </c>
      <c r="AE1917" s="4"/>
      <c r="AF1917" s="18">
        <v>0.122015890695249</v>
      </c>
      <c r="AG1917" s="4"/>
      <c r="AH1917" s="4"/>
      <c r="AI1917" s="4"/>
      <c r="AJ1917" s="4"/>
      <c r="AK1917" s="4"/>
    </row>
    <row r="1918" spans="1:37">
      <c r="A1918" t="s">
        <v>194</v>
      </c>
      <c r="B1918" t="s">
        <v>195</v>
      </c>
      <c r="C1918" s="42" t="s">
        <v>592</v>
      </c>
      <c r="D1918">
        <v>600</v>
      </c>
      <c r="E1918">
        <v>10</v>
      </c>
      <c r="F1918">
        <v>120</v>
      </c>
      <c r="G1918" s="4"/>
      <c r="H1918" s="4"/>
      <c r="I1918" s="4"/>
      <c r="J1918" s="4"/>
      <c r="K1918" s="4"/>
      <c r="L1918" s="4"/>
      <c r="M1918" s="4"/>
      <c r="N1918" s="4"/>
      <c r="O1918" s="4"/>
      <c r="P1918" s="4"/>
      <c r="Q1918" s="4"/>
      <c r="R1918" s="4"/>
      <c r="S1918" s="4"/>
      <c r="T1918" s="4"/>
      <c r="U1918" s="4"/>
      <c r="V1918" s="4">
        <v>0.1</v>
      </c>
      <c r="W1918" s="4">
        <v>3</v>
      </c>
      <c r="X1918" s="4"/>
      <c r="Y1918" s="4">
        <v>2.5000000000000001E-2</v>
      </c>
      <c r="Z1918" s="4">
        <v>1.2500000000000001E-2</v>
      </c>
      <c r="AA1918" s="4">
        <v>1</v>
      </c>
      <c r="AB1918" s="4">
        <v>25</v>
      </c>
      <c r="AC1918" s="4">
        <v>0</v>
      </c>
      <c r="AD1918" s="4" t="s">
        <v>173</v>
      </c>
      <c r="AE1918" s="4"/>
      <c r="AF1918">
        <v>2.11763782661499</v>
      </c>
      <c r="AG1918" s="4"/>
      <c r="AH1918" s="4"/>
      <c r="AI1918" s="31" t="s">
        <v>346</v>
      </c>
      <c r="AJ1918" s="4" t="s">
        <v>369</v>
      </c>
      <c r="AK1918" s="4" t="s">
        <v>370</v>
      </c>
    </row>
    <row r="1919" spans="1:37">
      <c r="A1919" t="s">
        <v>196</v>
      </c>
      <c r="B1919" t="s">
        <v>195</v>
      </c>
      <c r="C1919" s="42" t="s">
        <v>592</v>
      </c>
      <c r="D1919">
        <v>600</v>
      </c>
      <c r="E1919">
        <v>10</v>
      </c>
      <c r="F1919">
        <v>120</v>
      </c>
      <c r="G1919" s="4"/>
      <c r="H1919" s="4"/>
      <c r="I1919" s="4"/>
      <c r="J1919" s="4"/>
      <c r="K1919" s="4"/>
      <c r="L1919" s="4"/>
      <c r="M1919" s="4"/>
      <c r="N1919" s="4"/>
      <c r="O1919" s="4"/>
      <c r="P1919" s="4"/>
      <c r="Q1919" s="4"/>
      <c r="R1919" s="4"/>
      <c r="S1919" s="4"/>
      <c r="T1919" s="4"/>
      <c r="U1919" s="4"/>
      <c r="V1919" s="4">
        <v>0.1</v>
      </c>
      <c r="W1919" s="4">
        <v>10</v>
      </c>
      <c r="X1919" s="4"/>
      <c r="Y1919" s="4">
        <v>2.5000000000000001E-2</v>
      </c>
      <c r="Z1919" s="4">
        <v>1.2500000000000001E-2</v>
      </c>
      <c r="AA1919" s="4">
        <v>1</v>
      </c>
      <c r="AB1919" s="4">
        <v>25</v>
      </c>
      <c r="AC1919" s="4">
        <v>0</v>
      </c>
      <c r="AD1919" s="4" t="s">
        <v>173</v>
      </c>
      <c r="AE1919" s="4"/>
      <c r="AF1919">
        <v>4.2352987337512902</v>
      </c>
      <c r="AG1919" s="4"/>
      <c r="AH1919" s="4"/>
      <c r="AI1919" s="4"/>
      <c r="AJ1919" s="4"/>
      <c r="AK1919" s="4"/>
    </row>
    <row r="1920" spans="1:37">
      <c r="A1920" t="s">
        <v>197</v>
      </c>
      <c r="B1920" t="s">
        <v>195</v>
      </c>
      <c r="C1920" s="42" t="s">
        <v>592</v>
      </c>
      <c r="D1920">
        <v>600</v>
      </c>
      <c r="E1920">
        <v>10</v>
      </c>
      <c r="F1920">
        <v>120</v>
      </c>
      <c r="G1920" s="4"/>
      <c r="H1920" s="4"/>
      <c r="I1920" s="4"/>
      <c r="J1920" s="4"/>
      <c r="K1920" s="4"/>
      <c r="L1920" s="4"/>
      <c r="M1920" s="4"/>
      <c r="N1920" s="4"/>
      <c r="O1920" s="4"/>
      <c r="P1920" s="4"/>
      <c r="Q1920" s="4"/>
      <c r="R1920" s="4"/>
      <c r="S1920" s="4"/>
      <c r="T1920" s="4"/>
      <c r="U1920" s="4"/>
      <c r="V1920" s="4">
        <v>0.1</v>
      </c>
      <c r="W1920" s="4">
        <v>10.25</v>
      </c>
      <c r="X1920" s="4"/>
      <c r="Y1920" s="4">
        <v>2.5000000000000001E-2</v>
      </c>
      <c r="Z1920" s="4">
        <v>1.2500000000000001E-2</v>
      </c>
      <c r="AA1920" s="4">
        <v>1</v>
      </c>
      <c r="AB1920" s="4">
        <v>25</v>
      </c>
      <c r="AC1920" s="4">
        <v>0</v>
      </c>
      <c r="AD1920" s="4" t="s">
        <v>173</v>
      </c>
      <c r="AE1920" s="4"/>
      <c r="AF1920">
        <v>7.8655416023831304</v>
      </c>
      <c r="AG1920" s="4"/>
      <c r="AH1920" s="4"/>
      <c r="AI1920" s="4"/>
      <c r="AJ1920" s="4"/>
      <c r="AK1920" s="4"/>
    </row>
    <row r="1921" spans="1:37">
      <c r="A1921" t="s">
        <v>198</v>
      </c>
      <c r="B1921" t="s">
        <v>195</v>
      </c>
      <c r="C1921" s="42" t="s">
        <v>592</v>
      </c>
      <c r="D1921">
        <v>600</v>
      </c>
      <c r="E1921">
        <v>10</v>
      </c>
      <c r="F1921">
        <v>120</v>
      </c>
      <c r="G1921" s="4"/>
      <c r="H1921" s="4"/>
      <c r="I1921" s="4"/>
      <c r="J1921" s="4"/>
      <c r="K1921" s="4"/>
      <c r="L1921" s="4"/>
      <c r="M1921" s="4"/>
      <c r="N1921" s="4"/>
      <c r="O1921" s="4"/>
      <c r="P1921" s="4"/>
      <c r="Q1921" s="4"/>
      <c r="R1921" s="4"/>
      <c r="S1921" s="4"/>
      <c r="T1921" s="4"/>
      <c r="U1921" s="4"/>
      <c r="V1921" s="4">
        <v>0.1</v>
      </c>
      <c r="W1921" s="4">
        <v>10.5</v>
      </c>
      <c r="X1921" s="4"/>
      <c r="Y1921" s="4">
        <v>2.5000000000000001E-2</v>
      </c>
      <c r="Z1921" s="4">
        <v>1.2500000000000001E-2</v>
      </c>
      <c r="AA1921" s="4">
        <v>1</v>
      </c>
      <c r="AB1921" s="4">
        <v>25</v>
      </c>
      <c r="AC1921" s="4">
        <v>0</v>
      </c>
      <c r="AD1921" s="4" t="s">
        <v>173</v>
      </c>
      <c r="AE1921" s="4"/>
      <c r="AF1921">
        <v>154.58823067801299</v>
      </c>
      <c r="AG1921" s="4"/>
      <c r="AH1921" s="4"/>
      <c r="AI1921" s="4"/>
      <c r="AJ1921" s="4"/>
      <c r="AK1921" s="4"/>
    </row>
    <row r="1922" spans="1:37">
      <c r="A1922" t="s">
        <v>199</v>
      </c>
      <c r="B1922" t="s">
        <v>195</v>
      </c>
      <c r="C1922" s="42" t="s">
        <v>592</v>
      </c>
      <c r="D1922">
        <v>600</v>
      </c>
      <c r="E1922">
        <v>10</v>
      </c>
      <c r="F1922">
        <v>120</v>
      </c>
      <c r="G1922" s="4"/>
      <c r="H1922" s="4"/>
      <c r="I1922" s="4"/>
      <c r="J1922" s="4"/>
      <c r="K1922" s="4"/>
      <c r="L1922" s="4"/>
      <c r="M1922" s="4"/>
      <c r="N1922" s="4"/>
      <c r="O1922" s="4"/>
      <c r="P1922" s="4"/>
      <c r="Q1922" s="4"/>
      <c r="R1922" s="4"/>
      <c r="S1922" s="4"/>
      <c r="T1922" s="4"/>
      <c r="U1922" s="4"/>
      <c r="V1922" s="4">
        <v>0.1</v>
      </c>
      <c r="W1922" s="4">
        <v>10.75</v>
      </c>
      <c r="X1922" s="4"/>
      <c r="Y1922" s="4">
        <v>2.5000000000000001E-2</v>
      </c>
      <c r="Z1922" s="4">
        <v>1.2500000000000001E-2</v>
      </c>
      <c r="AA1922" s="4">
        <v>1</v>
      </c>
      <c r="AB1922" s="4">
        <v>25</v>
      </c>
      <c r="AC1922" s="4">
        <v>0</v>
      </c>
      <c r="AD1922" s="4" t="s">
        <v>173</v>
      </c>
      <c r="AE1922" s="4"/>
      <c r="AF1922">
        <v>151.26050420167999</v>
      </c>
      <c r="AG1922" s="4"/>
      <c r="AH1922" s="4"/>
      <c r="AI1922" s="4"/>
      <c r="AJ1922" s="4"/>
      <c r="AK1922" s="4"/>
    </row>
    <row r="1923" spans="1:37">
      <c r="A1923" t="s">
        <v>200</v>
      </c>
      <c r="B1923" t="s">
        <v>195</v>
      </c>
      <c r="C1923" s="42" t="s">
        <v>592</v>
      </c>
      <c r="D1923">
        <v>600</v>
      </c>
      <c r="E1923">
        <v>10</v>
      </c>
      <c r="F1923">
        <v>120</v>
      </c>
      <c r="G1923" s="4"/>
      <c r="H1923" s="4"/>
      <c r="I1923" s="4"/>
      <c r="J1923" s="4"/>
      <c r="K1923" s="4"/>
      <c r="L1923" s="4"/>
      <c r="M1923" s="4"/>
      <c r="N1923" s="4"/>
      <c r="O1923" s="4"/>
      <c r="P1923" s="4"/>
      <c r="Q1923" s="4"/>
      <c r="R1923" s="4"/>
      <c r="S1923" s="4"/>
      <c r="T1923" s="4"/>
      <c r="U1923" s="4"/>
      <c r="V1923" s="4">
        <v>0.1</v>
      </c>
      <c r="W1923" s="4">
        <v>11</v>
      </c>
      <c r="X1923" s="4"/>
      <c r="Y1923" s="4">
        <v>2.5000000000000001E-2</v>
      </c>
      <c r="Z1923" s="4">
        <v>1.2500000000000001E-2</v>
      </c>
      <c r="AA1923" s="4">
        <v>1</v>
      </c>
      <c r="AB1923" s="4">
        <v>25</v>
      </c>
      <c r="AC1923" s="4">
        <v>0</v>
      </c>
      <c r="AD1923" s="4" t="s">
        <v>173</v>
      </c>
      <c r="AE1923" s="4"/>
      <c r="AF1923">
        <v>146.42015537294</v>
      </c>
      <c r="AG1923" s="4"/>
      <c r="AH1923" s="4"/>
      <c r="AI1923" s="4"/>
      <c r="AJ1923" s="4"/>
      <c r="AK1923" s="4"/>
    </row>
    <row r="1924" spans="1:37">
      <c r="A1924" t="s">
        <v>71</v>
      </c>
      <c r="B1924" t="s">
        <v>195</v>
      </c>
      <c r="C1924" s="42" t="s">
        <v>591</v>
      </c>
      <c r="D1924">
        <v>600</v>
      </c>
      <c r="E1924">
        <v>10</v>
      </c>
      <c r="F1924">
        <v>120</v>
      </c>
      <c r="G1924" s="4"/>
      <c r="H1924" s="4"/>
      <c r="I1924" s="4"/>
      <c r="J1924" s="4"/>
      <c r="K1924" s="4"/>
      <c r="L1924" s="4"/>
      <c r="M1924" s="4"/>
      <c r="N1924" s="4"/>
      <c r="O1924" s="4"/>
      <c r="P1924" s="4"/>
      <c r="Q1924" s="4"/>
      <c r="R1924" s="4"/>
      <c r="S1924" s="4"/>
      <c r="T1924" s="4"/>
      <c r="U1924" s="4">
        <v>84.374999999999403</v>
      </c>
      <c r="V1924" s="4">
        <v>0.1</v>
      </c>
      <c r="W1924" s="4"/>
      <c r="X1924" s="4"/>
      <c r="Y1924" s="4">
        <v>2.5000000000000001E-2</v>
      </c>
      <c r="Z1924" s="4">
        <v>1.2500000000000001E-2</v>
      </c>
      <c r="AA1924" s="4">
        <v>0.5</v>
      </c>
      <c r="AB1924" s="4">
        <v>25</v>
      </c>
      <c r="AC1924" s="4">
        <v>0</v>
      </c>
      <c r="AD1924" s="4" t="s">
        <v>173</v>
      </c>
      <c r="AE1924" s="4"/>
      <c r="AF1924">
        <v>8.5714234811732108</v>
      </c>
      <c r="AG1924" s="4"/>
      <c r="AH1924" s="4"/>
      <c r="AI1924" s="4"/>
      <c r="AJ1924" s="4"/>
      <c r="AK1924" s="4"/>
    </row>
    <row r="1925" spans="1:37">
      <c r="A1925" t="s">
        <v>71</v>
      </c>
      <c r="B1925" t="s">
        <v>195</v>
      </c>
      <c r="C1925" s="42" t="s">
        <v>591</v>
      </c>
      <c r="D1925">
        <v>600</v>
      </c>
      <c r="E1925">
        <v>10</v>
      </c>
      <c r="F1925">
        <v>120</v>
      </c>
      <c r="G1925" s="4"/>
      <c r="H1925" s="4"/>
      <c r="I1925" s="4"/>
      <c r="J1925" s="4"/>
      <c r="K1925" s="4"/>
      <c r="L1925" s="4"/>
      <c r="M1925" s="4"/>
      <c r="N1925" s="4"/>
      <c r="O1925" s="4"/>
      <c r="P1925" s="4"/>
      <c r="Q1925" s="4"/>
      <c r="R1925" s="4"/>
      <c r="S1925" s="4"/>
      <c r="T1925" s="4"/>
      <c r="U1925" s="4">
        <v>253.1249999999994</v>
      </c>
      <c r="V1925" s="4">
        <v>0.1</v>
      </c>
      <c r="W1925" s="4"/>
      <c r="X1925" s="4"/>
      <c r="Y1925" s="4">
        <v>2.5000000000000001E-2</v>
      </c>
      <c r="Z1925" s="4">
        <v>1.2500000000000001E-2</v>
      </c>
      <c r="AA1925" s="4">
        <v>0.5</v>
      </c>
      <c r="AB1925" s="4">
        <v>25</v>
      </c>
      <c r="AC1925" s="4">
        <v>0</v>
      </c>
      <c r="AD1925" s="4" t="s">
        <v>173</v>
      </c>
      <c r="AE1925" s="4"/>
      <c r="AF1925">
        <v>37.5824223502132</v>
      </c>
      <c r="AG1925" s="4"/>
      <c r="AH1925" s="4"/>
      <c r="AI1925" s="4"/>
      <c r="AJ1925" s="4"/>
      <c r="AK1925" s="4"/>
    </row>
    <row r="1926" spans="1:37">
      <c r="A1926" t="s">
        <v>71</v>
      </c>
      <c r="B1926" t="s">
        <v>195</v>
      </c>
      <c r="C1926" s="42" t="s">
        <v>591</v>
      </c>
      <c r="D1926">
        <v>600</v>
      </c>
      <c r="E1926">
        <v>10</v>
      </c>
      <c r="F1926">
        <v>120</v>
      </c>
      <c r="G1926" s="4"/>
      <c r="H1926" s="4"/>
      <c r="I1926" s="4"/>
      <c r="J1926" s="4"/>
      <c r="K1926" s="4"/>
      <c r="L1926" s="4"/>
      <c r="M1926" s="4"/>
      <c r="N1926" s="4"/>
      <c r="O1926" s="4"/>
      <c r="P1926" s="4"/>
      <c r="Q1926" s="4"/>
      <c r="R1926" s="4"/>
      <c r="S1926" s="4"/>
      <c r="T1926" s="4"/>
      <c r="U1926" s="4">
        <v>506.25</v>
      </c>
      <c r="V1926" s="4">
        <v>0.1</v>
      </c>
      <c r="W1926" s="4"/>
      <c r="X1926" s="4"/>
      <c r="Y1926" s="4">
        <v>2.5000000000000001E-2</v>
      </c>
      <c r="Z1926" s="4">
        <v>1.2500000000000001E-2</v>
      </c>
      <c r="AA1926" s="4">
        <v>0.5</v>
      </c>
      <c r="AB1926" s="4">
        <v>25</v>
      </c>
      <c r="AC1926" s="4">
        <v>0</v>
      </c>
      <c r="AD1926" s="4" t="s">
        <v>173</v>
      </c>
      <c r="AE1926" s="4"/>
      <c r="AF1926">
        <v>98.901098210114</v>
      </c>
      <c r="AG1926" s="4"/>
      <c r="AH1926" s="4"/>
      <c r="AI1926" s="4"/>
      <c r="AJ1926" s="4"/>
      <c r="AK1926" s="4"/>
    </row>
    <row r="1927" spans="1:37">
      <c r="A1927" t="s">
        <v>71</v>
      </c>
      <c r="B1927" t="s">
        <v>195</v>
      </c>
      <c r="C1927" s="42" t="s">
        <v>591</v>
      </c>
      <c r="D1927">
        <v>600</v>
      </c>
      <c r="E1927">
        <v>10</v>
      </c>
      <c r="F1927">
        <v>120</v>
      </c>
      <c r="G1927" s="4"/>
      <c r="H1927" s="4"/>
      <c r="I1927" s="4"/>
      <c r="J1927" s="4"/>
      <c r="K1927" s="4"/>
      <c r="L1927" s="4"/>
      <c r="M1927" s="4"/>
      <c r="N1927" s="4"/>
      <c r="O1927" s="4"/>
      <c r="P1927" s="4"/>
      <c r="Q1927" s="4"/>
      <c r="R1927" s="4"/>
      <c r="S1927" s="4"/>
      <c r="T1927" s="4"/>
      <c r="U1927" s="4">
        <v>1096.875</v>
      </c>
      <c r="V1927" s="4">
        <v>0.1</v>
      </c>
      <c r="W1927" s="4"/>
      <c r="X1927" s="4"/>
      <c r="Y1927" s="4">
        <v>2.5000000000000001E-2</v>
      </c>
      <c r="Z1927" s="4">
        <v>1.2500000000000001E-2</v>
      </c>
      <c r="AA1927" s="4">
        <v>0.5</v>
      </c>
      <c r="AB1927" s="4">
        <v>25</v>
      </c>
      <c r="AC1927" s="4">
        <v>0</v>
      </c>
      <c r="AD1927" s="4" t="s">
        <v>173</v>
      </c>
      <c r="AE1927" s="4"/>
      <c r="AF1927">
        <v>125.93406756939601</v>
      </c>
      <c r="AG1927" s="4"/>
      <c r="AH1927" s="4"/>
      <c r="AI1927" s="4"/>
      <c r="AJ1927" s="4"/>
      <c r="AK1927" s="4"/>
    </row>
    <row r="1928" spans="1:37">
      <c r="A1928" t="s">
        <v>71</v>
      </c>
      <c r="B1928" t="s">
        <v>195</v>
      </c>
      <c r="C1928" s="42" t="s">
        <v>591</v>
      </c>
      <c r="D1928">
        <v>600</v>
      </c>
      <c r="E1928">
        <v>10</v>
      </c>
      <c r="F1928">
        <v>120</v>
      </c>
      <c r="G1928" s="4"/>
      <c r="H1928" s="4"/>
      <c r="I1928" s="4"/>
      <c r="J1928" s="4"/>
      <c r="K1928" s="4"/>
      <c r="L1928" s="4"/>
      <c r="M1928" s="4"/>
      <c r="N1928" s="4"/>
      <c r="O1928" s="4"/>
      <c r="P1928" s="4"/>
      <c r="Q1928" s="4"/>
      <c r="R1928" s="4"/>
      <c r="S1928" s="4"/>
      <c r="T1928" s="4"/>
      <c r="U1928" s="4">
        <v>1434.3749999999941</v>
      </c>
      <c r="V1928" s="4">
        <v>0.1</v>
      </c>
      <c r="W1928" s="4"/>
      <c r="X1928" s="4"/>
      <c r="Y1928" s="4">
        <v>2.5000000000000001E-2</v>
      </c>
      <c r="Z1928" s="4">
        <v>1.2500000000000001E-2</v>
      </c>
      <c r="AA1928" s="4">
        <v>0.5</v>
      </c>
      <c r="AB1928" s="4">
        <v>25</v>
      </c>
      <c r="AC1928" s="4">
        <v>0</v>
      </c>
      <c r="AD1928" s="4" t="s">
        <v>173</v>
      </c>
      <c r="AE1928" s="4"/>
      <c r="AF1928">
        <v>147.69229785728899</v>
      </c>
      <c r="AG1928" s="4"/>
      <c r="AH1928" s="4"/>
      <c r="AI1928" s="4"/>
      <c r="AJ1928" s="4"/>
      <c r="AK1928" s="4"/>
    </row>
    <row r="1929" spans="1:37">
      <c r="A1929" t="s">
        <v>71</v>
      </c>
      <c r="B1929" t="s">
        <v>195</v>
      </c>
      <c r="C1929" s="42" t="s">
        <v>591</v>
      </c>
      <c r="D1929">
        <v>600</v>
      </c>
      <c r="E1929">
        <v>10</v>
      </c>
      <c r="F1929">
        <v>120</v>
      </c>
      <c r="G1929" s="4"/>
      <c r="H1929" s="4"/>
      <c r="I1929" s="4"/>
      <c r="J1929" s="4"/>
      <c r="K1929" s="4"/>
      <c r="L1929" s="4"/>
      <c r="M1929" s="4"/>
      <c r="N1929" s="4"/>
      <c r="O1929" s="4"/>
      <c r="P1929" s="4"/>
      <c r="Q1929" s="4"/>
      <c r="R1929" s="4"/>
      <c r="S1929" s="4"/>
      <c r="T1929" s="4"/>
      <c r="U1929" s="4">
        <v>2227.5001287460318</v>
      </c>
      <c r="V1929" s="4">
        <v>0.1</v>
      </c>
      <c r="W1929" s="4"/>
      <c r="X1929" s="4"/>
      <c r="Y1929" s="4">
        <v>2.5000000000000001E-2</v>
      </c>
      <c r="Z1929" s="4">
        <v>1.2500000000000001E-2</v>
      </c>
      <c r="AA1929" s="4">
        <v>0.5</v>
      </c>
      <c r="AB1929" s="4">
        <v>25</v>
      </c>
      <c r="AC1929" s="4">
        <v>0</v>
      </c>
      <c r="AD1929" s="4" t="s">
        <v>173</v>
      </c>
      <c r="AE1929" s="4"/>
      <c r="AF1929">
        <v>154.94506015047401</v>
      </c>
      <c r="AG1929" s="4"/>
      <c r="AH1929" s="4"/>
      <c r="AI1929" s="4"/>
      <c r="AJ1929" s="4"/>
      <c r="AK1929" s="4"/>
    </row>
    <row r="1930" spans="1:37">
      <c r="A1930" t="s">
        <v>71</v>
      </c>
      <c r="B1930" t="s">
        <v>195</v>
      </c>
      <c r="C1930" s="42" t="s">
        <v>591</v>
      </c>
      <c r="D1930">
        <v>600</v>
      </c>
      <c r="E1930">
        <v>10</v>
      </c>
      <c r="F1930">
        <v>120</v>
      </c>
      <c r="G1930" s="4"/>
      <c r="H1930" s="4"/>
      <c r="I1930" s="4"/>
      <c r="J1930" s="4"/>
      <c r="K1930" s="4"/>
      <c r="L1930" s="4"/>
      <c r="M1930" s="4"/>
      <c r="N1930" s="4"/>
      <c r="O1930" s="4"/>
      <c r="P1930" s="4"/>
      <c r="Q1930" s="4"/>
      <c r="R1930" s="4"/>
      <c r="S1930" s="4"/>
      <c r="T1930" s="4"/>
      <c r="U1930" s="4">
        <v>2902.5001287460318</v>
      </c>
      <c r="V1930" s="4">
        <v>0.1</v>
      </c>
      <c r="W1930" s="4"/>
      <c r="X1930" s="4"/>
      <c r="Y1930" s="4">
        <v>2.5000000000000001E-2</v>
      </c>
      <c r="Z1930" s="4">
        <v>1.2500000000000001E-2</v>
      </c>
      <c r="AA1930" s="4">
        <v>0.5</v>
      </c>
      <c r="AB1930" s="4">
        <v>25</v>
      </c>
      <c r="AC1930" s="4">
        <v>0</v>
      </c>
      <c r="AD1930" s="4" t="s">
        <v>173</v>
      </c>
      <c r="AE1930" s="4"/>
      <c r="AF1930">
        <v>161.53846669781501</v>
      </c>
      <c r="AG1930" s="4"/>
      <c r="AH1930" s="4"/>
      <c r="AI1930" s="4"/>
      <c r="AJ1930" s="4"/>
      <c r="AK1930" s="4"/>
    </row>
    <row r="1931" spans="1:37">
      <c r="A1931" t="s">
        <v>71</v>
      </c>
      <c r="B1931" t="s">
        <v>195</v>
      </c>
      <c r="C1931" s="42" t="s">
        <v>591</v>
      </c>
      <c r="D1931">
        <v>600</v>
      </c>
      <c r="E1931">
        <v>10</v>
      </c>
      <c r="F1931">
        <v>120</v>
      </c>
      <c r="G1931" s="4"/>
      <c r="H1931" s="4"/>
      <c r="I1931" s="4"/>
      <c r="J1931" s="4"/>
      <c r="K1931" s="4"/>
      <c r="L1931" s="4"/>
      <c r="M1931" s="4"/>
      <c r="N1931" s="4"/>
      <c r="O1931" s="4"/>
      <c r="P1931" s="4"/>
      <c r="Q1931" s="4"/>
      <c r="R1931" s="4"/>
      <c r="S1931" s="4"/>
      <c r="T1931" s="4"/>
      <c r="U1931" s="4">
        <v>3628.125</v>
      </c>
      <c r="V1931" s="4">
        <v>0.1</v>
      </c>
      <c r="W1931" s="4"/>
      <c r="X1931" s="4"/>
      <c r="Y1931" s="4">
        <v>2.5000000000000001E-2</v>
      </c>
      <c r="Z1931" s="4">
        <v>1.2500000000000001E-2</v>
      </c>
      <c r="AA1931" s="4">
        <v>0.5</v>
      </c>
      <c r="AB1931" s="4">
        <v>25</v>
      </c>
      <c r="AC1931" s="4">
        <v>0</v>
      </c>
      <c r="AD1931" s="4" t="s">
        <v>173</v>
      </c>
      <c r="AE1931" s="4"/>
      <c r="AF1931">
        <v>154.94506015047401</v>
      </c>
      <c r="AG1931" s="4"/>
      <c r="AH1931" s="4"/>
      <c r="AI1931" s="4"/>
      <c r="AJ1931" s="4"/>
      <c r="AK1931" s="4"/>
    </row>
    <row r="1932" spans="1:37">
      <c r="A1932" t="s">
        <v>71</v>
      </c>
      <c r="B1932" t="s">
        <v>195</v>
      </c>
      <c r="C1932" s="42" t="s">
        <v>591</v>
      </c>
      <c r="D1932">
        <v>600</v>
      </c>
      <c r="E1932">
        <v>10</v>
      </c>
      <c r="F1932">
        <v>120</v>
      </c>
      <c r="G1932" s="4"/>
      <c r="H1932" s="4"/>
      <c r="I1932" s="4"/>
      <c r="J1932" s="4"/>
      <c r="K1932" s="4"/>
      <c r="L1932" s="4"/>
      <c r="M1932" s="4"/>
      <c r="N1932" s="4"/>
      <c r="O1932" s="4"/>
      <c r="P1932" s="4"/>
      <c r="Q1932" s="4"/>
      <c r="R1932" s="4"/>
      <c r="S1932" s="4"/>
      <c r="T1932" s="4"/>
      <c r="U1932" s="4">
        <v>4353.7505149841281</v>
      </c>
      <c r="V1932" s="4">
        <v>0.1</v>
      </c>
      <c r="W1932" s="4"/>
      <c r="X1932" s="4"/>
      <c r="Y1932" s="4">
        <v>2.5000000000000001E-2</v>
      </c>
      <c r="Z1932" s="4">
        <v>1.2500000000000001E-2</v>
      </c>
      <c r="AA1932" s="4">
        <v>0.5</v>
      </c>
      <c r="AB1932" s="4">
        <v>25</v>
      </c>
      <c r="AC1932" s="4">
        <v>0</v>
      </c>
      <c r="AD1932" s="4" t="s">
        <v>173</v>
      </c>
      <c r="AE1932" s="4"/>
      <c r="AF1932">
        <v>156.92307708430599</v>
      </c>
      <c r="AG1932" s="4"/>
      <c r="AH1932" s="4"/>
      <c r="AI1932" s="4"/>
      <c r="AJ1932" s="4"/>
      <c r="AK1932" s="4"/>
    </row>
    <row r="1933" spans="1:37">
      <c r="A1933" t="s">
        <v>71</v>
      </c>
      <c r="B1933" t="s">
        <v>195</v>
      </c>
      <c r="C1933" s="42" t="s">
        <v>591</v>
      </c>
      <c r="D1933">
        <v>600</v>
      </c>
      <c r="E1933">
        <v>10</v>
      </c>
      <c r="F1933">
        <v>120</v>
      </c>
      <c r="G1933" s="4"/>
      <c r="H1933" s="4"/>
      <c r="I1933" s="4"/>
      <c r="J1933" s="4"/>
      <c r="K1933" s="4"/>
      <c r="L1933" s="4"/>
      <c r="M1933" s="4"/>
      <c r="N1933" s="4"/>
      <c r="O1933" s="4"/>
      <c r="P1933" s="4"/>
      <c r="Q1933" s="4"/>
      <c r="R1933" s="4"/>
      <c r="S1933" s="4"/>
      <c r="T1933" s="4"/>
      <c r="U1933" s="4">
        <v>5045.6252574920636</v>
      </c>
      <c r="V1933" s="4">
        <v>0.1</v>
      </c>
      <c r="W1933" s="4"/>
      <c r="X1933" s="4"/>
      <c r="Y1933" s="4">
        <v>2.5000000000000001E-2</v>
      </c>
      <c r="Z1933" s="4">
        <v>1.2500000000000001E-2</v>
      </c>
      <c r="AA1933" s="4">
        <v>0.5</v>
      </c>
      <c r="AB1933" s="4">
        <v>25</v>
      </c>
      <c r="AC1933" s="4">
        <v>0</v>
      </c>
      <c r="AD1933" s="4" t="s">
        <v>173</v>
      </c>
      <c r="AE1933" s="4"/>
      <c r="AF1933">
        <v>156.92307708430599</v>
      </c>
      <c r="AG1933" s="4"/>
      <c r="AH1933" s="4"/>
      <c r="AI1933" s="4"/>
      <c r="AJ1933" s="4"/>
      <c r="AK1933" s="4"/>
    </row>
    <row r="1934" spans="1:37">
      <c r="A1934" t="s">
        <v>71</v>
      </c>
      <c r="B1934" t="s">
        <v>195</v>
      </c>
      <c r="C1934" s="42" t="s">
        <v>591</v>
      </c>
      <c r="D1934">
        <v>600</v>
      </c>
      <c r="E1934">
        <v>10</v>
      </c>
      <c r="F1934">
        <v>120</v>
      </c>
      <c r="G1934" s="4"/>
      <c r="H1934" s="4"/>
      <c r="I1934" s="4"/>
      <c r="J1934" s="4"/>
      <c r="K1934" s="4"/>
      <c r="L1934" s="4"/>
      <c r="M1934" s="4"/>
      <c r="N1934" s="4"/>
      <c r="O1934" s="4"/>
      <c r="P1934" s="4"/>
      <c r="Q1934" s="4"/>
      <c r="R1934" s="4"/>
      <c r="S1934" s="4"/>
      <c r="T1934" s="4"/>
      <c r="U1934" s="4">
        <v>2880</v>
      </c>
      <c r="V1934" s="4"/>
      <c r="W1934" s="4">
        <v>3</v>
      </c>
      <c r="X1934" s="4"/>
      <c r="Y1934" s="4">
        <v>2.5000000000000001E-2</v>
      </c>
      <c r="Z1934" s="4">
        <v>1.2500000000000001E-2</v>
      </c>
      <c r="AA1934" s="4">
        <v>0.25</v>
      </c>
      <c r="AB1934" s="4">
        <v>25</v>
      </c>
      <c r="AC1934" s="4">
        <v>0</v>
      </c>
      <c r="AD1934" s="4" t="s">
        <v>173</v>
      </c>
      <c r="AE1934" s="4"/>
      <c r="AF1934" s="14">
        <v>18.245603327165501</v>
      </c>
      <c r="AG1934" s="4"/>
      <c r="AH1934" s="4"/>
      <c r="AI1934" s="4"/>
      <c r="AJ1934" s="4"/>
      <c r="AK1934" s="4"/>
    </row>
    <row r="1935" spans="1:37">
      <c r="A1935" t="s">
        <v>71</v>
      </c>
      <c r="B1935" t="s">
        <v>195</v>
      </c>
      <c r="C1935" s="42" t="s">
        <v>591</v>
      </c>
      <c r="D1935">
        <v>600</v>
      </c>
      <c r="E1935">
        <v>10</v>
      </c>
      <c r="F1935">
        <v>120</v>
      </c>
      <c r="G1935" s="4"/>
      <c r="H1935" s="4"/>
      <c r="I1935" s="4"/>
      <c r="J1935" s="4"/>
      <c r="K1935" s="4"/>
      <c r="L1935" s="4"/>
      <c r="M1935" s="4"/>
      <c r="N1935" s="4"/>
      <c r="O1935" s="4"/>
      <c r="P1935" s="4"/>
      <c r="Q1935" s="4"/>
      <c r="R1935" s="4"/>
      <c r="S1935" s="4"/>
      <c r="T1935" s="4"/>
      <c r="U1935" s="4">
        <v>2880</v>
      </c>
      <c r="V1935" s="4"/>
      <c r="W1935" s="4">
        <v>3</v>
      </c>
      <c r="X1935" s="4"/>
      <c r="Y1935" s="4">
        <v>2.5000000000000001E-2</v>
      </c>
      <c r="Z1935" s="4">
        <v>1.2500000000000001E-2</v>
      </c>
      <c r="AA1935" s="4">
        <v>0.5</v>
      </c>
      <c r="AB1935" s="4">
        <v>25</v>
      </c>
      <c r="AC1935" s="4">
        <v>0</v>
      </c>
      <c r="AD1935" s="4" t="s">
        <v>173</v>
      </c>
      <c r="AE1935" s="4"/>
      <c r="AF1935" s="14">
        <v>150.17543591950999</v>
      </c>
      <c r="AG1935" s="4"/>
      <c r="AH1935" s="4"/>
      <c r="AI1935" s="4"/>
      <c r="AJ1935" s="4"/>
      <c r="AK1935" s="4"/>
    </row>
    <row r="1936" spans="1:37">
      <c r="A1936" t="s">
        <v>71</v>
      </c>
      <c r="B1936" t="s">
        <v>195</v>
      </c>
      <c r="C1936" s="42" t="s">
        <v>591</v>
      </c>
      <c r="D1936">
        <v>600</v>
      </c>
      <c r="E1936">
        <v>10</v>
      </c>
      <c r="F1936">
        <v>120</v>
      </c>
      <c r="G1936" s="4"/>
      <c r="H1936" s="4"/>
      <c r="I1936" s="4"/>
      <c r="J1936" s="4"/>
      <c r="K1936" s="4"/>
      <c r="L1936" s="4"/>
      <c r="M1936" s="4"/>
      <c r="N1936" s="4"/>
      <c r="O1936" s="4"/>
      <c r="P1936" s="4"/>
      <c r="Q1936" s="4"/>
      <c r="R1936" s="4"/>
      <c r="S1936" s="4"/>
      <c r="T1936" s="4"/>
      <c r="U1936" s="4">
        <v>2880</v>
      </c>
      <c r="V1936" s="4"/>
      <c r="W1936" s="4">
        <v>3</v>
      </c>
      <c r="X1936" s="4"/>
      <c r="Y1936" s="4">
        <v>2.5000000000000001E-2</v>
      </c>
      <c r="Z1936" s="4">
        <v>1.2500000000000001E-2</v>
      </c>
      <c r="AA1936" s="4">
        <v>0.75</v>
      </c>
      <c r="AB1936" s="4">
        <v>25</v>
      </c>
      <c r="AC1936" s="4">
        <v>0</v>
      </c>
      <c r="AD1936" s="4" t="s">
        <v>173</v>
      </c>
      <c r="AE1936" s="4"/>
      <c r="AF1936" s="14">
        <v>160.00000803094099</v>
      </c>
      <c r="AG1936" s="4"/>
      <c r="AH1936" s="4"/>
      <c r="AI1936" s="4"/>
      <c r="AJ1936" s="4"/>
      <c r="AK1936" s="4"/>
    </row>
    <row r="1937" spans="1:37">
      <c r="A1937" t="s">
        <v>71</v>
      </c>
      <c r="B1937" t="s">
        <v>195</v>
      </c>
      <c r="C1937" s="42" t="s">
        <v>591</v>
      </c>
      <c r="D1937">
        <v>600</v>
      </c>
      <c r="E1937">
        <v>10</v>
      </c>
      <c r="F1937">
        <v>120</v>
      </c>
      <c r="G1937" s="4"/>
      <c r="H1937" s="4"/>
      <c r="I1937" s="4"/>
      <c r="J1937" s="4"/>
      <c r="K1937" s="4"/>
      <c r="L1937" s="4"/>
      <c r="M1937" s="4"/>
      <c r="N1937" s="4"/>
      <c r="O1937" s="4"/>
      <c r="P1937" s="4"/>
      <c r="Q1937" s="4"/>
      <c r="R1937" s="4"/>
      <c r="S1937" s="4"/>
      <c r="T1937" s="4"/>
      <c r="U1937" s="4">
        <v>2880</v>
      </c>
      <c r="V1937" s="4"/>
      <c r="W1937" s="4">
        <v>3</v>
      </c>
      <c r="X1937" s="4"/>
      <c r="Y1937" s="4">
        <v>2.5000000000000001E-2</v>
      </c>
      <c r="Z1937" s="4">
        <v>1.2500000000000001E-2</v>
      </c>
      <c r="AA1937" s="4">
        <v>1</v>
      </c>
      <c r="AB1937" s="4">
        <v>25</v>
      </c>
      <c r="AC1937" s="4">
        <v>0</v>
      </c>
      <c r="AD1937" s="4" t="s">
        <v>173</v>
      </c>
      <c r="AE1937" s="4"/>
      <c r="AF1937" s="14">
        <v>164.21051694635699</v>
      </c>
      <c r="AG1937" s="4"/>
      <c r="AH1937" s="4"/>
      <c r="AI1937" s="4"/>
      <c r="AJ1937" s="4"/>
      <c r="AK1937" s="4"/>
    </row>
    <row r="1938" spans="1:37">
      <c r="A1938" t="s">
        <v>71</v>
      </c>
      <c r="B1938" t="s">
        <v>195</v>
      </c>
      <c r="C1938" s="42" t="s">
        <v>591</v>
      </c>
      <c r="D1938">
        <v>600</v>
      </c>
      <c r="E1938">
        <v>10</v>
      </c>
      <c r="F1938">
        <v>120</v>
      </c>
      <c r="G1938" s="4"/>
      <c r="H1938" s="4"/>
      <c r="I1938" s="4"/>
      <c r="J1938" s="4"/>
      <c r="K1938" s="4"/>
      <c r="L1938" s="4"/>
      <c r="M1938" s="4"/>
      <c r="N1938" s="4"/>
      <c r="O1938" s="4"/>
      <c r="P1938" s="4"/>
      <c r="Q1938" s="4"/>
      <c r="R1938" s="4"/>
      <c r="S1938" s="4"/>
      <c r="T1938" s="4"/>
      <c r="U1938" s="4">
        <v>2880</v>
      </c>
      <c r="V1938" s="4"/>
      <c r="W1938" s="4">
        <v>3</v>
      </c>
      <c r="X1938" s="4"/>
      <c r="Y1938" s="4">
        <v>2.5000000000000001E-2</v>
      </c>
      <c r="Z1938" s="4">
        <v>1.2500000000000001E-2</v>
      </c>
      <c r="AA1938" s="4">
        <v>2</v>
      </c>
      <c r="AB1938" s="4">
        <v>25</v>
      </c>
      <c r="AC1938" s="4">
        <v>0</v>
      </c>
      <c r="AD1938" s="4" t="s">
        <v>173</v>
      </c>
      <c r="AE1938" s="4"/>
      <c r="AF1938" s="14">
        <v>176.140353554173</v>
      </c>
      <c r="AG1938" s="4"/>
      <c r="AH1938" s="4"/>
      <c r="AI1938" s="4"/>
      <c r="AJ1938" s="4"/>
      <c r="AK1938" s="4"/>
    </row>
    <row r="1939" spans="1:37">
      <c r="A1939" t="s">
        <v>71</v>
      </c>
      <c r="B1939" t="s">
        <v>195</v>
      </c>
      <c r="C1939" s="42" t="s">
        <v>591</v>
      </c>
      <c r="D1939">
        <v>600</v>
      </c>
      <c r="E1939">
        <v>10</v>
      </c>
      <c r="F1939">
        <v>120</v>
      </c>
      <c r="G1939" s="4"/>
      <c r="H1939" s="4"/>
      <c r="I1939" s="4"/>
      <c r="J1939" s="4"/>
      <c r="K1939" s="4"/>
      <c r="L1939" s="4"/>
      <c r="M1939" s="4"/>
      <c r="N1939" s="4"/>
      <c r="O1939" s="4"/>
      <c r="P1939" s="4"/>
      <c r="Q1939" s="4"/>
      <c r="R1939" s="4"/>
      <c r="S1939" s="4"/>
      <c r="T1939" s="4"/>
      <c r="U1939" s="4">
        <v>2880</v>
      </c>
      <c r="V1939" s="4"/>
      <c r="W1939" s="4">
        <v>2</v>
      </c>
      <c r="X1939" s="4"/>
      <c r="Y1939" s="4">
        <v>2.5000000000000001E-2</v>
      </c>
      <c r="Z1939" s="4">
        <v>1.2500000000000001E-2</v>
      </c>
      <c r="AA1939" s="4"/>
      <c r="AB1939" s="4">
        <v>25</v>
      </c>
      <c r="AC1939" s="4">
        <v>0</v>
      </c>
      <c r="AD1939" s="4" t="s">
        <v>173</v>
      </c>
      <c r="AE1939" s="4"/>
      <c r="AF1939">
        <v>9.0829886363693007</v>
      </c>
      <c r="AG1939" s="4"/>
      <c r="AH1939" s="4"/>
      <c r="AI1939" s="4"/>
      <c r="AJ1939" s="4"/>
      <c r="AK1939" s="4"/>
    </row>
    <row r="1940" spans="1:37">
      <c r="A1940" t="s">
        <v>71</v>
      </c>
      <c r="B1940" t="s">
        <v>195</v>
      </c>
      <c r="C1940" s="42" t="s">
        <v>591</v>
      </c>
      <c r="D1940">
        <v>600</v>
      </c>
      <c r="E1940">
        <v>10</v>
      </c>
      <c r="F1940">
        <v>120</v>
      </c>
      <c r="G1940" s="4"/>
      <c r="H1940" s="4"/>
      <c r="I1940" s="4"/>
      <c r="J1940" s="4"/>
      <c r="K1940" s="4"/>
      <c r="L1940" s="4"/>
      <c r="M1940" s="4"/>
      <c r="N1940" s="4"/>
      <c r="O1940" s="4"/>
      <c r="P1940" s="4"/>
      <c r="Q1940" s="4"/>
      <c r="R1940" s="4"/>
      <c r="S1940" s="4"/>
      <c r="T1940" s="4"/>
      <c r="U1940" s="4">
        <v>2880</v>
      </c>
      <c r="V1940" s="4"/>
      <c r="W1940" s="4">
        <v>3</v>
      </c>
      <c r="X1940" s="4"/>
      <c r="Y1940" s="4">
        <v>2.5000000000000001E-2</v>
      </c>
      <c r="Z1940" s="4">
        <v>1.2500000000000001E-2</v>
      </c>
      <c r="AA1940" s="4"/>
      <c r="AB1940" s="4">
        <v>25</v>
      </c>
      <c r="AC1940" s="4">
        <v>0</v>
      </c>
      <c r="AD1940" s="4" t="s">
        <v>173</v>
      </c>
      <c r="AE1940" s="4"/>
      <c r="AF1940">
        <v>143.231380991717</v>
      </c>
      <c r="AG1940" s="4"/>
      <c r="AH1940" s="4"/>
      <c r="AI1940" s="4"/>
      <c r="AJ1940" s="4"/>
      <c r="AK1940" s="4"/>
    </row>
    <row r="1941" spans="1:37">
      <c r="A1941" t="s">
        <v>71</v>
      </c>
      <c r="B1941" t="s">
        <v>195</v>
      </c>
      <c r="C1941" s="42" t="s">
        <v>591</v>
      </c>
      <c r="D1941">
        <v>600</v>
      </c>
      <c r="E1941">
        <v>10</v>
      </c>
      <c r="F1941">
        <v>120</v>
      </c>
      <c r="G1941" s="4"/>
      <c r="H1941" s="4"/>
      <c r="I1941" s="4"/>
      <c r="J1941" s="4"/>
      <c r="K1941" s="4"/>
      <c r="L1941" s="4"/>
      <c r="M1941" s="4"/>
      <c r="N1941" s="4"/>
      <c r="O1941" s="4"/>
      <c r="P1941" s="4"/>
      <c r="Q1941" s="4"/>
      <c r="R1941" s="4"/>
      <c r="S1941" s="4"/>
      <c r="T1941" s="4"/>
      <c r="U1941" s="4">
        <v>2880</v>
      </c>
      <c r="V1941" s="4"/>
      <c r="W1941" s="4">
        <v>4</v>
      </c>
      <c r="X1941" s="4"/>
      <c r="Y1941" s="4">
        <v>2.5000000000000001E-2</v>
      </c>
      <c r="Z1941" s="4">
        <v>1.2500000000000001E-2</v>
      </c>
      <c r="AA1941" s="4"/>
      <c r="AB1941" s="4">
        <v>25</v>
      </c>
      <c r="AC1941" s="4">
        <v>0</v>
      </c>
      <c r="AD1941" s="4" t="s">
        <v>173</v>
      </c>
      <c r="AE1941" s="4"/>
      <c r="AF1941">
        <v>136.943215495863</v>
      </c>
      <c r="AG1941" s="4"/>
      <c r="AH1941" s="4"/>
      <c r="AI1941" s="4"/>
      <c r="AJ1941" s="4"/>
      <c r="AK1941" s="4"/>
    </row>
    <row r="1942" spans="1:37">
      <c r="A1942" t="s">
        <v>71</v>
      </c>
      <c r="B1942" t="s">
        <v>195</v>
      </c>
      <c r="C1942" s="42" t="s">
        <v>591</v>
      </c>
      <c r="D1942">
        <v>600</v>
      </c>
      <c r="E1942">
        <v>10</v>
      </c>
      <c r="F1942">
        <v>120</v>
      </c>
      <c r="G1942" s="4"/>
      <c r="H1942" s="4"/>
      <c r="I1942" s="4"/>
      <c r="J1942" s="4"/>
      <c r="K1942" s="4"/>
      <c r="L1942" s="4"/>
      <c r="M1942" s="4"/>
      <c r="N1942" s="4"/>
      <c r="O1942" s="4"/>
      <c r="P1942" s="4"/>
      <c r="Q1942" s="4"/>
      <c r="R1942" s="4"/>
      <c r="S1942" s="4"/>
      <c r="T1942" s="4"/>
      <c r="U1942" s="4">
        <v>2880</v>
      </c>
      <c r="V1942" s="4"/>
      <c r="W1942" s="4">
        <v>5</v>
      </c>
      <c r="X1942" s="4"/>
      <c r="Y1942" s="4">
        <v>2.5000000000000001E-2</v>
      </c>
      <c r="Z1942" s="4">
        <v>1.2500000000000001E-2</v>
      </c>
      <c r="AA1942" s="4"/>
      <c r="AB1942" s="4">
        <v>25</v>
      </c>
      <c r="AC1942" s="4">
        <v>0</v>
      </c>
      <c r="AD1942" s="4" t="s">
        <v>173</v>
      </c>
      <c r="AE1942" s="4"/>
      <c r="AF1942">
        <v>133.449766528921</v>
      </c>
      <c r="AG1942" s="4"/>
      <c r="AH1942" s="4"/>
      <c r="AI1942" s="4"/>
      <c r="AJ1942" s="4"/>
      <c r="AK1942" s="4"/>
    </row>
    <row r="1943" spans="1:37">
      <c r="A1943" t="s">
        <v>71</v>
      </c>
      <c r="B1943" t="s">
        <v>195</v>
      </c>
      <c r="C1943" s="42" t="s">
        <v>591</v>
      </c>
      <c r="D1943">
        <v>600</v>
      </c>
      <c r="E1943">
        <v>10</v>
      </c>
      <c r="F1943">
        <v>120</v>
      </c>
      <c r="G1943" s="4"/>
      <c r="H1943" s="4"/>
      <c r="I1943" s="4"/>
      <c r="J1943" s="4"/>
      <c r="K1943" s="4"/>
      <c r="L1943" s="4"/>
      <c r="M1943" s="4"/>
      <c r="N1943" s="4"/>
      <c r="O1943" s="4"/>
      <c r="P1943" s="4"/>
      <c r="Q1943" s="4"/>
      <c r="R1943" s="4"/>
      <c r="S1943" s="4"/>
      <c r="T1943" s="4"/>
      <c r="U1943" s="4">
        <v>2880</v>
      </c>
      <c r="V1943" s="4"/>
      <c r="W1943" s="4">
        <v>6</v>
      </c>
      <c r="X1943" s="4"/>
      <c r="Y1943" s="4">
        <v>2.5000000000000001E-2</v>
      </c>
      <c r="Z1943" s="4">
        <v>1.2500000000000001E-2</v>
      </c>
      <c r="AA1943" s="4"/>
      <c r="AB1943" s="4">
        <v>25</v>
      </c>
      <c r="AC1943" s="4">
        <v>0</v>
      </c>
      <c r="AD1943" s="4" t="s">
        <v>173</v>
      </c>
      <c r="AE1943" s="4"/>
      <c r="AF1943">
        <v>119.475970661153</v>
      </c>
      <c r="AG1943" s="4"/>
      <c r="AH1943" s="4"/>
      <c r="AI1943" s="4"/>
      <c r="AJ1943" s="4"/>
      <c r="AK1943" s="4"/>
    </row>
    <row r="1944" spans="1:37">
      <c r="A1944" t="s">
        <v>71</v>
      </c>
      <c r="B1944" t="s">
        <v>195</v>
      </c>
      <c r="C1944" s="42" t="s">
        <v>591</v>
      </c>
      <c r="D1944">
        <v>600</v>
      </c>
      <c r="E1944">
        <v>10</v>
      </c>
      <c r="F1944">
        <v>120</v>
      </c>
      <c r="G1944" s="4"/>
      <c r="H1944" s="4"/>
      <c r="I1944" s="4"/>
      <c r="J1944" s="4"/>
      <c r="K1944" s="4"/>
      <c r="L1944" s="4"/>
      <c r="M1944" s="4"/>
      <c r="N1944" s="4"/>
      <c r="O1944" s="4"/>
      <c r="P1944" s="4"/>
      <c r="Q1944" s="4"/>
      <c r="R1944" s="4"/>
      <c r="S1944" s="4"/>
      <c r="T1944" s="4"/>
      <c r="U1944" s="4">
        <v>2880</v>
      </c>
      <c r="V1944" s="4"/>
      <c r="W1944" s="4">
        <v>7</v>
      </c>
      <c r="X1944" s="4"/>
      <c r="Y1944" s="4">
        <v>2.5000000000000001E-2</v>
      </c>
      <c r="Z1944" s="4">
        <v>1.2500000000000001E-2</v>
      </c>
      <c r="AA1944" s="4"/>
      <c r="AB1944" s="4">
        <v>25</v>
      </c>
      <c r="AC1944" s="4">
        <v>0</v>
      </c>
      <c r="AD1944" s="4" t="s">
        <v>173</v>
      </c>
      <c r="AE1944" s="4"/>
      <c r="AF1944">
        <v>95.021827892560097</v>
      </c>
      <c r="AG1944" s="4"/>
      <c r="AH1944" s="4"/>
      <c r="AI1944" s="4"/>
      <c r="AJ1944" s="4"/>
      <c r="AK1944" s="4"/>
    </row>
    <row r="1945" spans="1:37">
      <c r="A1945" t="s">
        <v>71</v>
      </c>
      <c r="B1945" t="s">
        <v>195</v>
      </c>
      <c r="C1945" s="42" t="s">
        <v>591</v>
      </c>
      <c r="D1945">
        <v>600</v>
      </c>
      <c r="E1945">
        <v>10</v>
      </c>
      <c r="F1945">
        <v>120</v>
      </c>
      <c r="G1945" s="4"/>
      <c r="H1945" s="4"/>
      <c r="I1945" s="4"/>
      <c r="J1945" s="4"/>
      <c r="K1945" s="4"/>
      <c r="L1945" s="4"/>
      <c r="M1945" s="4"/>
      <c r="N1945" s="4"/>
      <c r="O1945" s="4"/>
      <c r="P1945" s="4"/>
      <c r="Q1945" s="4"/>
      <c r="R1945" s="4"/>
      <c r="S1945" s="4"/>
      <c r="T1945" s="4"/>
      <c r="U1945" s="4">
        <v>2880</v>
      </c>
      <c r="V1945" s="4"/>
      <c r="W1945" s="4">
        <v>8</v>
      </c>
      <c r="X1945" s="4"/>
      <c r="Y1945" s="4">
        <v>2.5000000000000001E-2</v>
      </c>
      <c r="Z1945" s="4">
        <v>1.2500000000000001E-2</v>
      </c>
      <c r="AA1945" s="4"/>
      <c r="AB1945" s="4">
        <v>25</v>
      </c>
      <c r="AC1945" s="4">
        <v>0</v>
      </c>
      <c r="AD1945" s="4" t="s">
        <v>173</v>
      </c>
      <c r="AE1945" s="4"/>
      <c r="AF1945">
        <v>62.183402272726099</v>
      </c>
      <c r="AG1945" s="4"/>
      <c r="AH1945" s="4"/>
      <c r="AI1945" s="4"/>
      <c r="AJ1945" s="4"/>
      <c r="AK1945" s="4"/>
    </row>
    <row r="1946" spans="1:37">
      <c r="A1946" t="s">
        <v>71</v>
      </c>
      <c r="B1946" t="s">
        <v>195</v>
      </c>
      <c r="C1946" s="42" t="s">
        <v>591</v>
      </c>
      <c r="D1946">
        <v>600</v>
      </c>
      <c r="E1946">
        <v>10</v>
      </c>
      <c r="F1946">
        <v>120</v>
      </c>
      <c r="G1946" s="4"/>
      <c r="H1946" s="4"/>
      <c r="I1946" s="4"/>
      <c r="J1946" s="4"/>
      <c r="K1946" s="4"/>
      <c r="L1946" s="4"/>
      <c r="M1946" s="4"/>
      <c r="N1946" s="4"/>
      <c r="O1946" s="4"/>
      <c r="P1946" s="4"/>
      <c r="Q1946" s="4"/>
      <c r="R1946" s="4"/>
      <c r="S1946" s="4"/>
      <c r="T1946" s="4"/>
      <c r="U1946" s="4">
        <v>2880</v>
      </c>
      <c r="V1946" s="4"/>
      <c r="W1946" s="4">
        <v>9</v>
      </c>
      <c r="X1946" s="4"/>
      <c r="Y1946" s="4">
        <v>2.5000000000000001E-2</v>
      </c>
      <c r="Z1946" s="4">
        <v>1.2500000000000001E-2</v>
      </c>
      <c r="AA1946" s="4"/>
      <c r="AB1946" s="4">
        <v>25</v>
      </c>
      <c r="AC1946" s="4">
        <v>0</v>
      </c>
      <c r="AD1946" s="4" t="s">
        <v>173</v>
      </c>
      <c r="AE1946" s="4"/>
      <c r="AF1946">
        <v>53.799146074385902</v>
      </c>
      <c r="AG1946" s="4"/>
      <c r="AH1946" s="4"/>
      <c r="AI1946" s="4"/>
      <c r="AJ1946" s="4"/>
      <c r="AK1946" s="4"/>
    </row>
    <row r="1947" spans="1:37">
      <c r="A1947" t="s">
        <v>71</v>
      </c>
      <c r="B1947" t="s">
        <v>195</v>
      </c>
      <c r="C1947" s="42" t="s">
        <v>591</v>
      </c>
      <c r="D1947">
        <v>600</v>
      </c>
      <c r="E1947">
        <v>10</v>
      </c>
      <c r="F1947">
        <v>120</v>
      </c>
      <c r="G1947" s="4"/>
      <c r="H1947" s="4"/>
      <c r="I1947" s="4"/>
      <c r="J1947" s="4"/>
      <c r="K1947" s="4"/>
      <c r="L1947" s="4"/>
      <c r="M1947" s="4"/>
      <c r="N1947" s="4"/>
      <c r="O1947" s="4"/>
      <c r="P1947" s="4"/>
      <c r="Q1947" s="4"/>
      <c r="R1947" s="4"/>
      <c r="S1947" s="4"/>
      <c r="T1947" s="4"/>
      <c r="U1947" s="4">
        <v>2880</v>
      </c>
      <c r="V1947" s="4"/>
      <c r="W1947" s="4">
        <v>10</v>
      </c>
      <c r="X1947" s="4"/>
      <c r="Y1947" s="4">
        <v>2.5000000000000001E-2</v>
      </c>
      <c r="Z1947" s="4">
        <v>1.2500000000000001E-2</v>
      </c>
      <c r="AA1947" s="4"/>
      <c r="AB1947" s="4">
        <v>25</v>
      </c>
      <c r="AC1947" s="4">
        <v>0</v>
      </c>
      <c r="AD1947" s="4" t="s">
        <v>173</v>
      </c>
      <c r="AE1947" s="4"/>
      <c r="AF1947">
        <v>18.864656404966802</v>
      </c>
      <c r="AG1947" s="4"/>
      <c r="AH1947" s="4"/>
      <c r="AI1947" s="4"/>
      <c r="AJ1947" s="4"/>
      <c r="AK1947" s="4"/>
    </row>
    <row r="1948" spans="1:37">
      <c r="A1948" t="s">
        <v>71</v>
      </c>
      <c r="B1948" t="s">
        <v>195</v>
      </c>
      <c r="C1948" s="42" t="s">
        <v>591</v>
      </c>
      <c r="D1948">
        <v>600</v>
      </c>
      <c r="E1948">
        <v>10</v>
      </c>
      <c r="F1948">
        <v>120</v>
      </c>
      <c r="G1948" s="4"/>
      <c r="H1948" s="4"/>
      <c r="I1948" s="4"/>
      <c r="J1948" s="4"/>
      <c r="K1948" s="4"/>
      <c r="L1948" s="4"/>
      <c r="M1948" s="4"/>
      <c r="N1948" s="4"/>
      <c r="O1948" s="4"/>
      <c r="P1948" s="4"/>
      <c r="Q1948" s="4"/>
      <c r="R1948" s="4"/>
      <c r="S1948" s="4"/>
      <c r="T1948" s="4"/>
      <c r="U1948" s="4">
        <v>2880</v>
      </c>
      <c r="V1948" s="4"/>
      <c r="W1948" s="4">
        <v>11</v>
      </c>
      <c r="X1948" s="4"/>
      <c r="Y1948" s="4">
        <v>2.5000000000000001E-2</v>
      </c>
      <c r="Z1948" s="4">
        <v>1.2500000000000001E-2</v>
      </c>
      <c r="AA1948" s="4"/>
      <c r="AB1948" s="4">
        <v>25</v>
      </c>
      <c r="AC1948" s="4">
        <v>0</v>
      </c>
      <c r="AD1948" s="4" t="s">
        <v>173</v>
      </c>
      <c r="AE1948" s="4"/>
      <c r="AF1948">
        <v>9.7816677685974192</v>
      </c>
      <c r="AG1948" s="4"/>
      <c r="AH1948" s="4"/>
      <c r="AI1948" s="4"/>
      <c r="AJ1948" s="4"/>
      <c r="AK1948" s="4"/>
    </row>
    <row r="1949" spans="1:37">
      <c r="A1949" t="s">
        <v>71</v>
      </c>
      <c r="B1949" t="s">
        <v>195</v>
      </c>
      <c r="C1949" s="42" t="s">
        <v>591</v>
      </c>
      <c r="D1949">
        <v>600</v>
      </c>
      <c r="E1949">
        <v>10</v>
      </c>
      <c r="F1949">
        <v>120</v>
      </c>
      <c r="G1949" s="4"/>
      <c r="H1949" s="4"/>
      <c r="I1949" s="4"/>
      <c r="J1949" s="4"/>
      <c r="K1949" s="4"/>
      <c r="L1949" s="4"/>
      <c r="M1949" s="4"/>
      <c r="N1949" s="4"/>
      <c r="O1949" s="4"/>
      <c r="P1949" s="4"/>
      <c r="Q1949" s="4"/>
      <c r="R1949" s="4"/>
      <c r="S1949" s="4"/>
      <c r="T1949" s="4"/>
      <c r="U1949" s="4">
        <v>2880</v>
      </c>
      <c r="V1949" s="4"/>
      <c r="W1949" s="4">
        <v>12</v>
      </c>
      <c r="X1949" s="4"/>
      <c r="Y1949" s="4">
        <v>2.5000000000000001E-2</v>
      </c>
      <c r="Z1949" s="4">
        <v>1.2500000000000001E-2</v>
      </c>
      <c r="AA1949" s="4"/>
      <c r="AB1949" s="4">
        <v>25</v>
      </c>
      <c r="AC1949" s="4">
        <v>0</v>
      </c>
      <c r="AD1949" s="4" t="s">
        <v>173</v>
      </c>
      <c r="AE1949" s="4"/>
      <c r="AF1949">
        <v>8.3843095041410898</v>
      </c>
      <c r="AG1949" s="4"/>
      <c r="AH1949" s="4"/>
      <c r="AI1949" s="4"/>
      <c r="AJ1949" s="4"/>
      <c r="AK1949" s="4"/>
    </row>
    <row r="1950" spans="1:37">
      <c r="A1950" t="s">
        <v>71</v>
      </c>
      <c r="B1950" t="s">
        <v>195</v>
      </c>
      <c r="C1950" s="42" t="s">
        <v>591</v>
      </c>
      <c r="D1950">
        <v>600</v>
      </c>
      <c r="E1950">
        <v>10</v>
      </c>
      <c r="F1950">
        <v>120</v>
      </c>
      <c r="G1950" s="4"/>
      <c r="H1950" s="4"/>
      <c r="I1950" s="4"/>
      <c r="J1950" s="4"/>
      <c r="K1950" s="4"/>
      <c r="L1950" s="4"/>
      <c r="M1950" s="4"/>
      <c r="N1950" s="4"/>
      <c r="O1950" s="4"/>
      <c r="P1950" s="4"/>
      <c r="Q1950" s="4"/>
      <c r="R1950" s="4"/>
      <c r="S1950" s="4"/>
      <c r="T1950" s="4"/>
      <c r="U1950" s="4">
        <v>2880</v>
      </c>
      <c r="V1950" s="4"/>
      <c r="W1950" s="4">
        <v>3</v>
      </c>
      <c r="X1950" s="4"/>
      <c r="Y1950" s="4">
        <v>2.5000000000000001E-2</v>
      </c>
      <c r="Z1950" s="4">
        <v>1.2500000000000001E-2</v>
      </c>
      <c r="AA1950" s="4"/>
      <c r="AB1950" s="4">
        <v>25</v>
      </c>
      <c r="AC1950" s="4">
        <v>0</v>
      </c>
      <c r="AD1950" s="9" t="s">
        <v>595</v>
      </c>
      <c r="AE1950" s="4"/>
      <c r="AF1950">
        <v>156.39343452402301</v>
      </c>
      <c r="AG1950" s="4"/>
      <c r="AH1950" s="4"/>
      <c r="AI1950" s="4"/>
      <c r="AJ1950" s="4"/>
      <c r="AK1950" s="4"/>
    </row>
    <row r="1951" spans="1:37">
      <c r="A1951" t="s">
        <v>71</v>
      </c>
      <c r="B1951" t="s">
        <v>195</v>
      </c>
      <c r="C1951" s="42" t="s">
        <v>591</v>
      </c>
      <c r="D1951">
        <v>600</v>
      </c>
      <c r="E1951">
        <v>10</v>
      </c>
      <c r="F1951">
        <v>120</v>
      </c>
      <c r="G1951" s="4"/>
      <c r="H1951" s="4"/>
      <c r="I1951" s="4"/>
      <c r="J1951" s="4"/>
      <c r="K1951" s="4"/>
      <c r="L1951" s="4"/>
      <c r="M1951" s="4"/>
      <c r="N1951" s="4"/>
      <c r="O1951" s="4"/>
      <c r="P1951" s="4"/>
      <c r="Q1951" s="4"/>
      <c r="R1951" s="4"/>
      <c r="S1951" s="4"/>
      <c r="T1951" s="4"/>
      <c r="U1951" s="4">
        <v>2880</v>
      </c>
      <c r="V1951" s="4"/>
      <c r="W1951" s="4">
        <v>3</v>
      </c>
      <c r="X1951" s="4"/>
      <c r="Y1951" s="4">
        <v>2.5000000000000001E-2</v>
      </c>
      <c r="Z1951" s="4">
        <v>1.2500000000000001E-2</v>
      </c>
      <c r="AA1951" s="4"/>
      <c r="AB1951" s="4">
        <v>25</v>
      </c>
      <c r="AC1951" s="4">
        <v>1</v>
      </c>
      <c r="AD1951" s="9" t="s">
        <v>595</v>
      </c>
      <c r="AE1951" s="4"/>
      <c r="AF1951">
        <v>149.836057657097</v>
      </c>
      <c r="AG1951" s="4"/>
      <c r="AH1951" s="4"/>
      <c r="AI1951" s="4"/>
      <c r="AJ1951" s="4"/>
      <c r="AK1951" s="4"/>
    </row>
    <row r="1952" spans="1:37">
      <c r="A1952" t="s">
        <v>71</v>
      </c>
      <c r="B1952" t="s">
        <v>195</v>
      </c>
      <c r="C1952" s="42" t="s">
        <v>591</v>
      </c>
      <c r="D1952">
        <v>600</v>
      </c>
      <c r="E1952">
        <v>10</v>
      </c>
      <c r="F1952">
        <v>120</v>
      </c>
      <c r="G1952" s="4"/>
      <c r="H1952" s="4"/>
      <c r="I1952" s="4"/>
      <c r="J1952" s="4"/>
      <c r="K1952" s="4"/>
      <c r="L1952" s="4"/>
      <c r="M1952" s="4"/>
      <c r="N1952" s="4"/>
      <c r="O1952" s="4"/>
      <c r="P1952" s="4"/>
      <c r="Q1952" s="4"/>
      <c r="R1952" s="4"/>
      <c r="S1952" s="4"/>
      <c r="T1952" s="4"/>
      <c r="U1952" s="4">
        <v>2880</v>
      </c>
      <c r="V1952" s="4"/>
      <c r="W1952" s="4">
        <v>3</v>
      </c>
      <c r="X1952" s="4"/>
      <c r="Y1952" s="4">
        <v>2.5000000000000001E-2</v>
      </c>
      <c r="Z1952" s="4">
        <v>1.2500000000000001E-2</v>
      </c>
      <c r="AA1952" s="4"/>
      <c r="AB1952" s="4">
        <v>25</v>
      </c>
      <c r="AC1952" s="4">
        <v>5</v>
      </c>
      <c r="AD1952" s="9" t="s">
        <v>595</v>
      </c>
      <c r="AE1952" s="4"/>
      <c r="AF1952">
        <v>157.04918721935999</v>
      </c>
      <c r="AG1952" s="4"/>
      <c r="AH1952" s="4"/>
      <c r="AI1952" s="4"/>
      <c r="AJ1952" s="4"/>
      <c r="AK1952" s="4"/>
    </row>
    <row r="1953" spans="1:37">
      <c r="A1953" t="s">
        <v>71</v>
      </c>
      <c r="B1953" t="s">
        <v>195</v>
      </c>
      <c r="C1953" s="42" t="s">
        <v>591</v>
      </c>
      <c r="D1953">
        <v>600</v>
      </c>
      <c r="E1953">
        <v>10</v>
      </c>
      <c r="F1953">
        <v>120</v>
      </c>
      <c r="G1953" s="4"/>
      <c r="H1953" s="4"/>
      <c r="I1953" s="4"/>
      <c r="J1953" s="4"/>
      <c r="K1953" s="4"/>
      <c r="L1953" s="4"/>
      <c r="M1953" s="4"/>
      <c r="N1953" s="4"/>
      <c r="O1953" s="4"/>
      <c r="P1953" s="4"/>
      <c r="Q1953" s="4"/>
      <c r="R1953" s="4"/>
      <c r="S1953" s="4"/>
      <c r="T1953" s="4"/>
      <c r="U1953" s="4">
        <v>2880</v>
      </c>
      <c r="V1953" s="4"/>
      <c r="W1953" s="4">
        <v>3</v>
      </c>
      <c r="X1953" s="4"/>
      <c r="Y1953" s="4">
        <v>2.5000000000000001E-2</v>
      </c>
      <c r="Z1953" s="4">
        <v>1.2500000000000001E-2</v>
      </c>
      <c r="AA1953" s="4"/>
      <c r="AB1953" s="4">
        <v>25</v>
      </c>
      <c r="AC1953" s="4">
        <v>10</v>
      </c>
      <c r="AD1953" s="9" t="s">
        <v>595</v>
      </c>
      <c r="AE1953" s="4"/>
      <c r="AF1953">
        <v>157.04918721935999</v>
      </c>
      <c r="AG1953" s="4"/>
      <c r="AH1953" s="4"/>
      <c r="AI1953" s="4"/>
      <c r="AJ1953" s="4"/>
      <c r="AK1953" s="4"/>
    </row>
    <row r="1954" spans="1:37">
      <c r="A1954" t="s">
        <v>71</v>
      </c>
      <c r="B1954" t="s">
        <v>195</v>
      </c>
      <c r="C1954" s="42" t="s">
        <v>591</v>
      </c>
      <c r="D1954">
        <v>600</v>
      </c>
      <c r="E1954">
        <v>10</v>
      </c>
      <c r="F1954">
        <v>120</v>
      </c>
      <c r="G1954" s="4"/>
      <c r="H1954" s="4"/>
      <c r="I1954" s="4"/>
      <c r="J1954" s="4"/>
      <c r="K1954" s="4"/>
      <c r="L1954" s="4"/>
      <c r="M1954" s="4"/>
      <c r="N1954" s="4"/>
      <c r="O1954" s="4"/>
      <c r="P1954" s="4"/>
      <c r="Q1954" s="4"/>
      <c r="R1954" s="4"/>
      <c r="S1954" s="4"/>
      <c r="T1954" s="4"/>
      <c r="U1954" s="4">
        <v>2880</v>
      </c>
      <c r="V1954" s="4"/>
      <c r="W1954" s="4">
        <v>3</v>
      </c>
      <c r="X1954" s="4"/>
      <c r="Y1954" s="4">
        <v>2.5000000000000001E-2</v>
      </c>
      <c r="Z1954" s="4">
        <v>1.2500000000000001E-2</v>
      </c>
      <c r="AA1954" s="4"/>
      <c r="AB1954" s="4">
        <v>25</v>
      </c>
      <c r="AC1954" s="4">
        <v>0</v>
      </c>
      <c r="AD1954" s="4" t="s">
        <v>61</v>
      </c>
      <c r="AE1954" s="4"/>
      <c r="AF1954">
        <v>156.39343452402301</v>
      </c>
      <c r="AG1954" s="4"/>
      <c r="AH1954" s="4"/>
      <c r="AI1954" s="4"/>
      <c r="AJ1954" s="4"/>
      <c r="AK1954" s="4"/>
    </row>
    <row r="1955" spans="1:37">
      <c r="A1955" t="s">
        <v>71</v>
      </c>
      <c r="B1955" t="s">
        <v>195</v>
      </c>
      <c r="C1955" s="42" t="s">
        <v>591</v>
      </c>
      <c r="D1955">
        <v>600</v>
      </c>
      <c r="E1955">
        <v>10</v>
      </c>
      <c r="F1955">
        <v>120</v>
      </c>
      <c r="G1955" s="4"/>
      <c r="H1955" s="4"/>
      <c r="I1955" s="4"/>
      <c r="J1955" s="4"/>
      <c r="K1955" s="4"/>
      <c r="L1955" s="4"/>
      <c r="M1955" s="4"/>
      <c r="N1955" s="4"/>
      <c r="O1955" s="4"/>
      <c r="P1955" s="4"/>
      <c r="Q1955" s="4"/>
      <c r="R1955" s="4"/>
      <c r="S1955" s="4"/>
      <c r="T1955" s="4"/>
      <c r="U1955" s="4">
        <v>2880</v>
      </c>
      <c r="V1955" s="4"/>
      <c r="W1955" s="4">
        <v>3</v>
      </c>
      <c r="X1955" s="4"/>
      <c r="Y1955" s="4">
        <v>2.5000000000000001E-2</v>
      </c>
      <c r="Z1955" s="4">
        <v>1.2500000000000001E-2</v>
      </c>
      <c r="AA1955" s="4"/>
      <c r="AB1955" s="4">
        <v>25</v>
      </c>
      <c r="AC1955" s="4">
        <v>1</v>
      </c>
      <c r="AD1955" s="4" t="s">
        <v>61</v>
      </c>
      <c r="AE1955" s="4"/>
      <c r="AF1955">
        <v>146.22951163677101</v>
      </c>
      <c r="AG1955" s="4"/>
      <c r="AH1955" s="4"/>
      <c r="AI1955" s="4"/>
      <c r="AJ1955" s="4"/>
      <c r="AK1955" s="4"/>
    </row>
    <row r="1956" spans="1:37">
      <c r="A1956" t="s">
        <v>71</v>
      </c>
      <c r="B1956" t="s">
        <v>195</v>
      </c>
      <c r="C1956" s="42" t="s">
        <v>591</v>
      </c>
      <c r="D1956">
        <v>600</v>
      </c>
      <c r="E1956">
        <v>10</v>
      </c>
      <c r="F1956">
        <v>120</v>
      </c>
      <c r="G1956" s="4"/>
      <c r="H1956" s="4"/>
      <c r="I1956" s="4"/>
      <c r="J1956" s="4"/>
      <c r="K1956" s="4"/>
      <c r="L1956" s="4"/>
      <c r="M1956" s="4"/>
      <c r="N1956" s="4"/>
      <c r="O1956" s="4"/>
      <c r="P1956" s="4"/>
      <c r="Q1956" s="4"/>
      <c r="R1956" s="4"/>
      <c r="S1956" s="4"/>
      <c r="T1956" s="4"/>
      <c r="U1956" s="4">
        <v>2880</v>
      </c>
      <c r="V1956" s="4"/>
      <c r="W1956" s="4">
        <v>3</v>
      </c>
      <c r="X1956" s="4"/>
      <c r="Y1956" s="4">
        <v>2.5000000000000001E-2</v>
      </c>
      <c r="Z1956" s="4">
        <v>1.2500000000000001E-2</v>
      </c>
      <c r="AA1956" s="4"/>
      <c r="AB1956" s="4">
        <v>25</v>
      </c>
      <c r="AC1956" s="4">
        <v>5</v>
      </c>
      <c r="AD1956" s="4" t="s">
        <v>61</v>
      </c>
      <c r="AE1956" s="4"/>
      <c r="AF1956">
        <v>151.47540187382899</v>
      </c>
      <c r="AG1956" s="4"/>
      <c r="AH1956" s="4"/>
      <c r="AI1956" s="4"/>
      <c r="AJ1956" s="4"/>
      <c r="AK1956" s="4"/>
    </row>
    <row r="1957" spans="1:37">
      <c r="A1957" t="s">
        <v>71</v>
      </c>
      <c r="B1957" t="s">
        <v>195</v>
      </c>
      <c r="C1957" s="42" t="s">
        <v>591</v>
      </c>
      <c r="D1957">
        <v>600</v>
      </c>
      <c r="E1957">
        <v>10</v>
      </c>
      <c r="F1957">
        <v>120</v>
      </c>
      <c r="G1957" s="4"/>
      <c r="H1957" s="4"/>
      <c r="I1957" s="4"/>
      <c r="J1957" s="4"/>
      <c r="K1957" s="4"/>
      <c r="L1957" s="4"/>
      <c r="M1957" s="4"/>
      <c r="N1957" s="4"/>
      <c r="O1957" s="4"/>
      <c r="P1957" s="4"/>
      <c r="Q1957" s="4"/>
      <c r="R1957" s="4"/>
      <c r="S1957" s="4"/>
      <c r="T1957" s="4"/>
      <c r="U1957" s="4">
        <v>2880</v>
      </c>
      <c r="V1957" s="4"/>
      <c r="W1957" s="4">
        <v>3</v>
      </c>
      <c r="X1957" s="4"/>
      <c r="Y1957" s="4">
        <v>2.5000000000000001E-2</v>
      </c>
      <c r="Z1957" s="4">
        <v>1.2500000000000001E-2</v>
      </c>
      <c r="AA1957" s="4"/>
      <c r="AB1957" s="4">
        <v>25</v>
      </c>
      <c r="AC1957" s="4">
        <v>10</v>
      </c>
      <c r="AD1957" s="4" t="s">
        <v>61</v>
      </c>
      <c r="AE1957" s="4"/>
      <c r="AF1957">
        <v>160.655739493288</v>
      </c>
      <c r="AG1957" s="4"/>
      <c r="AH1957" s="4"/>
      <c r="AI1957" s="4"/>
      <c r="AJ1957" s="4"/>
      <c r="AK1957" s="4"/>
    </row>
    <row r="1958" spans="1:37">
      <c r="A1958" t="s">
        <v>71</v>
      </c>
      <c r="B1958" t="s">
        <v>195</v>
      </c>
      <c r="C1958" s="42" t="s">
        <v>591</v>
      </c>
      <c r="D1958">
        <v>600</v>
      </c>
      <c r="E1958">
        <v>10</v>
      </c>
      <c r="F1958">
        <v>120</v>
      </c>
      <c r="G1958" s="4"/>
      <c r="H1958" s="4"/>
      <c r="I1958" s="4"/>
      <c r="J1958" s="4"/>
      <c r="K1958" s="4"/>
      <c r="L1958" s="4"/>
      <c r="M1958" s="4"/>
      <c r="N1958" s="4"/>
      <c r="O1958" s="4"/>
      <c r="P1958" s="4"/>
      <c r="Q1958" s="4"/>
      <c r="R1958" s="4"/>
      <c r="S1958" s="4"/>
      <c r="T1958" s="4"/>
      <c r="U1958" s="4">
        <v>2880</v>
      </c>
      <c r="V1958" s="4"/>
      <c r="W1958" s="4">
        <v>3</v>
      </c>
      <c r="X1958" s="4"/>
      <c r="Y1958" s="4">
        <v>2.5000000000000001E-2</v>
      </c>
      <c r="Z1958" s="4">
        <v>1.2500000000000001E-2</v>
      </c>
      <c r="AA1958" s="4"/>
      <c r="AB1958" s="4">
        <v>25</v>
      </c>
      <c r="AC1958" s="4">
        <v>0</v>
      </c>
      <c r="AD1958" s="4" t="s">
        <v>62</v>
      </c>
      <c r="AE1958" s="4"/>
      <c r="AF1958">
        <v>157.37705105982499</v>
      </c>
      <c r="AG1958" s="4"/>
      <c r="AH1958" s="4"/>
      <c r="AI1958" s="4"/>
      <c r="AJ1958" s="4"/>
      <c r="AK1958" s="4"/>
    </row>
    <row r="1959" spans="1:37">
      <c r="A1959" t="s">
        <v>71</v>
      </c>
      <c r="B1959" t="s">
        <v>195</v>
      </c>
      <c r="C1959" s="42" t="s">
        <v>591</v>
      </c>
      <c r="D1959">
        <v>600</v>
      </c>
      <c r="E1959">
        <v>10</v>
      </c>
      <c r="F1959">
        <v>120</v>
      </c>
      <c r="G1959" s="4"/>
      <c r="H1959" s="4"/>
      <c r="I1959" s="4"/>
      <c r="J1959" s="4"/>
      <c r="K1959" s="4"/>
      <c r="L1959" s="4"/>
      <c r="M1959" s="4"/>
      <c r="N1959" s="4"/>
      <c r="O1959" s="4"/>
      <c r="P1959" s="4"/>
      <c r="Q1959" s="4"/>
      <c r="R1959" s="4"/>
      <c r="S1959" s="4"/>
      <c r="T1959" s="4"/>
      <c r="U1959" s="4">
        <v>2880</v>
      </c>
      <c r="V1959" s="4"/>
      <c r="W1959" s="4">
        <v>3</v>
      </c>
      <c r="X1959" s="4"/>
      <c r="Y1959" s="4">
        <v>2.5000000000000001E-2</v>
      </c>
      <c r="Z1959" s="4">
        <v>1.2500000000000001E-2</v>
      </c>
      <c r="AA1959" s="4"/>
      <c r="AB1959" s="4">
        <v>25</v>
      </c>
      <c r="AC1959" s="4">
        <v>1</v>
      </c>
      <c r="AD1959" s="4" t="s">
        <v>62</v>
      </c>
      <c r="AE1959" s="4"/>
      <c r="AF1959">
        <v>146.557369223634</v>
      </c>
      <c r="AG1959" s="4"/>
      <c r="AH1959" s="4"/>
      <c r="AI1959" s="4"/>
      <c r="AJ1959" s="4"/>
      <c r="AK1959" s="4"/>
    </row>
    <row r="1960" spans="1:37">
      <c r="A1960" t="s">
        <v>71</v>
      </c>
      <c r="B1960" t="s">
        <v>195</v>
      </c>
      <c r="C1960" s="42" t="s">
        <v>591</v>
      </c>
      <c r="D1960">
        <v>600</v>
      </c>
      <c r="E1960">
        <v>10</v>
      </c>
      <c r="F1960">
        <v>120</v>
      </c>
      <c r="G1960" s="4"/>
      <c r="H1960" s="4"/>
      <c r="I1960" s="4"/>
      <c r="J1960" s="4"/>
      <c r="K1960" s="4"/>
      <c r="L1960" s="4"/>
      <c r="M1960" s="4"/>
      <c r="N1960" s="4"/>
      <c r="O1960" s="4"/>
      <c r="P1960" s="4"/>
      <c r="Q1960" s="4"/>
      <c r="R1960" s="4"/>
      <c r="S1960" s="4"/>
      <c r="T1960" s="4"/>
      <c r="U1960" s="4">
        <v>2880</v>
      </c>
      <c r="V1960" s="4"/>
      <c r="W1960" s="4">
        <v>3</v>
      </c>
      <c r="X1960" s="4"/>
      <c r="Y1960" s="4">
        <v>2.5000000000000001E-2</v>
      </c>
      <c r="Z1960" s="4">
        <v>1.2500000000000001E-2</v>
      </c>
      <c r="AA1960" s="4"/>
      <c r="AB1960" s="4">
        <v>25</v>
      </c>
      <c r="AC1960" s="4">
        <v>5</v>
      </c>
      <c r="AD1960" s="4" t="s">
        <v>62</v>
      </c>
      <c r="AE1960" s="4"/>
      <c r="AF1960">
        <v>158.03277874075499</v>
      </c>
      <c r="AG1960" s="4"/>
      <c r="AH1960" s="4"/>
      <c r="AI1960" s="4"/>
      <c r="AJ1960" s="4"/>
      <c r="AK1960" s="4"/>
    </row>
    <row r="1961" spans="1:37">
      <c r="A1961" t="s">
        <v>71</v>
      </c>
      <c r="B1961" t="s">
        <v>195</v>
      </c>
      <c r="C1961" s="42" t="s">
        <v>591</v>
      </c>
      <c r="D1961">
        <v>600</v>
      </c>
      <c r="E1961">
        <v>10</v>
      </c>
      <c r="F1961">
        <v>120</v>
      </c>
      <c r="G1961" s="4"/>
      <c r="H1961" s="4"/>
      <c r="I1961" s="4"/>
      <c r="J1961" s="4"/>
      <c r="K1961" s="4"/>
      <c r="L1961" s="4"/>
      <c r="M1961" s="4"/>
      <c r="N1961" s="4"/>
      <c r="O1961" s="4"/>
      <c r="P1961" s="4"/>
      <c r="Q1961" s="4"/>
      <c r="R1961" s="4"/>
      <c r="S1961" s="4"/>
      <c r="T1961" s="4"/>
      <c r="U1961" s="4">
        <v>2880</v>
      </c>
      <c r="V1961" s="4"/>
      <c r="W1961" s="4">
        <v>3</v>
      </c>
      <c r="X1961" s="4"/>
      <c r="Y1961" s="4">
        <v>2.5000000000000001E-2</v>
      </c>
      <c r="Z1961" s="4">
        <v>1.2500000000000001E-2</v>
      </c>
      <c r="AA1961" s="4"/>
      <c r="AB1961" s="4">
        <v>25</v>
      </c>
      <c r="AC1961" s="4">
        <v>10</v>
      </c>
      <c r="AD1961" s="4" t="s">
        <v>62</v>
      </c>
      <c r="AE1961" s="4"/>
      <c r="AF1961">
        <v>154.09836262636199</v>
      </c>
      <c r="AG1961" s="4"/>
      <c r="AH1961" s="4"/>
      <c r="AI1961" s="4"/>
      <c r="AJ1961" s="4"/>
      <c r="AK1961" s="4"/>
    </row>
    <row r="1962" spans="1:37">
      <c r="A1962" t="s">
        <v>71</v>
      </c>
      <c r="B1962" t="s">
        <v>195</v>
      </c>
      <c r="C1962" s="42" t="s">
        <v>591</v>
      </c>
      <c r="D1962">
        <v>600</v>
      </c>
      <c r="E1962">
        <v>10</v>
      </c>
      <c r="F1962">
        <v>120</v>
      </c>
      <c r="G1962" s="4"/>
      <c r="H1962" s="4"/>
      <c r="I1962" s="4"/>
      <c r="J1962" s="4"/>
      <c r="K1962" s="4"/>
      <c r="L1962" s="4"/>
      <c r="M1962" s="4"/>
      <c r="N1962" s="4"/>
      <c r="O1962" s="4"/>
      <c r="P1962" s="4"/>
      <c r="Q1962" s="4"/>
      <c r="R1962" s="4"/>
      <c r="S1962" s="4"/>
      <c r="T1962" s="4"/>
      <c r="U1962" s="4">
        <v>2880</v>
      </c>
      <c r="V1962" s="4"/>
      <c r="W1962" s="4">
        <v>3</v>
      </c>
      <c r="X1962" s="4"/>
      <c r="Y1962" s="4">
        <v>2.5000000000000001E-2</v>
      </c>
      <c r="Z1962" s="4">
        <v>1.2500000000000001E-2</v>
      </c>
      <c r="AA1962" s="4"/>
      <c r="AB1962" s="4">
        <v>25</v>
      </c>
      <c r="AC1962" s="4">
        <v>0</v>
      </c>
      <c r="AD1962" s="4" t="s">
        <v>63</v>
      </c>
      <c r="AE1962" s="4"/>
      <c r="AF1962">
        <v>124.590172978797</v>
      </c>
      <c r="AG1962" s="4"/>
      <c r="AH1962" s="4"/>
      <c r="AI1962" s="4"/>
      <c r="AJ1962" s="4"/>
      <c r="AK1962" s="4"/>
    </row>
    <row r="1963" spans="1:37">
      <c r="A1963" t="s">
        <v>71</v>
      </c>
      <c r="B1963" t="s">
        <v>195</v>
      </c>
      <c r="C1963" s="42" t="s">
        <v>591</v>
      </c>
      <c r="D1963">
        <v>600</v>
      </c>
      <c r="E1963">
        <v>10</v>
      </c>
      <c r="F1963">
        <v>120</v>
      </c>
      <c r="G1963" s="4"/>
      <c r="H1963" s="4"/>
      <c r="I1963" s="4"/>
      <c r="J1963" s="4"/>
      <c r="K1963" s="4"/>
      <c r="L1963" s="4"/>
      <c r="M1963" s="4"/>
      <c r="N1963" s="4"/>
      <c r="O1963" s="4"/>
      <c r="P1963" s="4"/>
      <c r="Q1963" s="4"/>
      <c r="R1963" s="4"/>
      <c r="S1963" s="4"/>
      <c r="T1963" s="4"/>
      <c r="U1963" s="4">
        <v>2880</v>
      </c>
      <c r="V1963" s="4"/>
      <c r="W1963" s="4">
        <v>3</v>
      </c>
      <c r="X1963" s="4"/>
      <c r="Y1963" s="4">
        <v>2.5000000000000001E-2</v>
      </c>
      <c r="Z1963" s="4">
        <v>1.2500000000000001E-2</v>
      </c>
      <c r="AA1963" s="4"/>
      <c r="AB1963" s="4">
        <v>25</v>
      </c>
      <c r="AC1963" s="4">
        <v>1</v>
      </c>
      <c r="AD1963" s="4" t="s">
        <v>63</v>
      </c>
      <c r="AE1963" s="4"/>
      <c r="AF1963">
        <v>124.590172978797</v>
      </c>
      <c r="AG1963" s="4"/>
      <c r="AH1963" s="4"/>
      <c r="AI1963" s="4"/>
      <c r="AJ1963" s="4"/>
      <c r="AK1963" s="4"/>
    </row>
    <row r="1964" spans="1:37">
      <c r="A1964" t="s">
        <v>71</v>
      </c>
      <c r="B1964" t="s">
        <v>195</v>
      </c>
      <c r="C1964" s="42" t="s">
        <v>591</v>
      </c>
      <c r="D1964">
        <v>600</v>
      </c>
      <c r="E1964">
        <v>10</v>
      </c>
      <c r="F1964">
        <v>120</v>
      </c>
      <c r="G1964" s="4"/>
      <c r="H1964" s="4"/>
      <c r="I1964" s="4"/>
      <c r="J1964" s="4"/>
      <c r="K1964" s="4"/>
      <c r="L1964" s="4"/>
      <c r="M1964" s="4"/>
      <c r="N1964" s="4"/>
      <c r="O1964" s="4"/>
      <c r="P1964" s="4"/>
      <c r="Q1964" s="4"/>
      <c r="R1964" s="4"/>
      <c r="S1964" s="4"/>
      <c r="T1964" s="4"/>
      <c r="U1964" s="4">
        <v>2880</v>
      </c>
      <c r="V1964" s="4"/>
      <c r="W1964" s="4">
        <v>3</v>
      </c>
      <c r="X1964" s="4"/>
      <c r="Y1964" s="4">
        <v>2.5000000000000001E-2</v>
      </c>
      <c r="Z1964" s="4">
        <v>1.2500000000000001E-2</v>
      </c>
      <c r="AA1964" s="4"/>
      <c r="AB1964" s="4">
        <v>25</v>
      </c>
      <c r="AC1964" s="4">
        <v>5</v>
      </c>
      <c r="AD1964" s="4" t="s">
        <v>63</v>
      </c>
      <c r="AE1964" s="4"/>
      <c r="AF1964">
        <v>142.29508926877699</v>
      </c>
      <c r="AG1964" s="4"/>
      <c r="AH1964" s="4"/>
      <c r="AI1964" s="4"/>
      <c r="AJ1964" s="4"/>
      <c r="AK1964" s="4"/>
    </row>
    <row r="1965" spans="1:37">
      <c r="A1965" t="s">
        <v>71</v>
      </c>
      <c r="B1965" t="s">
        <v>195</v>
      </c>
      <c r="C1965" s="42" t="s">
        <v>591</v>
      </c>
      <c r="D1965">
        <v>600</v>
      </c>
      <c r="E1965">
        <v>10</v>
      </c>
      <c r="F1965">
        <v>120</v>
      </c>
      <c r="G1965" s="4"/>
      <c r="H1965" s="4"/>
      <c r="I1965" s="4"/>
      <c r="J1965" s="4"/>
      <c r="K1965" s="4"/>
      <c r="L1965" s="4"/>
      <c r="M1965" s="4"/>
      <c r="N1965" s="4"/>
      <c r="O1965" s="4"/>
      <c r="P1965" s="4"/>
      <c r="Q1965" s="4"/>
      <c r="R1965" s="4"/>
      <c r="S1965" s="4"/>
      <c r="T1965" s="4"/>
      <c r="U1965" s="4">
        <v>2880</v>
      </c>
      <c r="V1965" s="4"/>
      <c r="W1965" s="4">
        <v>3</v>
      </c>
      <c r="X1965" s="4"/>
      <c r="Y1965" s="4">
        <v>2.5000000000000001E-2</v>
      </c>
      <c r="Z1965" s="4">
        <v>1.2500000000000001E-2</v>
      </c>
      <c r="AA1965" s="4"/>
      <c r="AB1965" s="4">
        <v>25</v>
      </c>
      <c r="AC1965" s="4">
        <v>10</v>
      </c>
      <c r="AD1965" s="4" t="s">
        <v>63</v>
      </c>
      <c r="AE1965" s="4"/>
      <c r="AF1965">
        <v>155.737706843094</v>
      </c>
      <c r="AG1965" s="4"/>
      <c r="AH1965" s="4"/>
      <c r="AI1965" s="4"/>
      <c r="AJ1965" s="4"/>
      <c r="AK1965" s="4"/>
    </row>
    <row r="1966" spans="1:37">
      <c r="A1966" t="s">
        <v>71</v>
      </c>
      <c r="B1966" t="s">
        <v>195</v>
      </c>
      <c r="C1966" s="42" t="s">
        <v>591</v>
      </c>
      <c r="D1966">
        <v>600</v>
      </c>
      <c r="E1966">
        <v>10</v>
      </c>
      <c r="F1966">
        <v>120</v>
      </c>
      <c r="G1966" s="4"/>
      <c r="H1966" s="4"/>
      <c r="I1966" s="4"/>
      <c r="J1966" s="4"/>
      <c r="K1966" s="4"/>
      <c r="L1966" s="4"/>
      <c r="M1966" s="4"/>
      <c r="N1966" s="4"/>
      <c r="O1966" s="4"/>
      <c r="P1966" s="4"/>
      <c r="Q1966" s="4"/>
      <c r="R1966" s="4"/>
      <c r="S1966" s="4"/>
      <c r="T1966" s="4"/>
      <c r="U1966" s="4">
        <v>2880</v>
      </c>
      <c r="V1966" s="4"/>
      <c r="W1966" s="4">
        <v>3</v>
      </c>
      <c r="X1966" s="4"/>
      <c r="Y1966" s="4">
        <v>2.5000000000000001E-2</v>
      </c>
      <c r="Z1966" s="4">
        <v>1.2500000000000001E-2</v>
      </c>
      <c r="AA1966" s="4"/>
      <c r="AB1966" s="4">
        <v>25</v>
      </c>
      <c r="AC1966" s="4">
        <v>0</v>
      </c>
      <c r="AD1966" s="4" t="s">
        <v>593</v>
      </c>
      <c r="AE1966" s="4"/>
      <c r="AF1966">
        <v>125.90164084785999</v>
      </c>
      <c r="AG1966" s="4"/>
      <c r="AH1966" s="4"/>
      <c r="AI1966" s="4"/>
      <c r="AJ1966" s="4"/>
      <c r="AK1966" s="4"/>
    </row>
    <row r="1967" spans="1:37">
      <c r="A1967" t="s">
        <v>71</v>
      </c>
      <c r="B1967" t="s">
        <v>195</v>
      </c>
      <c r="C1967" s="42" t="s">
        <v>591</v>
      </c>
      <c r="D1967">
        <v>600</v>
      </c>
      <c r="E1967">
        <v>10</v>
      </c>
      <c r="F1967">
        <v>120</v>
      </c>
      <c r="G1967" s="4"/>
      <c r="H1967" s="4"/>
      <c r="I1967" s="4"/>
      <c r="J1967" s="4"/>
      <c r="K1967" s="4"/>
      <c r="L1967" s="4"/>
      <c r="M1967" s="4"/>
      <c r="N1967" s="4"/>
      <c r="O1967" s="4"/>
      <c r="P1967" s="4"/>
      <c r="Q1967" s="4"/>
      <c r="R1967" s="4"/>
      <c r="S1967" s="4"/>
      <c r="T1967" s="4"/>
      <c r="U1967" s="4">
        <v>2880</v>
      </c>
      <c r="V1967" s="4"/>
      <c r="W1967" s="4">
        <v>3</v>
      </c>
      <c r="X1967" s="4"/>
      <c r="Y1967" s="4">
        <v>2.5000000000000001E-2</v>
      </c>
      <c r="Z1967" s="4">
        <v>1.2500000000000001E-2</v>
      </c>
      <c r="AA1967" s="4"/>
      <c r="AB1967" s="4">
        <v>25</v>
      </c>
      <c r="AC1967" s="4">
        <v>1</v>
      </c>
      <c r="AD1967" s="4" t="s">
        <v>593</v>
      </c>
      <c r="AE1967" s="4"/>
      <c r="AF1967">
        <v>109.836075028214</v>
      </c>
      <c r="AG1967" s="4"/>
      <c r="AH1967" s="4"/>
      <c r="AI1967" s="4"/>
      <c r="AJ1967" s="4"/>
      <c r="AK1967" s="4"/>
    </row>
    <row r="1968" spans="1:37">
      <c r="A1968" t="s">
        <v>71</v>
      </c>
      <c r="B1968" t="s">
        <v>195</v>
      </c>
      <c r="C1968" s="42" t="s">
        <v>591</v>
      </c>
      <c r="D1968">
        <v>600</v>
      </c>
      <c r="E1968">
        <v>10</v>
      </c>
      <c r="F1968">
        <v>120</v>
      </c>
      <c r="G1968" s="4"/>
      <c r="H1968" s="4"/>
      <c r="I1968" s="4"/>
      <c r="J1968" s="4"/>
      <c r="K1968" s="4"/>
      <c r="L1968" s="4"/>
      <c r="M1968" s="4"/>
      <c r="N1968" s="4"/>
      <c r="O1968" s="4"/>
      <c r="P1968" s="4"/>
      <c r="Q1968" s="4"/>
      <c r="R1968" s="4"/>
      <c r="S1968" s="4"/>
      <c r="T1968" s="4"/>
      <c r="U1968" s="4">
        <v>2880</v>
      </c>
      <c r="V1968" s="4"/>
      <c r="W1968" s="4">
        <v>3</v>
      </c>
      <c r="X1968" s="4"/>
      <c r="Y1968" s="4">
        <v>2.5000000000000001E-2</v>
      </c>
      <c r="Z1968" s="4">
        <v>1.2500000000000001E-2</v>
      </c>
      <c r="AA1968" s="4"/>
      <c r="AB1968" s="4">
        <v>25</v>
      </c>
      <c r="AC1968" s="4">
        <v>5</v>
      </c>
      <c r="AD1968" s="4" t="s">
        <v>593</v>
      </c>
      <c r="AE1968" s="4"/>
      <c r="AF1968">
        <v>83.278691212841593</v>
      </c>
      <c r="AG1968" s="4"/>
      <c r="AH1968" s="4"/>
      <c r="AI1968" s="4"/>
      <c r="AJ1968" s="4"/>
      <c r="AK1968" s="4"/>
    </row>
    <row r="1969" spans="1:37">
      <c r="A1969" t="s">
        <v>71</v>
      </c>
      <c r="B1969" t="s">
        <v>195</v>
      </c>
      <c r="C1969" s="42" t="s">
        <v>591</v>
      </c>
      <c r="D1969">
        <v>600</v>
      </c>
      <c r="E1969">
        <v>10</v>
      </c>
      <c r="F1969">
        <v>120</v>
      </c>
      <c r="G1969" s="4"/>
      <c r="H1969" s="4"/>
      <c r="I1969" s="4"/>
      <c r="J1969" s="4"/>
      <c r="K1969" s="4"/>
      <c r="L1969" s="4"/>
      <c r="M1969" s="4"/>
      <c r="N1969" s="4"/>
      <c r="O1969" s="4"/>
      <c r="P1969" s="4"/>
      <c r="Q1969" s="4"/>
      <c r="R1969" s="4"/>
      <c r="S1969" s="4"/>
      <c r="T1969" s="4"/>
      <c r="U1969" s="4">
        <v>2880</v>
      </c>
      <c r="V1969" s="4"/>
      <c r="W1969" s="4">
        <v>3</v>
      </c>
      <c r="X1969" s="4"/>
      <c r="Y1969" s="4">
        <v>2.5000000000000001E-2</v>
      </c>
      <c r="Z1969" s="4">
        <v>1.2500000000000001E-2</v>
      </c>
      <c r="AA1969" s="4"/>
      <c r="AB1969" s="4">
        <v>25</v>
      </c>
      <c r="AC1969" s="4">
        <v>10</v>
      </c>
      <c r="AD1969" s="4" t="s">
        <v>593</v>
      </c>
      <c r="AE1969" s="4"/>
      <c r="AF1969">
        <v>45.9016505756857</v>
      </c>
      <c r="AG1969" s="4"/>
      <c r="AH1969" s="4"/>
      <c r="AI1969" s="4"/>
      <c r="AJ1969" s="4"/>
      <c r="AK1969" s="4"/>
    </row>
    <row r="1970" spans="1:37">
      <c r="A1970" t="s">
        <v>71</v>
      </c>
      <c r="B1970" t="s">
        <v>195</v>
      </c>
      <c r="C1970" s="42" t="s">
        <v>591</v>
      </c>
      <c r="D1970">
        <v>600</v>
      </c>
      <c r="E1970">
        <v>10</v>
      </c>
      <c r="F1970">
        <v>120</v>
      </c>
      <c r="G1970" s="4"/>
      <c r="H1970" s="4"/>
      <c r="I1970" s="4"/>
      <c r="J1970" s="4"/>
      <c r="K1970" s="4"/>
      <c r="L1970" s="4"/>
      <c r="M1970" s="4"/>
      <c r="N1970" s="4"/>
      <c r="O1970" s="4"/>
      <c r="P1970" s="4"/>
      <c r="Q1970" s="4"/>
      <c r="R1970" s="4"/>
      <c r="S1970" s="4"/>
      <c r="T1970" s="4"/>
      <c r="U1970" s="4">
        <v>2880</v>
      </c>
      <c r="V1970" s="4"/>
      <c r="W1970" s="4">
        <v>3</v>
      </c>
      <c r="X1970" s="4"/>
      <c r="Y1970" s="4">
        <v>2.5000000000000001E-2</v>
      </c>
      <c r="Z1970" s="4">
        <v>1.2500000000000001E-2</v>
      </c>
      <c r="AA1970" s="26">
        <v>0.25</v>
      </c>
      <c r="AB1970" s="4">
        <v>25</v>
      </c>
      <c r="AC1970" s="4">
        <v>0</v>
      </c>
      <c r="AD1970" s="4" t="s">
        <v>173</v>
      </c>
      <c r="AE1970" s="4"/>
      <c r="AF1970" s="26">
        <v>18.245603327165501</v>
      </c>
      <c r="AG1970" s="4"/>
      <c r="AH1970" s="4"/>
      <c r="AI1970" s="4"/>
      <c r="AJ1970" s="4"/>
      <c r="AK1970" s="4"/>
    </row>
    <row r="1971" spans="1:37">
      <c r="A1971" t="s">
        <v>71</v>
      </c>
      <c r="B1971" t="s">
        <v>195</v>
      </c>
      <c r="C1971" s="42" t="s">
        <v>591</v>
      </c>
      <c r="D1971">
        <v>600</v>
      </c>
      <c r="E1971">
        <v>10</v>
      </c>
      <c r="F1971">
        <v>120</v>
      </c>
      <c r="G1971" s="4"/>
      <c r="H1971" s="4"/>
      <c r="I1971" s="4"/>
      <c r="J1971" s="4"/>
      <c r="K1971" s="4"/>
      <c r="L1971" s="4"/>
      <c r="M1971" s="4"/>
      <c r="N1971" s="4"/>
      <c r="O1971" s="4"/>
      <c r="P1971" s="4"/>
      <c r="Q1971" s="4"/>
      <c r="R1971" s="4"/>
      <c r="S1971" s="4"/>
      <c r="T1971" s="4"/>
      <c r="U1971" s="4">
        <v>2880</v>
      </c>
      <c r="V1971" s="4"/>
      <c r="W1971" s="4">
        <v>3</v>
      </c>
      <c r="X1971" s="4"/>
      <c r="Y1971" s="4">
        <v>2.5000000000000001E-2</v>
      </c>
      <c r="Z1971" s="4">
        <v>1.2500000000000001E-2</v>
      </c>
      <c r="AA1971" s="26">
        <v>0.5</v>
      </c>
      <c r="AB1971" s="4">
        <v>25</v>
      </c>
      <c r="AC1971" s="4">
        <v>0</v>
      </c>
      <c r="AD1971" s="4" t="s">
        <v>173</v>
      </c>
      <c r="AE1971" s="4"/>
      <c r="AF1971" s="26">
        <v>150.17543591950999</v>
      </c>
      <c r="AG1971" s="4"/>
      <c r="AH1971" s="4"/>
      <c r="AI1971" s="4"/>
      <c r="AJ1971" s="4"/>
      <c r="AK1971" s="4"/>
    </row>
    <row r="1972" spans="1:37">
      <c r="A1972" t="s">
        <v>71</v>
      </c>
      <c r="B1972" t="s">
        <v>195</v>
      </c>
      <c r="C1972" s="42" t="s">
        <v>591</v>
      </c>
      <c r="D1972">
        <v>600</v>
      </c>
      <c r="E1972">
        <v>10</v>
      </c>
      <c r="F1972">
        <v>120</v>
      </c>
      <c r="G1972" s="4"/>
      <c r="H1972" s="4"/>
      <c r="I1972" s="4"/>
      <c r="J1972" s="4"/>
      <c r="K1972" s="4"/>
      <c r="L1972" s="4"/>
      <c r="M1972" s="4"/>
      <c r="N1972" s="4"/>
      <c r="O1972" s="4"/>
      <c r="P1972" s="4"/>
      <c r="Q1972" s="4"/>
      <c r="R1972" s="4"/>
      <c r="S1972" s="4"/>
      <c r="T1972" s="4"/>
      <c r="U1972" s="4">
        <v>2880</v>
      </c>
      <c r="V1972" s="4"/>
      <c r="W1972" s="4">
        <v>3</v>
      </c>
      <c r="X1972" s="4"/>
      <c r="Y1972" s="4">
        <v>2.5000000000000001E-2</v>
      </c>
      <c r="Z1972" s="4">
        <v>1.2500000000000001E-2</v>
      </c>
      <c r="AA1972" s="26">
        <v>0.75</v>
      </c>
      <c r="AB1972" s="4">
        <v>25</v>
      </c>
      <c r="AC1972" s="4">
        <v>0</v>
      </c>
      <c r="AD1972" s="4" t="s">
        <v>173</v>
      </c>
      <c r="AE1972" s="4"/>
      <c r="AF1972" s="26">
        <v>160.00000803094099</v>
      </c>
      <c r="AG1972" s="4"/>
      <c r="AH1972" s="4"/>
      <c r="AI1972" s="4"/>
      <c r="AJ1972" s="4"/>
      <c r="AK1972" s="4"/>
    </row>
    <row r="1973" spans="1:37">
      <c r="A1973" t="s">
        <v>71</v>
      </c>
      <c r="B1973" t="s">
        <v>195</v>
      </c>
      <c r="C1973" s="42" t="s">
        <v>591</v>
      </c>
      <c r="D1973">
        <v>600</v>
      </c>
      <c r="E1973">
        <v>10</v>
      </c>
      <c r="F1973">
        <v>120</v>
      </c>
      <c r="G1973" s="4"/>
      <c r="H1973" s="4"/>
      <c r="I1973" s="4"/>
      <c r="J1973" s="4"/>
      <c r="K1973" s="4"/>
      <c r="L1973" s="4"/>
      <c r="M1973" s="4"/>
      <c r="N1973" s="4"/>
      <c r="O1973" s="4"/>
      <c r="P1973" s="4"/>
      <c r="Q1973" s="4"/>
      <c r="R1973" s="4"/>
      <c r="S1973" s="4"/>
      <c r="T1973" s="4"/>
      <c r="U1973" s="4">
        <v>2880</v>
      </c>
      <c r="V1973" s="4"/>
      <c r="W1973" s="4">
        <v>3</v>
      </c>
      <c r="X1973" s="4"/>
      <c r="Y1973" s="4">
        <v>2.5000000000000001E-2</v>
      </c>
      <c r="Z1973" s="4">
        <v>1.2500000000000001E-2</v>
      </c>
      <c r="AA1973" s="26">
        <v>1</v>
      </c>
      <c r="AB1973" s="4">
        <v>25</v>
      </c>
      <c r="AC1973" s="4">
        <v>0</v>
      </c>
      <c r="AD1973" s="4" t="s">
        <v>173</v>
      </c>
      <c r="AE1973" s="4"/>
      <c r="AF1973" s="26">
        <v>164.21051694635699</v>
      </c>
      <c r="AG1973" s="4"/>
      <c r="AH1973" s="4"/>
      <c r="AI1973" s="4"/>
      <c r="AJ1973" s="4"/>
      <c r="AK1973" s="4"/>
    </row>
    <row r="1974" spans="1:37">
      <c r="A1974" t="s">
        <v>71</v>
      </c>
      <c r="B1974" t="s">
        <v>195</v>
      </c>
      <c r="C1974" s="42" t="s">
        <v>591</v>
      </c>
      <c r="D1974">
        <v>600</v>
      </c>
      <c r="E1974">
        <v>10</v>
      </c>
      <c r="F1974">
        <v>120</v>
      </c>
      <c r="G1974" s="4"/>
      <c r="H1974" s="4"/>
      <c r="I1974" s="4"/>
      <c r="J1974" s="4"/>
      <c r="K1974" s="4"/>
      <c r="L1974" s="4"/>
      <c r="M1974" s="4"/>
      <c r="N1974" s="4"/>
      <c r="O1974" s="4"/>
      <c r="P1974" s="4"/>
      <c r="Q1974" s="4"/>
      <c r="R1974" s="4"/>
      <c r="S1974" s="4"/>
      <c r="T1974" s="4"/>
      <c r="U1974" s="4">
        <v>2880</v>
      </c>
      <c r="V1974" s="4"/>
      <c r="W1974" s="4">
        <v>3</v>
      </c>
      <c r="X1974" s="4"/>
      <c r="Y1974" s="4">
        <v>2.5000000000000001E-2</v>
      </c>
      <c r="Z1974" s="4">
        <v>1.2500000000000001E-2</v>
      </c>
      <c r="AA1974" s="26">
        <v>2</v>
      </c>
      <c r="AB1974" s="4">
        <v>25</v>
      </c>
      <c r="AC1974" s="4">
        <v>0</v>
      </c>
      <c r="AD1974" s="4" t="s">
        <v>173</v>
      </c>
      <c r="AE1974" s="4"/>
      <c r="AF1974" s="26">
        <v>176.140353554173</v>
      </c>
      <c r="AG1974" s="4"/>
      <c r="AH1974" s="4"/>
      <c r="AI1974" s="4"/>
      <c r="AJ1974" s="4"/>
      <c r="AK1974" s="4"/>
    </row>
    <row r="1975" spans="1:37">
      <c r="A1975" t="s">
        <v>71</v>
      </c>
      <c r="B1975" t="s">
        <v>195</v>
      </c>
      <c r="C1975" s="42" t="s">
        <v>591</v>
      </c>
      <c r="D1975">
        <v>600</v>
      </c>
      <c r="E1975">
        <v>10</v>
      </c>
      <c r="F1975">
        <v>120</v>
      </c>
      <c r="G1975" s="4"/>
      <c r="H1975" s="4"/>
      <c r="I1975" s="4"/>
      <c r="J1975" s="4"/>
      <c r="K1975" s="4"/>
      <c r="L1975" s="4"/>
      <c r="M1975" s="4"/>
      <c r="N1975" s="4"/>
      <c r="O1975" s="4"/>
      <c r="P1975" s="4"/>
      <c r="Q1975" s="4"/>
      <c r="R1975" s="4"/>
      <c r="S1975" s="4"/>
      <c r="T1975" s="4"/>
      <c r="U1975" s="4">
        <v>79.613992762363807</v>
      </c>
      <c r="V1975" s="4"/>
      <c r="W1975" s="4">
        <v>3</v>
      </c>
      <c r="X1975" s="4"/>
      <c r="Y1975" s="4">
        <v>6.2500000000000003E-3</v>
      </c>
      <c r="Z1975" s="4">
        <v>1.2500000000000001E-2</v>
      </c>
      <c r="AA1975" s="4"/>
      <c r="AB1975" s="4"/>
      <c r="AC1975" s="4">
        <v>0</v>
      </c>
      <c r="AD1975" s="4" t="s">
        <v>173</v>
      </c>
      <c r="AE1975" s="4"/>
      <c r="AF1975">
        <v>5.5316091954022903</v>
      </c>
      <c r="AG1975" s="4"/>
      <c r="AH1975" s="4"/>
      <c r="AI1975" s="4"/>
      <c r="AJ1975" s="4"/>
      <c r="AK1975" s="4"/>
    </row>
    <row r="1976" spans="1:37">
      <c r="A1976" t="s">
        <v>71</v>
      </c>
      <c r="B1976" t="s">
        <v>195</v>
      </c>
      <c r="C1976" s="42" t="s">
        <v>591</v>
      </c>
      <c r="D1976">
        <v>600</v>
      </c>
      <c r="E1976">
        <v>10</v>
      </c>
      <c r="F1976">
        <v>120</v>
      </c>
      <c r="G1976" s="4"/>
      <c r="H1976" s="4"/>
      <c r="I1976" s="4"/>
      <c r="J1976" s="4"/>
      <c r="K1976" s="4"/>
      <c r="L1976" s="4"/>
      <c r="M1976" s="4"/>
      <c r="N1976" s="4"/>
      <c r="O1976" s="4"/>
      <c r="P1976" s="4"/>
      <c r="Q1976" s="4"/>
      <c r="R1976" s="4"/>
      <c r="S1976" s="4"/>
      <c r="T1976" s="4"/>
      <c r="U1976" s="4">
        <v>238.84197828709259</v>
      </c>
      <c r="V1976" s="4"/>
      <c r="W1976" s="4">
        <v>3</v>
      </c>
      <c r="X1976" s="4"/>
      <c r="Y1976" s="4">
        <v>6.2500000000000003E-3</v>
      </c>
      <c r="Z1976" s="4">
        <v>1.2500000000000001E-2</v>
      </c>
      <c r="AA1976" s="4"/>
      <c r="AB1976" s="4"/>
      <c r="AC1976" s="4">
        <v>0</v>
      </c>
      <c r="AD1976" s="4" t="s">
        <v>173</v>
      </c>
      <c r="AE1976" s="4"/>
      <c r="AF1976">
        <v>34.195402298850503</v>
      </c>
      <c r="AG1976" s="4"/>
      <c r="AH1976" s="4"/>
      <c r="AI1976" s="4"/>
      <c r="AJ1976" s="4"/>
      <c r="AK1976" s="4"/>
    </row>
    <row r="1977" spans="1:37">
      <c r="A1977" t="s">
        <v>71</v>
      </c>
      <c r="B1977" t="s">
        <v>195</v>
      </c>
      <c r="C1977" s="42" t="s">
        <v>591</v>
      </c>
      <c r="D1977">
        <v>600</v>
      </c>
      <c r="E1977">
        <v>10</v>
      </c>
      <c r="F1977">
        <v>120</v>
      </c>
      <c r="G1977" s="4"/>
      <c r="H1977" s="4"/>
      <c r="I1977" s="4"/>
      <c r="J1977" s="4"/>
      <c r="K1977" s="4"/>
      <c r="L1977" s="4"/>
      <c r="M1977" s="4"/>
      <c r="N1977" s="4"/>
      <c r="O1977" s="4"/>
      <c r="P1977" s="4"/>
      <c r="Q1977" s="4"/>
      <c r="R1977" s="4"/>
      <c r="S1977" s="4"/>
      <c r="T1977" s="4"/>
      <c r="U1977" s="4">
        <v>484.92159227985479</v>
      </c>
      <c r="V1977" s="4"/>
      <c r="W1977" s="4">
        <v>3</v>
      </c>
      <c r="X1977" s="4"/>
      <c r="Y1977" s="4">
        <v>6.2500000000000003E-3</v>
      </c>
      <c r="Z1977" s="4">
        <v>1.2500000000000001E-2</v>
      </c>
      <c r="AA1977" s="4"/>
      <c r="AB1977" s="4"/>
      <c r="AC1977" s="4">
        <v>0</v>
      </c>
      <c r="AD1977" s="4" t="s">
        <v>173</v>
      </c>
      <c r="AE1977" s="4"/>
      <c r="AF1977">
        <v>94.037356321838999</v>
      </c>
      <c r="AG1977" s="4"/>
      <c r="AH1977" s="4"/>
      <c r="AI1977" s="4"/>
      <c r="AJ1977" s="4"/>
      <c r="AK1977" s="4"/>
    </row>
    <row r="1978" spans="1:37">
      <c r="A1978" t="s">
        <v>71</v>
      </c>
      <c r="B1978" t="s">
        <v>195</v>
      </c>
      <c r="C1978" s="42" t="s">
        <v>591</v>
      </c>
      <c r="D1978">
        <v>600</v>
      </c>
      <c r="E1978">
        <v>10</v>
      </c>
      <c r="F1978">
        <v>120</v>
      </c>
      <c r="G1978" s="4"/>
      <c r="H1978" s="4"/>
      <c r="I1978" s="4"/>
      <c r="J1978" s="4"/>
      <c r="K1978" s="4"/>
      <c r="L1978" s="4"/>
      <c r="M1978" s="4"/>
      <c r="N1978" s="4"/>
      <c r="O1978" s="4"/>
      <c r="P1978" s="4"/>
      <c r="Q1978" s="4"/>
      <c r="R1978" s="4"/>
      <c r="S1978" s="4"/>
      <c r="T1978" s="4"/>
      <c r="U1978" s="4">
        <v>1085.645355850422</v>
      </c>
      <c r="V1978" s="4"/>
      <c r="W1978" s="4">
        <v>3</v>
      </c>
      <c r="X1978" s="4"/>
      <c r="Y1978" s="4">
        <v>6.2500000000000003E-3</v>
      </c>
      <c r="Z1978" s="4">
        <v>1.2500000000000001E-2</v>
      </c>
      <c r="AA1978" s="4"/>
      <c r="AB1978" s="4"/>
      <c r="AC1978" s="4">
        <v>0</v>
      </c>
      <c r="AD1978" s="4" t="s">
        <v>173</v>
      </c>
      <c r="AE1978" s="4"/>
      <c r="AF1978">
        <v>122.701149425287</v>
      </c>
      <c r="AG1978" s="4"/>
      <c r="AH1978" s="4"/>
      <c r="AI1978" s="4"/>
      <c r="AJ1978" s="4"/>
      <c r="AK1978" s="4"/>
    </row>
    <row r="1979" spans="1:37">
      <c r="A1979" t="s">
        <v>71</v>
      </c>
      <c r="B1979" t="s">
        <v>195</v>
      </c>
      <c r="C1979" s="42" t="s">
        <v>591</v>
      </c>
      <c r="D1979">
        <v>600</v>
      </c>
      <c r="E1979">
        <v>10</v>
      </c>
      <c r="F1979">
        <v>120</v>
      </c>
      <c r="G1979" s="4"/>
      <c r="H1979" s="4"/>
      <c r="I1979" s="4"/>
      <c r="J1979" s="4"/>
      <c r="K1979" s="4"/>
      <c r="L1979" s="4"/>
      <c r="M1979" s="4"/>
      <c r="N1979" s="4"/>
      <c r="O1979" s="4"/>
      <c r="P1979" s="4"/>
      <c r="Q1979" s="4"/>
      <c r="R1979" s="4"/>
      <c r="S1979" s="4"/>
      <c r="T1979" s="4"/>
      <c r="U1979" s="4">
        <v>1425.8142340168861</v>
      </c>
      <c r="V1979" s="4"/>
      <c r="W1979" s="4">
        <v>3</v>
      </c>
      <c r="X1979" s="4"/>
      <c r="Y1979" s="4">
        <v>6.2500000000000003E-3</v>
      </c>
      <c r="Z1979" s="4">
        <v>1.2500000000000001E-2</v>
      </c>
      <c r="AA1979" s="4"/>
      <c r="AB1979" s="4"/>
      <c r="AC1979" s="4">
        <v>0</v>
      </c>
      <c r="AD1979" s="4" t="s">
        <v>173</v>
      </c>
      <c r="AE1979" s="4"/>
      <c r="AF1979">
        <v>142.81609195402299</v>
      </c>
      <c r="AG1979" s="4"/>
      <c r="AH1979" s="4"/>
      <c r="AI1979" s="4"/>
      <c r="AJ1979" s="4"/>
      <c r="AK1979" s="4"/>
    </row>
    <row r="1980" spans="1:37">
      <c r="A1980" t="s">
        <v>71</v>
      </c>
      <c r="B1980" t="s">
        <v>195</v>
      </c>
      <c r="C1980" s="42" t="s">
        <v>591</v>
      </c>
      <c r="D1980">
        <v>600</v>
      </c>
      <c r="E1980">
        <v>10</v>
      </c>
      <c r="F1980">
        <v>120</v>
      </c>
      <c r="G1980" s="4"/>
      <c r="H1980" s="4"/>
      <c r="I1980" s="4"/>
      <c r="J1980" s="4"/>
      <c r="K1980" s="4"/>
      <c r="L1980" s="4"/>
      <c r="M1980" s="4"/>
      <c r="N1980" s="4"/>
      <c r="O1980" s="4"/>
      <c r="P1980" s="4"/>
      <c r="Q1980" s="4"/>
      <c r="R1980" s="4"/>
      <c r="S1980" s="4"/>
      <c r="T1980" s="4"/>
      <c r="U1980" s="4">
        <v>2156.8154402895002</v>
      </c>
      <c r="V1980" s="4"/>
      <c r="W1980" s="4">
        <v>3</v>
      </c>
      <c r="X1980" s="4"/>
      <c r="Y1980" s="4">
        <v>6.2500000000000003E-3</v>
      </c>
      <c r="Z1980" s="4">
        <v>1.2500000000000001E-2</v>
      </c>
      <c r="AA1980" s="4"/>
      <c r="AB1980" s="4"/>
      <c r="AC1980" s="4">
        <v>0</v>
      </c>
      <c r="AD1980" s="4" t="s">
        <v>173</v>
      </c>
      <c r="AE1980" s="4"/>
      <c r="AF1980">
        <v>152.37068965517199</v>
      </c>
      <c r="AG1980" s="4"/>
      <c r="AH1980" s="4"/>
      <c r="AI1980" s="4"/>
      <c r="AJ1980" s="4"/>
      <c r="AK1980" s="4"/>
    </row>
    <row r="1981" spans="1:37">
      <c r="A1981" t="s">
        <v>71</v>
      </c>
      <c r="B1981" t="s">
        <v>195</v>
      </c>
      <c r="C1981" s="42" t="s">
        <v>591</v>
      </c>
      <c r="D1981">
        <v>600</v>
      </c>
      <c r="E1981">
        <v>10</v>
      </c>
      <c r="F1981">
        <v>120</v>
      </c>
      <c r="G1981" s="4"/>
      <c r="H1981" s="4"/>
      <c r="I1981" s="4"/>
      <c r="J1981" s="4"/>
      <c r="K1981" s="4"/>
      <c r="L1981" s="4"/>
      <c r="M1981" s="4"/>
      <c r="N1981" s="4"/>
      <c r="O1981" s="4"/>
      <c r="P1981" s="4"/>
      <c r="Q1981" s="4"/>
      <c r="R1981" s="4"/>
      <c r="S1981" s="4"/>
      <c r="T1981" s="4"/>
      <c r="U1981" s="4">
        <v>2895.0542822677921</v>
      </c>
      <c r="V1981" s="4"/>
      <c r="W1981" s="4">
        <v>3</v>
      </c>
      <c r="X1981" s="4"/>
      <c r="Y1981" s="4">
        <v>6.2500000000000003E-3</v>
      </c>
      <c r="Z1981" s="4">
        <v>1.2500000000000001E-2</v>
      </c>
      <c r="AA1981" s="4"/>
      <c r="AB1981" s="4"/>
      <c r="AC1981" s="4">
        <v>0</v>
      </c>
      <c r="AD1981" s="4" t="s">
        <v>173</v>
      </c>
      <c r="AE1981" s="4"/>
      <c r="AF1981">
        <v>159.913793103448</v>
      </c>
      <c r="AG1981" s="4"/>
      <c r="AH1981" s="4"/>
      <c r="AI1981" s="4"/>
      <c r="AJ1981" s="4"/>
      <c r="AK1981" s="4"/>
    </row>
    <row r="1982" spans="1:37">
      <c r="A1982" t="s">
        <v>71</v>
      </c>
      <c r="B1982" t="s">
        <v>195</v>
      </c>
      <c r="C1982" s="42" t="s">
        <v>591</v>
      </c>
      <c r="D1982">
        <v>600</v>
      </c>
      <c r="E1982">
        <v>10</v>
      </c>
      <c r="F1982">
        <v>120</v>
      </c>
      <c r="G1982" s="4"/>
      <c r="H1982" s="4"/>
      <c r="I1982" s="4"/>
      <c r="J1982" s="4"/>
      <c r="K1982" s="4"/>
      <c r="L1982" s="4"/>
      <c r="M1982" s="4"/>
      <c r="N1982" s="4"/>
      <c r="O1982" s="4"/>
      <c r="P1982" s="4"/>
      <c r="Q1982" s="4"/>
      <c r="R1982" s="4"/>
      <c r="S1982" s="4"/>
      <c r="T1982" s="4"/>
      <c r="U1982" s="4">
        <v>3597.1049457177296</v>
      </c>
      <c r="V1982" s="4"/>
      <c r="W1982" s="4">
        <v>3</v>
      </c>
      <c r="X1982" s="4"/>
      <c r="Y1982" s="4">
        <v>6.2500000000000003E-3</v>
      </c>
      <c r="Z1982" s="4">
        <v>1.2500000000000001E-2</v>
      </c>
      <c r="AA1982" s="4"/>
      <c r="AB1982" s="4"/>
      <c r="AC1982" s="4">
        <v>0</v>
      </c>
      <c r="AD1982" s="4" t="s">
        <v>173</v>
      </c>
      <c r="AE1982" s="4"/>
      <c r="AF1982">
        <v>151.36494252873501</v>
      </c>
      <c r="AG1982" s="4"/>
      <c r="AH1982" s="4"/>
      <c r="AI1982" s="4"/>
      <c r="AJ1982" s="4"/>
      <c r="AK1982" s="4"/>
    </row>
    <row r="1983" spans="1:37">
      <c r="A1983" t="s">
        <v>71</v>
      </c>
      <c r="B1983" t="s">
        <v>195</v>
      </c>
      <c r="C1983" s="42" t="s">
        <v>591</v>
      </c>
      <c r="D1983">
        <v>600</v>
      </c>
      <c r="E1983">
        <v>10</v>
      </c>
      <c r="F1983">
        <v>120</v>
      </c>
      <c r="G1983" s="4"/>
      <c r="H1983" s="4"/>
      <c r="I1983" s="4"/>
      <c r="J1983" s="4"/>
      <c r="K1983" s="4"/>
      <c r="L1983" s="4"/>
      <c r="M1983" s="4"/>
      <c r="N1983" s="4"/>
      <c r="O1983" s="4"/>
      <c r="P1983" s="4"/>
      <c r="Q1983" s="4"/>
      <c r="R1983" s="4"/>
      <c r="S1983" s="4"/>
      <c r="T1983" s="4"/>
      <c r="U1983" s="4">
        <v>4306.3932448733403</v>
      </c>
      <c r="V1983" s="4"/>
      <c r="W1983" s="4">
        <v>3</v>
      </c>
      <c r="X1983" s="4"/>
      <c r="Y1983" s="4">
        <v>6.2500000000000003E-3</v>
      </c>
      <c r="Z1983" s="4">
        <v>1.2500000000000001E-2</v>
      </c>
      <c r="AA1983" s="4"/>
      <c r="AB1983" s="4"/>
      <c r="AC1983" s="4">
        <v>0</v>
      </c>
      <c r="AD1983" s="4" t="s">
        <v>173</v>
      </c>
      <c r="AE1983" s="4"/>
      <c r="AF1983">
        <v>153.37643678160899</v>
      </c>
      <c r="AG1983" s="4"/>
      <c r="AH1983" s="4"/>
      <c r="AI1983" s="4"/>
      <c r="AJ1983" s="4"/>
      <c r="AK1983" s="4"/>
    </row>
    <row r="1984" spans="1:37">
      <c r="A1984" t="s">
        <v>71</v>
      </c>
      <c r="B1984" t="s">
        <v>195</v>
      </c>
      <c r="C1984" s="42" t="s">
        <v>591</v>
      </c>
      <c r="D1984">
        <v>600</v>
      </c>
      <c r="E1984">
        <v>10</v>
      </c>
      <c r="F1984">
        <v>120</v>
      </c>
      <c r="G1984" s="4"/>
      <c r="H1984" s="4"/>
      <c r="I1984" s="4"/>
      <c r="J1984" s="4"/>
      <c r="K1984" s="4"/>
      <c r="L1984" s="4"/>
      <c r="M1984" s="4"/>
      <c r="N1984" s="4"/>
      <c r="O1984" s="4"/>
      <c r="P1984" s="4"/>
      <c r="Q1984" s="4"/>
      <c r="R1984" s="4"/>
      <c r="S1984" s="4"/>
      <c r="T1984" s="4"/>
      <c r="U1984" s="4">
        <v>5022.9191797346157</v>
      </c>
      <c r="V1984" s="4"/>
      <c r="W1984" s="4">
        <v>3</v>
      </c>
      <c r="X1984" s="4"/>
      <c r="Y1984" s="4">
        <v>6.2500000000000003E-3</v>
      </c>
      <c r="Z1984" s="4">
        <v>1.2500000000000001E-2</v>
      </c>
      <c r="AA1984" s="4"/>
      <c r="AB1984" s="4"/>
      <c r="AC1984" s="4">
        <v>0</v>
      </c>
      <c r="AD1984" s="4" t="s">
        <v>173</v>
      </c>
      <c r="AE1984" s="4"/>
      <c r="AF1984">
        <v>154.38218390804599</v>
      </c>
      <c r="AG1984" s="4"/>
      <c r="AH1984" s="4"/>
      <c r="AI1984" s="4"/>
      <c r="AJ1984" s="4"/>
      <c r="AK1984" s="4"/>
    </row>
    <row r="1985" spans="1:37">
      <c r="A1985" t="s">
        <v>71</v>
      </c>
      <c r="B1985" t="s">
        <v>195</v>
      </c>
      <c r="C1985" s="42" t="s">
        <v>591</v>
      </c>
      <c r="D1985">
        <v>600</v>
      </c>
      <c r="E1985">
        <v>10</v>
      </c>
      <c r="F1985">
        <v>120</v>
      </c>
      <c r="G1985" s="4"/>
      <c r="H1985" s="4"/>
      <c r="I1985" s="4"/>
      <c r="J1985" s="4"/>
      <c r="K1985" s="4"/>
      <c r="L1985" s="4"/>
      <c r="M1985" s="4"/>
      <c r="N1985" s="4"/>
      <c r="O1985" s="4"/>
      <c r="P1985" s="4"/>
      <c r="Q1985" s="4"/>
      <c r="R1985" s="4"/>
      <c r="S1985" s="4"/>
      <c r="T1985" s="4"/>
      <c r="U1985" s="4">
        <v>0</v>
      </c>
      <c r="V1985" s="4"/>
      <c r="W1985" s="4">
        <v>3</v>
      </c>
      <c r="X1985" s="4"/>
      <c r="Y1985" s="4">
        <v>6.2500000000000003E-3</v>
      </c>
      <c r="Z1985" s="4">
        <v>1.2500000000000001E-2</v>
      </c>
      <c r="AA1985" s="4"/>
      <c r="AB1985" s="4"/>
      <c r="AC1985" s="4">
        <v>0</v>
      </c>
      <c r="AD1985" s="4" t="s">
        <v>173</v>
      </c>
      <c r="AE1985" s="4"/>
      <c r="AF1985">
        <v>-2.51436781609195</v>
      </c>
      <c r="AG1985" s="4"/>
      <c r="AH1985" s="4"/>
      <c r="AI1985" s="4"/>
      <c r="AJ1985" s="4"/>
      <c r="AK1985" s="4"/>
    </row>
    <row r="1986" spans="1:37">
      <c r="A1986" t="s">
        <v>71</v>
      </c>
      <c r="B1986" t="s">
        <v>195</v>
      </c>
      <c r="C1986" s="42" t="s">
        <v>591</v>
      </c>
      <c r="D1986">
        <v>600</v>
      </c>
      <c r="E1986">
        <v>10</v>
      </c>
      <c r="F1986">
        <v>120</v>
      </c>
      <c r="G1986" s="4"/>
      <c r="H1986" s="4"/>
      <c r="I1986" s="4"/>
      <c r="J1986" s="4"/>
      <c r="K1986" s="4"/>
      <c r="L1986" s="4"/>
      <c r="M1986" s="4"/>
      <c r="N1986" s="4"/>
      <c r="O1986" s="4"/>
      <c r="P1986" s="4"/>
      <c r="Q1986" s="4"/>
      <c r="R1986" s="4"/>
      <c r="S1986" s="4"/>
      <c r="T1986" s="4"/>
      <c r="U1986" s="4">
        <v>7.1999999999999993</v>
      </c>
      <c r="V1986" s="4"/>
      <c r="W1986" s="4">
        <v>3</v>
      </c>
      <c r="X1986" s="4"/>
      <c r="Y1986" s="4">
        <v>6.2500000000000003E-3</v>
      </c>
      <c r="Z1986" s="4">
        <v>1.2500000000000001E-2</v>
      </c>
      <c r="AA1986" s="4"/>
      <c r="AB1986" s="4"/>
      <c r="AC1986" s="4">
        <v>0</v>
      </c>
      <c r="AD1986" s="4" t="s">
        <v>173</v>
      </c>
      <c r="AE1986" s="4"/>
      <c r="AF1986">
        <v>12.068965517241301</v>
      </c>
      <c r="AG1986" s="4"/>
      <c r="AH1986" s="4"/>
      <c r="AI1986" s="4"/>
      <c r="AJ1986" s="4"/>
      <c r="AK1986" s="4"/>
    </row>
    <row r="1987" spans="1:37">
      <c r="A1987" t="s">
        <v>71</v>
      </c>
      <c r="B1987" t="s">
        <v>195</v>
      </c>
      <c r="C1987" s="42" t="s">
        <v>591</v>
      </c>
      <c r="D1987">
        <v>600</v>
      </c>
      <c r="E1987">
        <v>10</v>
      </c>
      <c r="F1987">
        <v>120</v>
      </c>
      <c r="G1987" s="4"/>
      <c r="H1987" s="4"/>
      <c r="I1987" s="4"/>
      <c r="J1987" s="4"/>
      <c r="K1987" s="4"/>
      <c r="L1987" s="4"/>
      <c r="M1987" s="4"/>
      <c r="N1987" s="4"/>
      <c r="O1987" s="4"/>
      <c r="P1987" s="4"/>
      <c r="Q1987" s="4"/>
      <c r="R1987" s="4"/>
      <c r="S1987" s="4"/>
      <c r="T1987" s="4"/>
      <c r="U1987" s="4">
        <v>50.663449939686359</v>
      </c>
      <c r="V1987" s="4"/>
      <c r="W1987" s="4">
        <v>3</v>
      </c>
      <c r="X1987" s="4"/>
      <c r="Y1987" s="4">
        <v>6.2500000000000003E-3</v>
      </c>
      <c r="Z1987" s="4">
        <v>1.2500000000000001E-2</v>
      </c>
      <c r="AA1987" s="4"/>
      <c r="AB1987" s="4"/>
      <c r="AC1987" s="4">
        <v>0</v>
      </c>
      <c r="AD1987" s="4" t="s">
        <v>173</v>
      </c>
      <c r="AE1987" s="4"/>
      <c r="AF1987">
        <v>15.086206896551699</v>
      </c>
      <c r="AG1987" s="4"/>
      <c r="AH1987" s="4"/>
      <c r="AI1987" s="4"/>
      <c r="AJ1987" s="4"/>
      <c r="AK1987" s="4"/>
    </row>
    <row r="1988" spans="1:37">
      <c r="A1988" t="s">
        <v>71</v>
      </c>
      <c r="B1988" t="s">
        <v>195</v>
      </c>
      <c r="C1988" s="42" t="s">
        <v>591</v>
      </c>
      <c r="D1988">
        <v>600</v>
      </c>
      <c r="E1988">
        <v>10</v>
      </c>
      <c r="F1988">
        <v>120</v>
      </c>
      <c r="G1988" s="4"/>
      <c r="H1988" s="4"/>
      <c r="I1988" s="4"/>
      <c r="J1988" s="4"/>
      <c r="K1988" s="4"/>
      <c r="L1988" s="4"/>
      <c r="M1988" s="4"/>
      <c r="N1988" s="4"/>
      <c r="O1988" s="4"/>
      <c r="P1988" s="4"/>
      <c r="Q1988" s="4"/>
      <c r="R1988" s="4"/>
      <c r="S1988" s="4"/>
      <c r="T1988" s="4"/>
      <c r="U1988" s="4">
        <v>238.84197828709259</v>
      </c>
      <c r="V1988" s="4"/>
      <c r="W1988" s="4">
        <v>3</v>
      </c>
      <c r="X1988" s="4"/>
      <c r="Y1988" s="4">
        <v>6.2500000000000003E-3</v>
      </c>
      <c r="Z1988" s="4">
        <v>1.2500000000000001E-2</v>
      </c>
      <c r="AA1988" s="4"/>
      <c r="AB1988" s="4"/>
      <c r="AC1988" s="4">
        <v>0</v>
      </c>
      <c r="AD1988" s="4" t="s">
        <v>173</v>
      </c>
      <c r="AE1988" s="4"/>
      <c r="AF1988">
        <v>69.396551724137893</v>
      </c>
      <c r="AG1988" s="4"/>
      <c r="AH1988" s="4"/>
      <c r="AI1988" s="4"/>
      <c r="AJ1988" s="4"/>
      <c r="AK1988" s="4"/>
    </row>
    <row r="1989" spans="1:37">
      <c r="A1989" t="s">
        <v>71</v>
      </c>
      <c r="B1989" t="s">
        <v>195</v>
      </c>
      <c r="C1989" s="42" t="s">
        <v>591</v>
      </c>
      <c r="D1989">
        <v>600</v>
      </c>
      <c r="E1989">
        <v>10</v>
      </c>
      <c r="F1989">
        <v>120</v>
      </c>
      <c r="G1989" s="4"/>
      <c r="H1989" s="4"/>
      <c r="I1989" s="4"/>
      <c r="J1989" s="4"/>
      <c r="K1989" s="4"/>
      <c r="L1989" s="4"/>
      <c r="M1989" s="4"/>
      <c r="N1989" s="4"/>
      <c r="O1989" s="4"/>
      <c r="P1989" s="4"/>
      <c r="Q1989" s="4"/>
      <c r="R1989" s="4"/>
      <c r="S1989" s="4"/>
      <c r="T1989" s="4"/>
      <c r="U1989" s="4">
        <v>477.68395657418517</v>
      </c>
      <c r="V1989" s="4"/>
      <c r="W1989" s="4">
        <v>3</v>
      </c>
      <c r="X1989" s="4"/>
      <c r="Y1989" s="4">
        <v>6.2500000000000003E-3</v>
      </c>
      <c r="Z1989" s="4">
        <v>1.2500000000000001E-2</v>
      </c>
      <c r="AA1989" s="4"/>
      <c r="AB1989" s="4"/>
      <c r="AC1989" s="4">
        <v>0</v>
      </c>
      <c r="AD1989" s="4" t="s">
        <v>173</v>
      </c>
      <c r="AE1989" s="4"/>
      <c r="AF1989">
        <v>189.583333333333</v>
      </c>
      <c r="AG1989" s="4"/>
      <c r="AH1989" s="4"/>
      <c r="AI1989" s="4"/>
      <c r="AJ1989" s="4"/>
      <c r="AK1989" s="4"/>
    </row>
    <row r="1990" spans="1:37">
      <c r="A1990" t="s">
        <v>71</v>
      </c>
      <c r="B1990" t="s">
        <v>195</v>
      </c>
      <c r="C1990" s="42" t="s">
        <v>591</v>
      </c>
      <c r="D1990">
        <v>600</v>
      </c>
      <c r="E1990">
        <v>10</v>
      </c>
      <c r="F1990">
        <v>120</v>
      </c>
      <c r="G1990" s="4"/>
      <c r="H1990" s="4"/>
      <c r="I1990" s="4"/>
      <c r="J1990" s="4"/>
      <c r="K1990" s="4"/>
      <c r="L1990" s="4"/>
      <c r="M1990" s="4"/>
      <c r="N1990" s="4"/>
      <c r="O1990" s="4"/>
      <c r="P1990" s="4"/>
      <c r="Q1990" s="4"/>
      <c r="R1990" s="4"/>
      <c r="S1990" s="4"/>
      <c r="T1990" s="4"/>
      <c r="U1990" s="4">
        <v>1085.645355850422</v>
      </c>
      <c r="V1990" s="4"/>
      <c r="W1990" s="4">
        <v>3</v>
      </c>
      <c r="X1990" s="4"/>
      <c r="Y1990" s="4">
        <v>6.2500000000000003E-3</v>
      </c>
      <c r="Z1990" s="4">
        <v>1.2500000000000001E-2</v>
      </c>
      <c r="AA1990" s="4"/>
      <c r="AB1990" s="4"/>
      <c r="AC1990" s="4">
        <v>0</v>
      </c>
      <c r="AD1990" s="4" t="s">
        <v>173</v>
      </c>
      <c r="AE1990" s="4"/>
      <c r="AF1990">
        <v>248.922413793103</v>
      </c>
      <c r="AG1990" s="4"/>
      <c r="AH1990" s="4"/>
      <c r="AI1990" s="4"/>
      <c r="AJ1990" s="4"/>
      <c r="AK1990" s="4"/>
    </row>
    <row r="1991" spans="1:37">
      <c r="A1991" t="s">
        <v>71</v>
      </c>
      <c r="B1991" t="s">
        <v>195</v>
      </c>
      <c r="C1991" s="42" t="s">
        <v>591</v>
      </c>
      <c r="D1991">
        <v>600</v>
      </c>
      <c r="E1991">
        <v>10</v>
      </c>
      <c r="F1991">
        <v>120</v>
      </c>
      <c r="G1991" s="4"/>
      <c r="H1991" s="4"/>
      <c r="I1991" s="4"/>
      <c r="J1991" s="4"/>
      <c r="K1991" s="4"/>
      <c r="L1991" s="4"/>
      <c r="M1991" s="4"/>
      <c r="N1991" s="4"/>
      <c r="O1991" s="4"/>
      <c r="P1991" s="4"/>
      <c r="Q1991" s="4"/>
      <c r="R1991" s="4"/>
      <c r="S1991" s="4"/>
      <c r="T1991" s="4"/>
      <c r="U1991" s="4">
        <v>1447.5271411338961</v>
      </c>
      <c r="V1991" s="4"/>
      <c r="W1991" s="4">
        <v>3</v>
      </c>
      <c r="X1991" s="4"/>
      <c r="Y1991" s="4">
        <v>6.2500000000000003E-3</v>
      </c>
      <c r="Z1991" s="4">
        <v>1.2500000000000001E-2</v>
      </c>
      <c r="AA1991" s="4"/>
      <c r="AB1991" s="4"/>
      <c r="AC1991" s="4">
        <v>0</v>
      </c>
      <c r="AD1991" s="4" t="s">
        <v>173</v>
      </c>
      <c r="AE1991" s="4"/>
      <c r="AF1991">
        <v>292.67241379310298</v>
      </c>
      <c r="AG1991" s="4"/>
      <c r="AH1991" s="4"/>
      <c r="AI1991" s="4"/>
      <c r="AJ1991" s="4"/>
      <c r="AK1991" s="4"/>
    </row>
    <row r="1992" spans="1:37">
      <c r="A1992" t="s">
        <v>71</v>
      </c>
      <c r="B1992" t="s">
        <v>195</v>
      </c>
      <c r="C1992" s="42" t="s">
        <v>591</v>
      </c>
      <c r="D1992">
        <v>600</v>
      </c>
      <c r="E1992">
        <v>10</v>
      </c>
      <c r="F1992">
        <v>120</v>
      </c>
      <c r="G1992" s="4"/>
      <c r="H1992" s="4"/>
      <c r="I1992" s="4"/>
      <c r="J1992" s="4"/>
      <c r="K1992" s="4"/>
      <c r="L1992" s="4"/>
      <c r="M1992" s="4"/>
      <c r="N1992" s="4"/>
      <c r="O1992" s="4"/>
      <c r="P1992" s="4"/>
      <c r="Q1992" s="4"/>
      <c r="R1992" s="4"/>
      <c r="S1992" s="4"/>
      <c r="T1992" s="4"/>
      <c r="U1992" s="4">
        <v>2156.8154402895002</v>
      </c>
      <c r="V1992" s="4"/>
      <c r="W1992" s="4">
        <v>3</v>
      </c>
      <c r="X1992" s="4"/>
      <c r="Y1992" s="4">
        <v>6.2500000000000003E-3</v>
      </c>
      <c r="Z1992" s="4">
        <v>1.2500000000000001E-2</v>
      </c>
      <c r="AA1992" s="4"/>
      <c r="AB1992" s="4"/>
      <c r="AC1992" s="4">
        <v>0</v>
      </c>
      <c r="AD1992" s="4" t="s">
        <v>173</v>
      </c>
      <c r="AE1992" s="4"/>
      <c r="AF1992">
        <v>311.27873563218299</v>
      </c>
      <c r="AG1992" s="4"/>
      <c r="AH1992" s="4"/>
      <c r="AI1992" s="4"/>
      <c r="AJ1992" s="4"/>
      <c r="AK1992" s="4"/>
    </row>
    <row r="1993" spans="1:37">
      <c r="A1993" t="s">
        <v>71</v>
      </c>
      <c r="B1993" t="s">
        <v>195</v>
      </c>
      <c r="C1993" s="42" t="s">
        <v>591</v>
      </c>
      <c r="D1993">
        <v>600</v>
      </c>
      <c r="E1993">
        <v>10</v>
      </c>
      <c r="F1993">
        <v>120</v>
      </c>
      <c r="G1993" s="4"/>
      <c r="H1993" s="4"/>
      <c r="I1993" s="4"/>
      <c r="J1993" s="4"/>
      <c r="K1993" s="4"/>
      <c r="L1993" s="4"/>
      <c r="M1993" s="4"/>
      <c r="N1993" s="4"/>
      <c r="O1993" s="4"/>
      <c r="P1993" s="4"/>
      <c r="Q1993" s="4"/>
      <c r="R1993" s="4"/>
      <c r="S1993" s="4"/>
      <c r="T1993" s="4"/>
      <c r="U1993" s="4">
        <v>2887.8166465621202</v>
      </c>
      <c r="V1993" s="4"/>
      <c r="W1993" s="4">
        <v>3</v>
      </c>
      <c r="X1993" s="4"/>
      <c r="Y1993" s="4">
        <v>6.2500000000000003E-3</v>
      </c>
      <c r="Z1993" s="4">
        <v>1.2500000000000001E-2</v>
      </c>
      <c r="AA1993" s="4"/>
      <c r="AB1993" s="4"/>
      <c r="AC1993" s="4">
        <v>0</v>
      </c>
      <c r="AD1993" s="4" t="s">
        <v>173</v>
      </c>
      <c r="AE1993" s="4"/>
      <c r="AF1993">
        <v>324.85632183908001</v>
      </c>
      <c r="AG1993" s="4"/>
      <c r="AH1993" s="4"/>
      <c r="AI1993" s="4"/>
      <c r="AJ1993" s="4"/>
      <c r="AK1993" s="4"/>
    </row>
    <row r="1994" spans="1:37">
      <c r="A1994" t="s">
        <v>71</v>
      </c>
      <c r="B1994" t="s">
        <v>195</v>
      </c>
      <c r="C1994" s="42" t="s">
        <v>591</v>
      </c>
      <c r="D1994">
        <v>600</v>
      </c>
      <c r="E1994">
        <v>10</v>
      </c>
      <c r="F1994">
        <v>120</v>
      </c>
      <c r="G1994" s="4"/>
      <c r="H1994" s="4"/>
      <c r="I1994" s="4"/>
      <c r="J1994" s="4"/>
      <c r="K1994" s="4"/>
      <c r="L1994" s="4"/>
      <c r="M1994" s="4"/>
      <c r="N1994" s="4"/>
      <c r="O1994" s="4"/>
      <c r="P1994" s="4"/>
      <c r="Q1994" s="4"/>
      <c r="R1994" s="4"/>
      <c r="S1994" s="4"/>
      <c r="T1994" s="4"/>
      <c r="U1994" s="4">
        <v>3618.8178528347398</v>
      </c>
      <c r="V1994" s="4"/>
      <c r="W1994" s="4">
        <v>3</v>
      </c>
      <c r="X1994" s="4"/>
      <c r="Y1994" s="4">
        <v>6.2500000000000003E-3</v>
      </c>
      <c r="Z1994" s="4">
        <v>1.2500000000000001E-2</v>
      </c>
      <c r="AA1994" s="4"/>
      <c r="AB1994" s="4"/>
      <c r="AC1994" s="4">
        <v>0</v>
      </c>
      <c r="AD1994" s="4" t="s">
        <v>173</v>
      </c>
      <c r="AE1994" s="4"/>
      <c r="AF1994">
        <v>310.27298850574698</v>
      </c>
      <c r="AG1994" s="4"/>
      <c r="AH1994" s="4"/>
      <c r="AI1994" s="4"/>
      <c r="AJ1994" s="4"/>
      <c r="AK1994" s="4"/>
    </row>
    <row r="1995" spans="1:37">
      <c r="A1995" t="s">
        <v>71</v>
      </c>
      <c r="B1995" t="s">
        <v>195</v>
      </c>
      <c r="C1995" s="42" t="s">
        <v>591</v>
      </c>
      <c r="D1995">
        <v>600</v>
      </c>
      <c r="E1995">
        <v>10</v>
      </c>
      <c r="F1995">
        <v>120</v>
      </c>
      <c r="G1995" s="4"/>
      <c r="H1995" s="4"/>
      <c r="I1995" s="4"/>
      <c r="J1995" s="4"/>
      <c r="K1995" s="4"/>
      <c r="L1995" s="4"/>
      <c r="M1995" s="4"/>
      <c r="N1995" s="4"/>
      <c r="O1995" s="4"/>
      <c r="P1995" s="4"/>
      <c r="Q1995" s="4"/>
      <c r="R1995" s="4"/>
      <c r="S1995" s="4"/>
      <c r="T1995" s="4"/>
      <c r="U1995" s="4">
        <v>4313.6308805790059</v>
      </c>
      <c r="V1995" s="4"/>
      <c r="W1995" s="4">
        <v>3</v>
      </c>
      <c r="X1995" s="4"/>
      <c r="Y1995" s="4">
        <v>6.2500000000000003E-3</v>
      </c>
      <c r="Z1995" s="4">
        <v>1.2500000000000001E-2</v>
      </c>
      <c r="AA1995" s="4"/>
      <c r="AB1995" s="4"/>
      <c r="AC1995" s="4">
        <v>0</v>
      </c>
      <c r="AD1995" s="4" t="s">
        <v>173</v>
      </c>
      <c r="AE1995" s="4"/>
      <c r="AF1995">
        <v>314.29597701149402</v>
      </c>
      <c r="AG1995" s="4"/>
      <c r="AH1995" s="4"/>
      <c r="AI1995" s="4"/>
      <c r="AJ1995" s="4"/>
      <c r="AK1995" s="4"/>
    </row>
    <row r="1996" spans="1:37">
      <c r="A1996" t="s">
        <v>71</v>
      </c>
      <c r="B1996" t="s">
        <v>195</v>
      </c>
      <c r="C1996" s="42" t="s">
        <v>591</v>
      </c>
      <c r="D1996">
        <v>600</v>
      </c>
      <c r="E1996">
        <v>10</v>
      </c>
      <c r="F1996">
        <v>120</v>
      </c>
      <c r="G1996" s="4"/>
      <c r="H1996" s="4"/>
      <c r="I1996" s="4"/>
      <c r="J1996" s="4"/>
      <c r="K1996" s="4"/>
      <c r="L1996" s="4"/>
      <c r="M1996" s="4"/>
      <c r="N1996" s="4"/>
      <c r="O1996" s="4"/>
      <c r="P1996" s="4"/>
      <c r="Q1996" s="4"/>
      <c r="R1996" s="4"/>
      <c r="S1996" s="4"/>
      <c r="T1996" s="4"/>
      <c r="U1996" s="4">
        <v>5022.9191797346157</v>
      </c>
      <c r="V1996" s="4"/>
      <c r="W1996" s="4">
        <v>3</v>
      </c>
      <c r="X1996" s="4"/>
      <c r="Y1996" s="4">
        <v>6.2500000000000003E-3</v>
      </c>
      <c r="Z1996" s="4">
        <v>1.2500000000000001E-2</v>
      </c>
      <c r="AA1996" s="4"/>
      <c r="AB1996" s="4"/>
      <c r="AC1996" s="4">
        <v>0</v>
      </c>
      <c r="AD1996" s="4" t="s">
        <v>173</v>
      </c>
      <c r="AE1996" s="4"/>
      <c r="AF1996">
        <v>313.29022988505699</v>
      </c>
      <c r="AG1996" s="4"/>
      <c r="AH1996" s="4"/>
      <c r="AI1996" s="4"/>
      <c r="AJ1996" s="4"/>
      <c r="AK1996" s="4"/>
    </row>
    <row r="1997" spans="1:37">
      <c r="A1997" t="s">
        <v>201</v>
      </c>
      <c r="B1997" t="s">
        <v>202</v>
      </c>
      <c r="C1997" s="42" t="s">
        <v>592</v>
      </c>
      <c r="D1997">
        <v>300</v>
      </c>
      <c r="E1997">
        <v>10</v>
      </c>
      <c r="F1997">
        <v>120</v>
      </c>
      <c r="G1997">
        <v>11.08</v>
      </c>
      <c r="H1997" s="4"/>
      <c r="I1997" s="4"/>
      <c r="J1997" s="4"/>
      <c r="K1997" s="4"/>
      <c r="L1997" s="4"/>
      <c r="M1997">
        <v>47.15</v>
      </c>
      <c r="N1997" s="4"/>
      <c r="O1997" s="4"/>
      <c r="P1997" s="4"/>
      <c r="Q1997" s="4"/>
      <c r="R1997" s="4"/>
      <c r="S1997" s="4"/>
      <c r="T1997" s="4"/>
      <c r="U1997" s="4">
        <v>1440</v>
      </c>
      <c r="V1997" s="4">
        <v>2</v>
      </c>
      <c r="W1997" s="4">
        <v>9</v>
      </c>
      <c r="X1997" s="4"/>
      <c r="Y1997" s="4">
        <v>2.5000000000000001E-2</v>
      </c>
      <c r="Z1997" s="4">
        <v>2.5000000000000001E-2</v>
      </c>
      <c r="AA1997" s="4">
        <v>70</v>
      </c>
      <c r="AB1997" s="4"/>
      <c r="AC1997" s="4">
        <v>0</v>
      </c>
      <c r="AD1997" s="4" t="s">
        <v>173</v>
      </c>
      <c r="AE1997" s="4"/>
      <c r="AF1997">
        <v>55.755584756898799</v>
      </c>
      <c r="AG1997" s="4"/>
      <c r="AH1997" s="4"/>
      <c r="AI1997" s="31" t="s">
        <v>345</v>
      </c>
      <c r="AJ1997" s="4" t="s">
        <v>371</v>
      </c>
      <c r="AK1997" s="4" t="s">
        <v>370</v>
      </c>
    </row>
    <row r="1998" spans="1:37">
      <c r="A1998" t="s">
        <v>203</v>
      </c>
      <c r="B1998" t="s">
        <v>202</v>
      </c>
      <c r="C1998" s="42" t="s">
        <v>592</v>
      </c>
      <c r="D1998">
        <v>400</v>
      </c>
      <c r="E1998">
        <v>10</v>
      </c>
      <c r="F1998">
        <v>120</v>
      </c>
      <c r="G1998">
        <v>6.58</v>
      </c>
      <c r="H1998" s="4"/>
      <c r="I1998" s="4"/>
      <c r="J1998" s="4"/>
      <c r="K1998" s="4"/>
      <c r="L1998" s="4"/>
      <c r="M1998">
        <v>58.49</v>
      </c>
      <c r="N1998" s="4"/>
      <c r="O1998" s="4"/>
      <c r="Q1998" s="4"/>
      <c r="R1998">
        <v>5.5469999999999997</v>
      </c>
      <c r="S1998" s="4"/>
      <c r="T1998" s="4"/>
      <c r="U1998" s="4">
        <v>1440</v>
      </c>
      <c r="V1998" s="4">
        <v>2</v>
      </c>
      <c r="W1998" s="4">
        <v>9</v>
      </c>
      <c r="X1998" s="4"/>
      <c r="Y1998" s="4">
        <v>2.5000000000000001E-2</v>
      </c>
      <c r="Z1998" s="4">
        <v>2.5000000000000001E-2</v>
      </c>
      <c r="AA1998" s="4">
        <v>70</v>
      </c>
      <c r="AB1998" s="4"/>
      <c r="AC1998" s="4">
        <v>0</v>
      </c>
      <c r="AD1998" s="4" t="s">
        <v>173</v>
      </c>
      <c r="AE1998" s="4"/>
      <c r="AF1998">
        <v>50.367936925098498</v>
      </c>
      <c r="AG1998" s="4"/>
      <c r="AH1998" s="4"/>
      <c r="AI1998" s="4"/>
      <c r="AJ1998" s="4"/>
      <c r="AK1998" s="4"/>
    </row>
    <row r="1999" spans="1:37">
      <c r="A1999" t="s">
        <v>204</v>
      </c>
      <c r="B1999" t="s">
        <v>202</v>
      </c>
      <c r="C1999" s="42" t="s">
        <v>592</v>
      </c>
      <c r="D1999">
        <v>500</v>
      </c>
      <c r="E1999">
        <v>10</v>
      </c>
      <c r="F1999">
        <v>120</v>
      </c>
      <c r="G1999">
        <v>7.85</v>
      </c>
      <c r="H1999" s="4"/>
      <c r="I1999" s="4"/>
      <c r="J1999" s="4"/>
      <c r="K1999" s="4"/>
      <c r="L1999" s="4"/>
      <c r="M1999">
        <v>69.44</v>
      </c>
      <c r="N1999" s="4"/>
      <c r="O1999" s="4"/>
      <c r="Q1999" s="4"/>
      <c r="R1999">
        <v>16</v>
      </c>
      <c r="S1999" s="4"/>
      <c r="T1999" s="4"/>
      <c r="U1999" s="4">
        <v>1440</v>
      </c>
      <c r="V1999" s="4">
        <v>2</v>
      </c>
      <c r="W1999" s="4">
        <v>9</v>
      </c>
      <c r="X1999" s="4"/>
      <c r="Y1999" s="4">
        <v>2.5000000000000001E-2</v>
      </c>
      <c r="Z1999" s="4">
        <v>2.5000000000000001E-2</v>
      </c>
      <c r="AA1999" s="4">
        <v>70</v>
      </c>
      <c r="AB1999" s="4"/>
      <c r="AC1999" s="4">
        <v>0</v>
      </c>
      <c r="AD1999" s="4" t="s">
        <v>173</v>
      </c>
      <c r="AE1999" s="4"/>
      <c r="AF1999">
        <v>68.633377135348198</v>
      </c>
      <c r="AG1999" s="4"/>
      <c r="AH1999" s="4"/>
      <c r="AI1999" s="4"/>
      <c r="AJ1999" s="4"/>
      <c r="AK1999" s="4"/>
    </row>
    <row r="2000" spans="1:37">
      <c r="A2000" t="s">
        <v>205</v>
      </c>
      <c r="B2000" t="s">
        <v>202</v>
      </c>
      <c r="C2000" s="42" t="s">
        <v>592</v>
      </c>
      <c r="D2000">
        <v>600</v>
      </c>
      <c r="E2000">
        <v>10</v>
      </c>
      <c r="F2000">
        <v>120</v>
      </c>
      <c r="G2000">
        <v>5.9</v>
      </c>
      <c r="H2000" s="4"/>
      <c r="I2000" s="4"/>
      <c r="J2000" s="4"/>
      <c r="K2000" s="4"/>
      <c r="L2000" s="4"/>
      <c r="M2000">
        <v>79.239999999999995</v>
      </c>
      <c r="N2000" s="4"/>
      <c r="O2000" s="4"/>
      <c r="Q2000" s="4"/>
      <c r="R2000">
        <v>32.619999999999997</v>
      </c>
      <c r="S2000" s="4"/>
      <c r="T2000" s="4"/>
      <c r="U2000" s="4">
        <v>1440</v>
      </c>
      <c r="V2000" s="4">
        <v>2</v>
      </c>
      <c r="W2000" s="4">
        <v>9</v>
      </c>
      <c r="X2000" s="4"/>
      <c r="Y2000" s="4">
        <v>2.5000000000000001E-2</v>
      </c>
      <c r="Z2000" s="4">
        <v>2.5000000000000001E-2</v>
      </c>
      <c r="AA2000" s="4">
        <v>70</v>
      </c>
      <c r="AB2000" s="4"/>
      <c r="AC2000" s="4">
        <v>0</v>
      </c>
      <c r="AD2000" s="4" t="s">
        <v>173</v>
      </c>
      <c r="AE2000" s="4"/>
      <c r="AF2000">
        <v>70.341655716162904</v>
      </c>
      <c r="AG2000" s="4"/>
      <c r="AH2000" s="4"/>
      <c r="AI2000" s="4"/>
      <c r="AJ2000" s="4"/>
      <c r="AK2000" s="4"/>
    </row>
    <row r="2001" spans="1:37">
      <c r="A2001" t="s">
        <v>206</v>
      </c>
      <c r="B2001" t="s">
        <v>202</v>
      </c>
      <c r="C2001" s="42" t="s">
        <v>592</v>
      </c>
      <c r="D2001">
        <v>700</v>
      </c>
      <c r="E2001">
        <v>10</v>
      </c>
      <c r="F2001">
        <v>120</v>
      </c>
      <c r="G2001">
        <v>0.71</v>
      </c>
      <c r="H2001" s="4"/>
      <c r="I2001" s="4"/>
      <c r="J2001" s="4"/>
      <c r="K2001" s="4"/>
      <c r="L2001" s="4"/>
      <c r="M2001">
        <v>99.19</v>
      </c>
      <c r="N2001" s="4"/>
      <c r="O2001" s="4"/>
      <c r="Q2001" s="4"/>
      <c r="R2001">
        <v>29.15</v>
      </c>
      <c r="S2001" s="4"/>
      <c r="T2001" s="4"/>
      <c r="U2001" s="4">
        <v>1440</v>
      </c>
      <c r="V2001" s="4">
        <v>2</v>
      </c>
      <c r="W2001" s="4">
        <v>9</v>
      </c>
      <c r="X2001" s="4"/>
      <c r="Y2001" s="4">
        <v>2.5000000000000001E-2</v>
      </c>
      <c r="Z2001" s="4">
        <v>2.5000000000000001E-2</v>
      </c>
      <c r="AA2001" s="4">
        <v>70</v>
      </c>
      <c r="AB2001" s="4"/>
      <c r="AC2001" s="4">
        <v>0</v>
      </c>
      <c r="AD2001" s="4" t="s">
        <v>173</v>
      </c>
      <c r="AE2001" s="4"/>
      <c r="AF2001">
        <v>65.151116951379706</v>
      </c>
      <c r="AG2001" s="4"/>
      <c r="AH2001" s="4"/>
      <c r="AI2001" s="4"/>
      <c r="AJ2001" s="4"/>
      <c r="AK2001" s="4"/>
    </row>
    <row r="2002" spans="1:37">
      <c r="A2002" t="s">
        <v>205</v>
      </c>
      <c r="B2002" t="s">
        <v>202</v>
      </c>
      <c r="C2002" s="42" t="s">
        <v>592</v>
      </c>
      <c r="D2002">
        <v>600</v>
      </c>
      <c r="E2002">
        <v>10</v>
      </c>
      <c r="F2002">
        <v>120</v>
      </c>
      <c r="G2002">
        <v>5.9</v>
      </c>
      <c r="H2002" s="4"/>
      <c r="I2002" s="4"/>
      <c r="J2002" s="4"/>
      <c r="K2002" s="4"/>
      <c r="L2002" s="4"/>
      <c r="M2002">
        <v>79.239999999999995</v>
      </c>
      <c r="N2002" s="4"/>
      <c r="O2002" s="4"/>
      <c r="Q2002" s="4"/>
      <c r="R2002">
        <v>4.9109999999999996</v>
      </c>
      <c r="S2002" s="4"/>
      <c r="T2002" s="4"/>
      <c r="U2002" s="4">
        <v>8.0718298843684693</v>
      </c>
      <c r="V2002" s="4">
        <v>2</v>
      </c>
      <c r="W2002" s="4">
        <v>9</v>
      </c>
      <c r="X2002" s="4"/>
      <c r="Y2002" s="4">
        <v>2.5000000000000001E-2</v>
      </c>
      <c r="Z2002" s="4">
        <v>2.5000000000000001E-2</v>
      </c>
      <c r="AA2002" s="4">
        <v>70</v>
      </c>
      <c r="AB2002" s="4"/>
      <c r="AC2002" s="4">
        <v>0</v>
      </c>
      <c r="AD2002" s="4" t="s">
        <v>173</v>
      </c>
      <c r="AE2002" s="4"/>
      <c r="AF2002" s="25">
        <v>6.9230816632334999</v>
      </c>
      <c r="AG2002" s="4"/>
      <c r="AH2002" s="4"/>
      <c r="AI2002" s="4"/>
      <c r="AJ2002" s="4"/>
      <c r="AK2002" s="4"/>
    </row>
    <row r="2003" spans="1:37">
      <c r="A2003" t="s">
        <v>205</v>
      </c>
      <c r="B2003" t="s">
        <v>202</v>
      </c>
      <c r="C2003" s="42" t="s">
        <v>592</v>
      </c>
      <c r="D2003">
        <v>600</v>
      </c>
      <c r="E2003">
        <v>10</v>
      </c>
      <c r="F2003">
        <v>120</v>
      </c>
      <c r="G2003">
        <v>5.9</v>
      </c>
      <c r="H2003" s="4"/>
      <c r="I2003" s="4"/>
      <c r="J2003" s="4"/>
      <c r="K2003" s="4"/>
      <c r="L2003" s="4"/>
      <c r="M2003">
        <v>79.239999999999995</v>
      </c>
      <c r="N2003" s="4"/>
      <c r="O2003" s="4"/>
      <c r="Q2003" s="4"/>
      <c r="R2003">
        <v>29.15</v>
      </c>
      <c r="S2003" s="4"/>
      <c r="T2003" s="4"/>
      <c r="U2003" s="4">
        <v>32.287114262312897</v>
      </c>
      <c r="V2003" s="4">
        <v>2</v>
      </c>
      <c r="W2003" s="4">
        <v>9</v>
      </c>
      <c r="X2003" s="4"/>
      <c r="Y2003" s="4">
        <v>2.5000000000000001E-2</v>
      </c>
      <c r="Z2003" s="4">
        <v>2.5000000000000001E-2</v>
      </c>
      <c r="AA2003" s="4">
        <v>70</v>
      </c>
      <c r="AB2003" s="4"/>
      <c r="AC2003" s="4">
        <v>0</v>
      </c>
      <c r="AD2003" s="4" t="s">
        <v>173</v>
      </c>
      <c r="AE2003" s="4"/>
      <c r="AF2003" s="25">
        <v>8.8461586803611496</v>
      </c>
      <c r="AG2003" s="4"/>
      <c r="AH2003" s="4"/>
      <c r="AI2003" s="4"/>
      <c r="AJ2003" s="4"/>
      <c r="AK2003" s="4"/>
    </row>
    <row r="2004" spans="1:37">
      <c r="A2004" t="s">
        <v>205</v>
      </c>
      <c r="B2004" t="s">
        <v>202</v>
      </c>
      <c r="C2004" s="42" t="s">
        <v>592</v>
      </c>
      <c r="D2004">
        <v>600</v>
      </c>
      <c r="E2004">
        <v>10</v>
      </c>
      <c r="F2004">
        <v>120</v>
      </c>
      <c r="G2004">
        <v>5.9</v>
      </c>
      <c r="H2004" s="4"/>
      <c r="I2004" s="4"/>
      <c r="J2004" s="4"/>
      <c r="K2004" s="4"/>
      <c r="L2004" s="4"/>
      <c r="M2004">
        <v>79.239999999999995</v>
      </c>
      <c r="N2004" s="4"/>
      <c r="O2004" s="4"/>
      <c r="Q2004" s="4"/>
      <c r="R2004">
        <v>29.15</v>
      </c>
      <c r="S2004" s="4"/>
      <c r="T2004" s="4"/>
      <c r="U2004" s="4">
        <v>59.192940176659697</v>
      </c>
      <c r="V2004" s="4">
        <v>2</v>
      </c>
      <c r="W2004" s="4">
        <v>9</v>
      </c>
      <c r="X2004" s="4"/>
      <c r="Y2004" s="4">
        <v>2.5000000000000001E-2</v>
      </c>
      <c r="Z2004" s="4">
        <v>2.5000000000000001E-2</v>
      </c>
      <c r="AA2004" s="4">
        <v>70</v>
      </c>
      <c r="AB2004" s="4"/>
      <c r="AC2004" s="4">
        <v>0</v>
      </c>
      <c r="AD2004" s="4" t="s">
        <v>173</v>
      </c>
      <c r="AE2004" s="4"/>
      <c r="AF2004" s="25">
        <v>18.076912223469201</v>
      </c>
      <c r="AG2004" s="4"/>
      <c r="AH2004" s="4"/>
      <c r="AI2004" s="4"/>
      <c r="AJ2004" s="4"/>
      <c r="AK2004" s="4"/>
    </row>
    <row r="2005" spans="1:37">
      <c r="A2005" t="s">
        <v>205</v>
      </c>
      <c r="B2005" t="s">
        <v>202</v>
      </c>
      <c r="C2005" s="42" t="s">
        <v>592</v>
      </c>
      <c r="D2005">
        <v>600</v>
      </c>
      <c r="E2005">
        <v>10</v>
      </c>
      <c r="F2005">
        <v>120</v>
      </c>
      <c r="G2005">
        <v>5.9</v>
      </c>
      <c r="H2005" s="4"/>
      <c r="I2005" s="4"/>
      <c r="J2005" s="4"/>
      <c r="K2005" s="4"/>
      <c r="L2005" s="4"/>
      <c r="M2005">
        <v>79.239999999999995</v>
      </c>
      <c r="N2005" s="4"/>
      <c r="O2005" s="4"/>
      <c r="Q2005" s="4"/>
      <c r="R2005">
        <v>29.15</v>
      </c>
      <c r="S2005" s="4"/>
      <c r="T2005" s="4"/>
      <c r="U2005" s="4">
        <v>80.717477743040504</v>
      </c>
      <c r="V2005" s="4">
        <v>2</v>
      </c>
      <c r="W2005" s="4">
        <v>9</v>
      </c>
      <c r="X2005" s="4"/>
      <c r="Y2005" s="4">
        <v>2.5000000000000001E-2</v>
      </c>
      <c r="Z2005" s="4">
        <v>2.5000000000000001E-2</v>
      </c>
      <c r="AA2005" s="4">
        <v>70</v>
      </c>
      <c r="AB2005" s="4"/>
      <c r="AC2005" s="4">
        <v>0</v>
      </c>
      <c r="AD2005" s="4" t="s">
        <v>173</v>
      </c>
      <c r="AE2005" s="4"/>
      <c r="AF2005" s="25">
        <v>21.9230662577245</v>
      </c>
      <c r="AG2005" s="4"/>
      <c r="AH2005" s="4"/>
      <c r="AI2005" s="4"/>
      <c r="AJ2005" s="4"/>
      <c r="AK2005" s="4"/>
    </row>
    <row r="2006" spans="1:37">
      <c r="A2006" t="s">
        <v>205</v>
      </c>
      <c r="B2006" t="s">
        <v>202</v>
      </c>
      <c r="C2006" s="42" t="s">
        <v>592</v>
      </c>
      <c r="D2006">
        <v>600</v>
      </c>
      <c r="E2006">
        <v>10</v>
      </c>
      <c r="F2006">
        <v>120</v>
      </c>
      <c r="G2006">
        <v>5.9</v>
      </c>
      <c r="H2006" s="4"/>
      <c r="I2006" s="4"/>
      <c r="J2006" s="4"/>
      <c r="K2006" s="4"/>
      <c r="L2006" s="4"/>
      <c r="M2006">
        <v>79.239999999999995</v>
      </c>
      <c r="N2006" s="4"/>
      <c r="O2006" s="4"/>
      <c r="Q2006" s="4"/>
      <c r="R2006">
        <v>29.15</v>
      </c>
      <c r="S2006" s="4"/>
      <c r="T2006" s="4"/>
      <c r="U2006" s="4">
        <v>113.004592005353</v>
      </c>
      <c r="V2006" s="4">
        <v>2</v>
      </c>
      <c r="W2006" s="4">
        <v>9</v>
      </c>
      <c r="X2006" s="4"/>
      <c r="Y2006" s="4">
        <v>2.5000000000000001E-2</v>
      </c>
      <c r="Z2006" s="4">
        <v>2.5000000000000001E-2</v>
      </c>
      <c r="AA2006" s="4">
        <v>70</v>
      </c>
      <c r="AB2006" s="4"/>
      <c r="AC2006" s="4">
        <v>0</v>
      </c>
      <c r="AD2006" s="4" t="s">
        <v>173</v>
      </c>
      <c r="AE2006" s="4"/>
      <c r="AF2006" s="25">
        <v>43.846161859275703</v>
      </c>
      <c r="AG2006" s="4"/>
      <c r="AH2006" s="4"/>
      <c r="AI2006" s="4"/>
      <c r="AJ2006" s="4"/>
      <c r="AK2006" s="4"/>
    </row>
    <row r="2007" spans="1:37">
      <c r="A2007" t="s">
        <v>205</v>
      </c>
      <c r="B2007" t="s">
        <v>202</v>
      </c>
      <c r="C2007" s="42" t="s">
        <v>592</v>
      </c>
      <c r="D2007">
        <v>600</v>
      </c>
      <c r="E2007">
        <v>10</v>
      </c>
      <c r="F2007">
        <v>120</v>
      </c>
      <c r="G2007">
        <v>5.9</v>
      </c>
      <c r="H2007" s="4"/>
      <c r="I2007" s="4"/>
      <c r="J2007" s="4"/>
      <c r="K2007" s="4"/>
      <c r="L2007" s="4"/>
      <c r="M2007">
        <v>79.239999999999995</v>
      </c>
      <c r="N2007" s="4"/>
      <c r="O2007" s="4"/>
      <c r="Q2007" s="4"/>
      <c r="R2007">
        <v>29.15</v>
      </c>
      <c r="S2007" s="4"/>
      <c r="T2007" s="4"/>
      <c r="U2007" s="4">
        <v>147.98204252890801</v>
      </c>
      <c r="V2007" s="4">
        <v>2</v>
      </c>
      <c r="W2007" s="4">
        <v>9</v>
      </c>
      <c r="X2007" s="4"/>
      <c r="Y2007" s="4">
        <v>2.5000000000000001E-2</v>
      </c>
      <c r="Z2007" s="4">
        <v>2.5000000000000001E-2</v>
      </c>
      <c r="AA2007" s="4">
        <v>70</v>
      </c>
      <c r="AB2007" s="4"/>
      <c r="AC2007" s="4">
        <v>0</v>
      </c>
      <c r="AD2007" s="4" t="s">
        <v>173</v>
      </c>
      <c r="AE2007" s="4"/>
      <c r="AF2007" s="25">
        <v>59.615383862978803</v>
      </c>
      <c r="AG2007" s="4"/>
      <c r="AH2007" s="4"/>
      <c r="AI2007" s="4"/>
      <c r="AJ2007" s="4"/>
      <c r="AK2007" s="4"/>
    </row>
    <row r="2008" spans="1:37">
      <c r="A2008" t="s">
        <v>205</v>
      </c>
      <c r="B2008" t="s">
        <v>202</v>
      </c>
      <c r="C2008" s="42" t="s">
        <v>592</v>
      </c>
      <c r="D2008">
        <v>600</v>
      </c>
      <c r="E2008">
        <v>10</v>
      </c>
      <c r="F2008">
        <v>120</v>
      </c>
      <c r="G2008">
        <v>5.9</v>
      </c>
      <c r="H2008" s="4"/>
      <c r="I2008" s="4"/>
      <c r="J2008" s="4"/>
      <c r="K2008" s="4"/>
      <c r="L2008" s="4"/>
      <c r="M2008">
        <v>79.239999999999995</v>
      </c>
      <c r="N2008" s="4"/>
      <c r="O2008" s="4"/>
      <c r="Q2008" s="4"/>
      <c r="R2008">
        <v>29.15</v>
      </c>
      <c r="S2008" s="4"/>
      <c r="T2008" s="4"/>
      <c r="U2008" s="4">
        <v>242.15243322912201</v>
      </c>
      <c r="V2008" s="4">
        <v>2</v>
      </c>
      <c r="W2008" s="4">
        <v>9</v>
      </c>
      <c r="X2008" s="4"/>
      <c r="Y2008" s="4">
        <v>2.5000000000000001E-2</v>
      </c>
      <c r="Z2008" s="4">
        <v>2.5000000000000001E-2</v>
      </c>
      <c r="AA2008" s="4">
        <v>70</v>
      </c>
      <c r="AB2008" s="4"/>
      <c r="AC2008" s="4">
        <v>0</v>
      </c>
      <c r="AD2008" s="4" t="s">
        <v>173</v>
      </c>
      <c r="AE2008" s="4"/>
      <c r="AF2008" s="25">
        <v>67.692312470084502</v>
      </c>
      <c r="AG2008" s="4"/>
      <c r="AH2008" s="4"/>
      <c r="AI2008" s="4"/>
      <c r="AJ2008" s="4"/>
      <c r="AK2008" s="4"/>
    </row>
    <row r="2009" spans="1:37">
      <c r="A2009" t="s">
        <v>205</v>
      </c>
      <c r="B2009" t="s">
        <v>202</v>
      </c>
      <c r="C2009" s="42" t="s">
        <v>592</v>
      </c>
      <c r="D2009">
        <v>600</v>
      </c>
      <c r="E2009">
        <v>10</v>
      </c>
      <c r="F2009">
        <v>120</v>
      </c>
      <c r="G2009">
        <v>5.9</v>
      </c>
      <c r="H2009" s="4"/>
      <c r="I2009" s="4"/>
      <c r="J2009" s="4"/>
      <c r="K2009" s="4"/>
      <c r="L2009" s="4"/>
      <c r="M2009">
        <v>79.239999999999995</v>
      </c>
      <c r="N2009" s="4"/>
      <c r="O2009" s="4"/>
      <c r="Q2009" s="4"/>
      <c r="R2009">
        <v>29.15</v>
      </c>
      <c r="S2009" s="4"/>
      <c r="T2009" s="4"/>
      <c r="U2009" s="4">
        <v>298.65462659421797</v>
      </c>
      <c r="V2009" s="4">
        <v>2</v>
      </c>
      <c r="W2009" s="4">
        <v>9</v>
      </c>
      <c r="X2009" s="4"/>
      <c r="Y2009" s="4">
        <v>2.5000000000000001E-2</v>
      </c>
      <c r="Z2009" s="4">
        <v>2.5000000000000001E-2</v>
      </c>
      <c r="AA2009" s="4">
        <v>70</v>
      </c>
      <c r="AB2009" s="4"/>
      <c r="AC2009" s="4">
        <v>0</v>
      </c>
      <c r="AD2009" s="4" t="s">
        <v>173</v>
      </c>
      <c r="AE2009" s="4"/>
      <c r="AF2009" s="25">
        <v>69.615389487212198</v>
      </c>
      <c r="AG2009" s="4"/>
      <c r="AH2009" s="4"/>
      <c r="AI2009" s="4"/>
      <c r="AJ2009" s="4"/>
      <c r="AK2009" s="4"/>
    </row>
    <row r="2010" spans="1:37">
      <c r="A2010" t="s">
        <v>205</v>
      </c>
      <c r="B2010" t="s">
        <v>202</v>
      </c>
      <c r="C2010" s="42" t="s">
        <v>592</v>
      </c>
      <c r="D2010">
        <v>600</v>
      </c>
      <c r="E2010">
        <v>10</v>
      </c>
      <c r="F2010">
        <v>120</v>
      </c>
      <c r="G2010">
        <v>5.9</v>
      </c>
      <c r="H2010" s="4"/>
      <c r="I2010" s="4"/>
      <c r="J2010" s="4"/>
      <c r="K2010" s="4"/>
      <c r="L2010" s="4"/>
      <c r="M2010">
        <v>79.239999999999995</v>
      </c>
      <c r="N2010" s="4"/>
      <c r="O2010" s="4"/>
      <c r="Q2010" s="4"/>
      <c r="R2010">
        <v>29.15</v>
      </c>
      <c r="S2010" s="4"/>
      <c r="T2010" s="4"/>
      <c r="U2010" s="4">
        <v>363.228649843683</v>
      </c>
      <c r="V2010" s="4">
        <v>2</v>
      </c>
      <c r="W2010" s="4">
        <v>9</v>
      </c>
      <c r="X2010" s="4"/>
      <c r="Y2010" s="4">
        <v>2.5000000000000001E-2</v>
      </c>
      <c r="Z2010" s="4">
        <v>2.5000000000000001E-2</v>
      </c>
      <c r="AA2010" s="4">
        <v>70</v>
      </c>
      <c r="AB2010" s="4"/>
      <c r="AC2010" s="4">
        <v>0</v>
      </c>
      <c r="AD2010" s="4" t="s">
        <v>173</v>
      </c>
      <c r="AE2010" s="4"/>
      <c r="AF2010" s="25">
        <v>72.692313448212104</v>
      </c>
      <c r="AG2010" s="4"/>
      <c r="AH2010" s="4"/>
      <c r="AI2010" s="4"/>
      <c r="AJ2010" s="4"/>
      <c r="AK2010" s="4"/>
    </row>
    <row r="2011" spans="1:37">
      <c r="A2011" t="s">
        <v>205</v>
      </c>
      <c r="B2011" t="s">
        <v>202</v>
      </c>
      <c r="C2011" s="42" t="s">
        <v>592</v>
      </c>
      <c r="D2011">
        <v>600</v>
      </c>
      <c r="E2011">
        <v>10</v>
      </c>
      <c r="F2011">
        <v>120</v>
      </c>
      <c r="G2011">
        <v>5.9</v>
      </c>
      <c r="H2011" s="4"/>
      <c r="I2011" s="4"/>
      <c r="J2011" s="4"/>
      <c r="K2011" s="4"/>
      <c r="L2011" s="4"/>
      <c r="M2011">
        <v>79.239999999999995</v>
      </c>
      <c r="N2011" s="4"/>
      <c r="O2011" s="4"/>
      <c r="Q2011" s="4"/>
      <c r="R2011">
        <v>29.15</v>
      </c>
      <c r="S2011" s="4"/>
      <c r="T2011" s="4"/>
      <c r="U2011" s="4">
        <v>422.42159002034202</v>
      </c>
      <c r="V2011" s="4">
        <v>2</v>
      </c>
      <c r="W2011" s="4">
        <v>9</v>
      </c>
      <c r="X2011" s="4"/>
      <c r="Y2011" s="4">
        <v>2.5000000000000001E-2</v>
      </c>
      <c r="Z2011" s="4">
        <v>2.5000000000000001E-2</v>
      </c>
      <c r="AA2011" s="4">
        <v>70</v>
      </c>
      <c r="AB2011" s="4"/>
      <c r="AC2011" s="4">
        <v>0</v>
      </c>
      <c r="AD2011" s="4" t="s">
        <v>173</v>
      </c>
      <c r="AE2011" s="4"/>
      <c r="AF2011" s="25">
        <v>71.923083374956704</v>
      </c>
      <c r="AG2011" s="4"/>
      <c r="AH2011" s="4"/>
      <c r="AI2011" s="4"/>
      <c r="AJ2011" s="4"/>
      <c r="AK2011" s="4"/>
    </row>
    <row r="2012" spans="1:37">
      <c r="A2012" t="s">
        <v>205</v>
      </c>
      <c r="B2012" t="s">
        <v>202</v>
      </c>
      <c r="C2012" s="42" t="s">
        <v>592</v>
      </c>
      <c r="D2012">
        <v>600</v>
      </c>
      <c r="E2012">
        <v>10</v>
      </c>
      <c r="F2012">
        <v>120</v>
      </c>
      <c r="G2012">
        <v>5.9</v>
      </c>
      <c r="H2012" s="4"/>
      <c r="I2012" s="4"/>
      <c r="J2012" s="4"/>
      <c r="K2012" s="4"/>
      <c r="L2012" s="4"/>
      <c r="M2012">
        <v>79.239999999999995</v>
      </c>
      <c r="N2012" s="4"/>
      <c r="O2012" s="4"/>
      <c r="Q2012" s="4"/>
      <c r="R2012">
        <v>29.15</v>
      </c>
      <c r="S2012" s="4"/>
      <c r="T2012" s="4"/>
      <c r="U2012" s="4">
        <v>589.23762857922895</v>
      </c>
      <c r="V2012" s="4">
        <v>2</v>
      </c>
      <c r="W2012" s="4">
        <v>9</v>
      </c>
      <c r="X2012" s="4"/>
      <c r="Y2012" s="4">
        <v>2.5000000000000001E-2</v>
      </c>
      <c r="Z2012" s="4">
        <v>2.5000000000000001E-2</v>
      </c>
      <c r="AA2012" s="4">
        <v>70</v>
      </c>
      <c r="AB2012" s="4"/>
      <c r="AC2012" s="4">
        <v>0</v>
      </c>
      <c r="AD2012" s="4" t="s">
        <v>173</v>
      </c>
      <c r="AE2012" s="4"/>
      <c r="AF2012" s="25">
        <v>76.923078851116799</v>
      </c>
      <c r="AG2012" s="4"/>
      <c r="AH2012" s="4"/>
      <c r="AI2012" s="4"/>
      <c r="AJ2012" s="4"/>
      <c r="AK2012" s="4"/>
    </row>
    <row r="2013" spans="1:37">
      <c r="A2013" t="s">
        <v>205</v>
      </c>
      <c r="B2013" t="s">
        <v>202</v>
      </c>
      <c r="C2013" s="42" t="s">
        <v>592</v>
      </c>
      <c r="D2013">
        <v>600</v>
      </c>
      <c r="E2013">
        <v>10</v>
      </c>
      <c r="F2013">
        <v>120</v>
      </c>
      <c r="G2013">
        <v>5.9</v>
      </c>
      <c r="H2013" s="4"/>
      <c r="I2013" s="4"/>
      <c r="J2013" s="4"/>
      <c r="K2013" s="4"/>
      <c r="L2013" s="4"/>
      <c r="M2013">
        <v>79.239999999999995</v>
      </c>
      <c r="N2013" s="4"/>
      <c r="O2013" s="4"/>
      <c r="Q2013" s="4"/>
      <c r="R2013">
        <v>29.15</v>
      </c>
      <c r="S2013" s="4"/>
      <c r="T2013" s="4"/>
      <c r="U2013" s="4">
        <v>1440</v>
      </c>
      <c r="V2013" s="4">
        <v>9.5575389732116705</v>
      </c>
      <c r="W2013" s="4">
        <v>9</v>
      </c>
      <c r="X2013" s="4"/>
      <c r="Y2013" s="4">
        <v>2.5000000000000001E-2</v>
      </c>
      <c r="Z2013" s="4">
        <v>2.5000000000000001E-2</v>
      </c>
      <c r="AA2013" s="4">
        <v>70</v>
      </c>
      <c r="AB2013" s="4">
        <v>15</v>
      </c>
      <c r="AC2013" s="4">
        <v>0</v>
      </c>
      <c r="AD2013" s="4" t="s">
        <v>173</v>
      </c>
      <c r="AE2013" s="4"/>
      <c r="AF2013">
        <v>38.728329817417098</v>
      </c>
      <c r="AG2013" s="4"/>
      <c r="AH2013" s="4"/>
      <c r="AI2013" s="4"/>
      <c r="AJ2013" s="4"/>
      <c r="AK2013" s="4"/>
    </row>
    <row r="2014" spans="1:37">
      <c r="A2014" t="s">
        <v>205</v>
      </c>
      <c r="B2014" t="s">
        <v>202</v>
      </c>
      <c r="C2014" s="42" t="s">
        <v>592</v>
      </c>
      <c r="D2014">
        <v>600</v>
      </c>
      <c r="E2014">
        <v>10</v>
      </c>
      <c r="F2014">
        <v>120</v>
      </c>
      <c r="G2014">
        <v>5.9</v>
      </c>
      <c r="H2014" s="4"/>
      <c r="I2014" s="4"/>
      <c r="J2014" s="4"/>
      <c r="K2014" s="4"/>
      <c r="L2014" s="4"/>
      <c r="M2014">
        <v>79.239999999999995</v>
      </c>
      <c r="N2014" s="4"/>
      <c r="O2014" s="4"/>
      <c r="Q2014" s="4"/>
      <c r="R2014">
        <v>29.15</v>
      </c>
      <c r="S2014" s="4"/>
      <c r="T2014" s="4"/>
      <c r="U2014" s="4">
        <v>1440</v>
      </c>
      <c r="V2014" s="4">
        <v>16.991175895702799</v>
      </c>
      <c r="W2014" s="4">
        <v>9</v>
      </c>
      <c r="X2014" s="4"/>
      <c r="Y2014" s="4">
        <v>2.5000000000000001E-2</v>
      </c>
      <c r="Z2014" s="4">
        <v>2.5000000000000001E-2</v>
      </c>
      <c r="AA2014" s="4">
        <v>70</v>
      </c>
      <c r="AB2014" s="4">
        <v>15</v>
      </c>
      <c r="AC2014" s="4">
        <v>0</v>
      </c>
      <c r="AD2014" s="4" t="s">
        <v>173</v>
      </c>
      <c r="AE2014" s="4"/>
      <c r="AF2014">
        <v>51.445075743794298</v>
      </c>
      <c r="AG2014" s="4"/>
      <c r="AH2014" s="4"/>
      <c r="AI2014" s="4"/>
      <c r="AJ2014" s="4"/>
      <c r="AK2014" s="4"/>
    </row>
    <row r="2015" spans="1:37">
      <c r="A2015" t="s">
        <v>205</v>
      </c>
      <c r="B2015" t="s">
        <v>202</v>
      </c>
      <c r="C2015" s="42" t="s">
        <v>592</v>
      </c>
      <c r="D2015">
        <v>600</v>
      </c>
      <c r="E2015">
        <v>10</v>
      </c>
      <c r="F2015">
        <v>120</v>
      </c>
      <c r="G2015">
        <v>5.9</v>
      </c>
      <c r="H2015" s="4"/>
      <c r="I2015" s="4"/>
      <c r="J2015" s="4"/>
      <c r="K2015" s="4"/>
      <c r="L2015" s="4"/>
      <c r="M2015">
        <v>79.239999999999995</v>
      </c>
      <c r="N2015" s="4"/>
      <c r="O2015" s="4"/>
      <c r="Q2015" s="4"/>
      <c r="R2015">
        <v>29.15</v>
      </c>
      <c r="S2015" s="4"/>
      <c r="T2015" s="4"/>
      <c r="U2015" s="4">
        <v>1440</v>
      </c>
      <c r="V2015" s="4">
        <v>31.327443845458198</v>
      </c>
      <c r="W2015" s="4">
        <v>9</v>
      </c>
      <c r="X2015" s="4"/>
      <c r="Y2015" s="4">
        <v>2.5000000000000001E-2</v>
      </c>
      <c r="Z2015" s="4">
        <v>2.5000000000000001E-2</v>
      </c>
      <c r="AA2015" s="4">
        <v>70</v>
      </c>
      <c r="AB2015" s="4">
        <v>15</v>
      </c>
      <c r="AC2015" s="4">
        <v>0</v>
      </c>
      <c r="AD2015" s="4" t="s">
        <v>173</v>
      </c>
      <c r="AE2015" s="4"/>
      <c r="AF2015">
        <v>65.895943433108599</v>
      </c>
      <c r="AG2015" s="4"/>
      <c r="AH2015" s="4"/>
      <c r="AI2015" s="4"/>
      <c r="AJ2015" s="4"/>
      <c r="AK2015" s="4"/>
    </row>
    <row r="2016" spans="1:37">
      <c r="A2016" t="s">
        <v>205</v>
      </c>
      <c r="B2016" t="s">
        <v>202</v>
      </c>
      <c r="C2016" s="42" t="s">
        <v>592</v>
      </c>
      <c r="D2016">
        <v>600</v>
      </c>
      <c r="E2016">
        <v>10</v>
      </c>
      <c r="F2016">
        <v>120</v>
      </c>
      <c r="G2016">
        <v>5.9</v>
      </c>
      <c r="H2016" s="4"/>
      <c r="I2016" s="4"/>
      <c r="J2016" s="4"/>
      <c r="K2016" s="4"/>
      <c r="L2016" s="4"/>
      <c r="M2016">
        <v>79.239999999999995</v>
      </c>
      <c r="N2016" s="4"/>
      <c r="O2016" s="4"/>
      <c r="Q2016" s="4"/>
      <c r="R2016">
        <v>29.15</v>
      </c>
      <c r="S2016" s="4"/>
      <c r="T2016" s="4"/>
      <c r="U2016" s="4">
        <v>1440</v>
      </c>
      <c r="V2016" s="4">
        <v>57.876118204310401</v>
      </c>
      <c r="W2016" s="4">
        <v>9</v>
      </c>
      <c r="X2016" s="4"/>
      <c r="Y2016" s="4">
        <v>2.5000000000000001E-2</v>
      </c>
      <c r="Z2016" s="4">
        <v>2.5000000000000001E-2</v>
      </c>
      <c r="AA2016" s="4">
        <v>70</v>
      </c>
      <c r="AB2016" s="4">
        <v>15</v>
      </c>
      <c r="AC2016" s="4">
        <v>0</v>
      </c>
      <c r="AD2016" s="4" t="s">
        <v>173</v>
      </c>
      <c r="AE2016" s="4"/>
      <c r="AF2016">
        <v>73.410412271771307</v>
      </c>
      <c r="AG2016" s="4"/>
      <c r="AH2016" s="4"/>
      <c r="AI2016" s="4"/>
      <c r="AJ2016" s="4"/>
      <c r="AK2016" s="4"/>
    </row>
    <row r="2017" spans="1:37">
      <c r="A2017" t="s">
        <v>205</v>
      </c>
      <c r="B2017" t="s">
        <v>202</v>
      </c>
      <c r="C2017" s="42" t="s">
        <v>592</v>
      </c>
      <c r="D2017">
        <v>600</v>
      </c>
      <c r="E2017">
        <v>10</v>
      </c>
      <c r="F2017">
        <v>120</v>
      </c>
      <c r="G2017">
        <v>5.9</v>
      </c>
      <c r="H2017" s="4"/>
      <c r="I2017" s="4"/>
      <c r="J2017" s="4"/>
      <c r="K2017" s="4"/>
      <c r="L2017" s="4"/>
      <c r="M2017">
        <v>79.239999999999995</v>
      </c>
      <c r="N2017" s="4"/>
      <c r="O2017" s="4"/>
      <c r="Q2017" s="4"/>
      <c r="R2017">
        <v>29.15</v>
      </c>
      <c r="S2017" s="4"/>
      <c r="T2017" s="4"/>
      <c r="U2017" s="4">
        <v>1440</v>
      </c>
      <c r="V2017" s="4">
        <v>78.584092306227703</v>
      </c>
      <c r="W2017" s="4">
        <v>9</v>
      </c>
      <c r="X2017" s="4"/>
      <c r="Y2017" s="4">
        <v>2.5000000000000001E-2</v>
      </c>
      <c r="Z2017" s="4">
        <v>2.5000000000000001E-2</v>
      </c>
      <c r="AA2017" s="4">
        <v>70</v>
      </c>
      <c r="AB2017" s="4">
        <v>15</v>
      </c>
      <c r="AC2017" s="4">
        <v>0</v>
      </c>
      <c r="AD2017" s="4" t="s">
        <v>173</v>
      </c>
      <c r="AE2017" s="4"/>
      <c r="AF2017">
        <v>78.612711409759996</v>
      </c>
      <c r="AG2017" s="4"/>
      <c r="AH2017" s="4"/>
      <c r="AI2017" s="4"/>
      <c r="AJ2017" s="4"/>
      <c r="AK2017" s="4"/>
    </row>
    <row r="2018" spans="1:37">
      <c r="A2018" t="s">
        <v>205</v>
      </c>
      <c r="B2018" t="s">
        <v>202</v>
      </c>
      <c r="C2018" s="42" t="s">
        <v>592</v>
      </c>
      <c r="D2018">
        <v>600</v>
      </c>
      <c r="E2018">
        <v>10</v>
      </c>
      <c r="F2018">
        <v>120</v>
      </c>
      <c r="G2018">
        <v>5.9</v>
      </c>
      <c r="H2018" s="4"/>
      <c r="I2018" s="4"/>
      <c r="J2018" s="4"/>
      <c r="K2018" s="4"/>
      <c r="L2018" s="4"/>
      <c r="M2018">
        <v>79.239999999999995</v>
      </c>
      <c r="N2018" s="4"/>
      <c r="O2018" s="4"/>
      <c r="Q2018" s="4"/>
      <c r="R2018">
        <v>29.15</v>
      </c>
      <c r="S2018" s="4"/>
      <c r="T2018" s="4"/>
      <c r="U2018" s="4">
        <v>1440</v>
      </c>
      <c r="V2018" s="4">
        <v>104.60180127991499</v>
      </c>
      <c r="W2018" s="4">
        <v>9</v>
      </c>
      <c r="X2018" s="4"/>
      <c r="Y2018" s="4">
        <v>2.5000000000000001E-2</v>
      </c>
      <c r="Z2018" s="4">
        <v>2.5000000000000001E-2</v>
      </c>
      <c r="AA2018" s="4">
        <v>70</v>
      </c>
      <c r="AB2018" s="4">
        <v>15</v>
      </c>
      <c r="AC2018" s="4">
        <v>0</v>
      </c>
      <c r="AD2018" s="4" t="s">
        <v>173</v>
      </c>
      <c r="AE2018" s="4"/>
      <c r="AF2018">
        <v>79.190759347497107</v>
      </c>
      <c r="AG2018" s="4"/>
      <c r="AH2018" s="4"/>
      <c r="AI2018" s="4"/>
      <c r="AJ2018" s="4"/>
      <c r="AK2018" s="4"/>
    </row>
    <row r="2019" spans="1:37">
      <c r="A2019" t="s">
        <v>205</v>
      </c>
      <c r="B2019" t="s">
        <v>202</v>
      </c>
      <c r="C2019" s="42" t="s">
        <v>592</v>
      </c>
      <c r="D2019">
        <v>600</v>
      </c>
      <c r="E2019">
        <v>10</v>
      </c>
      <c r="F2019">
        <v>120</v>
      </c>
      <c r="G2019">
        <v>5.9</v>
      </c>
      <c r="H2019" s="4"/>
      <c r="I2019" s="4"/>
      <c r="J2019" s="4"/>
      <c r="K2019" s="4"/>
      <c r="L2019" s="4"/>
      <c r="M2019">
        <v>79.239999999999995</v>
      </c>
      <c r="N2019" s="4"/>
      <c r="O2019" s="4"/>
      <c r="Q2019" s="4"/>
      <c r="R2019">
        <v>29.15</v>
      </c>
      <c r="S2019" s="4"/>
      <c r="T2019" s="4"/>
      <c r="U2019" s="4">
        <v>1440</v>
      </c>
      <c r="V2019" s="4">
        <v>2.1239020507205999</v>
      </c>
      <c r="W2019" s="4">
        <v>9</v>
      </c>
      <c r="X2019" s="4"/>
      <c r="Y2019" s="4">
        <v>2.5000000000000001E-2</v>
      </c>
      <c r="Z2019" s="4">
        <v>2.5000000000000001E-2</v>
      </c>
      <c r="AA2019" s="4">
        <v>70</v>
      </c>
      <c r="AB2019" s="4">
        <v>25</v>
      </c>
      <c r="AC2019" s="4">
        <v>0</v>
      </c>
      <c r="AD2019" s="4" t="s">
        <v>173</v>
      </c>
      <c r="AE2019" s="4"/>
      <c r="AF2019">
        <v>28.323687440891501</v>
      </c>
      <c r="AG2019" s="4"/>
      <c r="AH2019" s="4"/>
      <c r="AI2019" s="4"/>
      <c r="AJ2019" s="4"/>
      <c r="AK2019" s="4"/>
    </row>
    <row r="2020" spans="1:37">
      <c r="A2020" t="s">
        <v>205</v>
      </c>
      <c r="B2020" t="s">
        <v>202</v>
      </c>
      <c r="C2020" s="42" t="s">
        <v>592</v>
      </c>
      <c r="D2020">
        <v>600</v>
      </c>
      <c r="E2020">
        <v>10</v>
      </c>
      <c r="F2020">
        <v>120</v>
      </c>
      <c r="G2020">
        <v>5.9</v>
      </c>
      <c r="H2020" s="4"/>
      <c r="I2020" s="4"/>
      <c r="J2020" s="4"/>
      <c r="K2020" s="4"/>
      <c r="L2020" s="4"/>
      <c r="M2020">
        <v>79.239999999999995</v>
      </c>
      <c r="N2020" s="4"/>
      <c r="O2020" s="4"/>
      <c r="Q2020" s="4"/>
      <c r="R2020">
        <v>29.15</v>
      </c>
      <c r="S2020" s="4"/>
      <c r="T2020" s="4"/>
      <c r="U2020" s="4">
        <v>1440</v>
      </c>
      <c r="V2020" s="4">
        <v>3.1858328210498601</v>
      </c>
      <c r="W2020" s="4">
        <v>9</v>
      </c>
      <c r="X2020" s="4"/>
      <c r="Y2020" s="4">
        <v>2.5000000000000001E-2</v>
      </c>
      <c r="Z2020" s="4">
        <v>2.5000000000000001E-2</v>
      </c>
      <c r="AA2020" s="4">
        <v>70</v>
      </c>
      <c r="AB2020" s="4">
        <v>25</v>
      </c>
      <c r="AC2020" s="4">
        <v>0</v>
      </c>
      <c r="AD2020" s="4" t="s">
        <v>173</v>
      </c>
      <c r="AE2020" s="4"/>
      <c r="AF2020">
        <v>46.820802493268502</v>
      </c>
      <c r="AG2020" s="4"/>
      <c r="AH2020" s="4"/>
      <c r="AI2020" s="4"/>
      <c r="AJ2020" s="4"/>
      <c r="AK2020" s="4"/>
    </row>
    <row r="2021" spans="1:37">
      <c r="A2021" t="s">
        <v>205</v>
      </c>
      <c r="B2021" t="s">
        <v>202</v>
      </c>
      <c r="C2021" s="42" t="s">
        <v>592</v>
      </c>
      <c r="D2021">
        <v>600</v>
      </c>
      <c r="E2021">
        <v>10</v>
      </c>
      <c r="F2021">
        <v>120</v>
      </c>
      <c r="G2021">
        <v>5.9</v>
      </c>
      <c r="H2021" s="4"/>
      <c r="I2021" s="4"/>
      <c r="J2021" s="4"/>
      <c r="K2021" s="4"/>
      <c r="L2021" s="4"/>
      <c r="M2021">
        <v>79.239999999999995</v>
      </c>
      <c r="N2021" s="4"/>
      <c r="O2021" s="4"/>
      <c r="Q2021" s="4"/>
      <c r="R2021">
        <v>29.15</v>
      </c>
      <c r="S2021" s="4"/>
      <c r="T2021" s="4"/>
      <c r="U2021" s="4">
        <v>1440</v>
      </c>
      <c r="V2021" s="4">
        <v>8.4955676928202504</v>
      </c>
      <c r="W2021" s="4">
        <v>9</v>
      </c>
      <c r="X2021" s="4"/>
      <c r="Y2021" s="4">
        <v>2.5000000000000001E-2</v>
      </c>
      <c r="Z2021" s="4">
        <v>2.5000000000000001E-2</v>
      </c>
      <c r="AA2021" s="4">
        <v>70</v>
      </c>
      <c r="AB2021" s="4">
        <v>25</v>
      </c>
      <c r="AC2021" s="4">
        <v>0</v>
      </c>
      <c r="AD2021" s="4" t="s">
        <v>173</v>
      </c>
      <c r="AE2021" s="4"/>
      <c r="AF2021">
        <v>61.271670182582803</v>
      </c>
      <c r="AG2021" s="4"/>
      <c r="AH2021" s="4"/>
      <c r="AI2021" s="4"/>
      <c r="AJ2021" s="4"/>
      <c r="AK2021" s="4"/>
    </row>
    <row r="2022" spans="1:37">
      <c r="A2022" t="s">
        <v>205</v>
      </c>
      <c r="B2022" t="s">
        <v>202</v>
      </c>
      <c r="C2022" s="42" t="s">
        <v>592</v>
      </c>
      <c r="D2022">
        <v>600</v>
      </c>
      <c r="E2022">
        <v>10</v>
      </c>
      <c r="F2022">
        <v>120</v>
      </c>
      <c r="G2022">
        <v>5.9</v>
      </c>
      <c r="H2022" s="4"/>
      <c r="I2022" s="4"/>
      <c r="J2022" s="4"/>
      <c r="K2022" s="4"/>
      <c r="L2022" s="4"/>
      <c r="M2022">
        <v>79.239999999999995</v>
      </c>
      <c r="N2022" s="4"/>
      <c r="O2022" s="4"/>
      <c r="Q2022" s="4"/>
      <c r="R2022">
        <v>29.15</v>
      </c>
      <c r="S2022" s="4"/>
      <c r="T2022" s="4"/>
      <c r="U2022" s="4">
        <v>1440</v>
      </c>
      <c r="V2022" s="4">
        <v>22.300910767473201</v>
      </c>
      <c r="W2022" s="4">
        <v>9</v>
      </c>
      <c r="X2022" s="4"/>
      <c r="Y2022" s="4">
        <v>2.5000000000000001E-2</v>
      </c>
      <c r="Z2022" s="4">
        <v>2.5000000000000001E-2</v>
      </c>
      <c r="AA2022" s="4">
        <v>70</v>
      </c>
      <c r="AB2022" s="4">
        <v>25</v>
      </c>
      <c r="AC2022" s="4">
        <v>0</v>
      </c>
      <c r="AD2022" s="4" t="s">
        <v>173</v>
      </c>
      <c r="AE2022" s="4"/>
      <c r="AF2022">
        <v>75.144511984434203</v>
      </c>
      <c r="AG2022" s="4"/>
      <c r="AH2022" s="4"/>
      <c r="AI2022" s="4"/>
      <c r="AJ2022" s="4"/>
      <c r="AK2022" s="4"/>
    </row>
    <row r="2023" spans="1:37">
      <c r="A2023" t="s">
        <v>205</v>
      </c>
      <c r="B2023" t="s">
        <v>202</v>
      </c>
      <c r="C2023" s="42" t="s">
        <v>592</v>
      </c>
      <c r="D2023">
        <v>600</v>
      </c>
      <c r="E2023">
        <v>10</v>
      </c>
      <c r="F2023">
        <v>120</v>
      </c>
      <c r="G2023">
        <v>5.9</v>
      </c>
      <c r="H2023" s="4"/>
      <c r="I2023" s="4"/>
      <c r="J2023" s="4"/>
      <c r="K2023" s="4"/>
      <c r="L2023" s="4"/>
      <c r="M2023">
        <v>79.239999999999995</v>
      </c>
      <c r="N2023" s="4"/>
      <c r="O2023" s="4"/>
      <c r="Q2023" s="4"/>
      <c r="R2023">
        <v>29.15</v>
      </c>
      <c r="S2023" s="4"/>
      <c r="T2023" s="4"/>
      <c r="U2023" s="4">
        <v>1440</v>
      </c>
      <c r="V2023" s="4">
        <v>49.911515896654798</v>
      </c>
      <c r="W2023" s="4">
        <v>9</v>
      </c>
      <c r="X2023" s="4"/>
      <c r="Y2023" s="4">
        <v>2.5000000000000001E-2</v>
      </c>
      <c r="Z2023" s="4">
        <v>2.5000000000000001E-2</v>
      </c>
      <c r="AA2023" s="4">
        <v>70</v>
      </c>
      <c r="AB2023" s="4">
        <v>25</v>
      </c>
      <c r="AC2023" s="4">
        <v>0</v>
      </c>
      <c r="AD2023" s="4" t="s">
        <v>173</v>
      </c>
      <c r="AE2023" s="4"/>
      <c r="AF2023">
        <v>82.6589587728228</v>
      </c>
      <c r="AG2023" s="4"/>
      <c r="AH2023" s="4"/>
      <c r="AI2023" s="4"/>
      <c r="AJ2023" s="4"/>
      <c r="AK2023" s="4"/>
    </row>
    <row r="2024" spans="1:37">
      <c r="A2024" t="s">
        <v>205</v>
      </c>
      <c r="B2024" t="s">
        <v>202</v>
      </c>
      <c r="C2024" s="42" t="s">
        <v>592</v>
      </c>
      <c r="D2024">
        <v>600</v>
      </c>
      <c r="E2024">
        <v>10</v>
      </c>
      <c r="F2024">
        <v>120</v>
      </c>
      <c r="G2024">
        <v>5.9</v>
      </c>
      <c r="H2024" s="4"/>
      <c r="I2024" s="4"/>
      <c r="J2024" s="4"/>
      <c r="K2024" s="4"/>
      <c r="L2024" s="4"/>
      <c r="M2024">
        <v>79.239999999999995</v>
      </c>
      <c r="N2024" s="4"/>
      <c r="O2024" s="4"/>
      <c r="Q2024" s="4"/>
      <c r="R2024">
        <v>29.15</v>
      </c>
      <c r="S2024" s="4"/>
      <c r="T2024" s="4"/>
      <c r="U2024" s="4">
        <v>1440</v>
      </c>
      <c r="V2024" s="4">
        <v>73.805322819621793</v>
      </c>
      <c r="W2024" s="4">
        <v>9</v>
      </c>
      <c r="X2024" s="4"/>
      <c r="Y2024" s="4">
        <v>2.5000000000000001E-2</v>
      </c>
      <c r="Z2024" s="4">
        <v>2.5000000000000001E-2</v>
      </c>
      <c r="AA2024" s="4">
        <v>70</v>
      </c>
      <c r="AB2024" s="4">
        <v>25</v>
      </c>
      <c r="AC2024" s="4">
        <v>0</v>
      </c>
      <c r="AD2024" s="4" t="s">
        <v>173</v>
      </c>
      <c r="AE2024" s="4"/>
      <c r="AF2024">
        <v>86.705206135885703</v>
      </c>
      <c r="AG2024" s="4"/>
      <c r="AH2024" s="4"/>
      <c r="AI2024" s="4"/>
      <c r="AJ2024" s="4"/>
      <c r="AK2024" s="4"/>
    </row>
    <row r="2025" spans="1:37">
      <c r="A2025" t="s">
        <v>205</v>
      </c>
      <c r="B2025" t="s">
        <v>202</v>
      </c>
      <c r="C2025" s="42" t="s">
        <v>592</v>
      </c>
      <c r="D2025">
        <v>600</v>
      </c>
      <c r="E2025">
        <v>10</v>
      </c>
      <c r="F2025">
        <v>120</v>
      </c>
      <c r="G2025">
        <v>5.9</v>
      </c>
      <c r="H2025" s="4"/>
      <c r="I2025" s="4"/>
      <c r="J2025" s="4"/>
      <c r="K2025" s="4"/>
      <c r="L2025" s="4"/>
      <c r="M2025">
        <v>79.239999999999995</v>
      </c>
      <c r="N2025" s="4"/>
      <c r="O2025" s="4"/>
      <c r="Q2025" s="4"/>
      <c r="R2025">
        <v>29.15</v>
      </c>
      <c r="S2025" s="4"/>
      <c r="T2025" s="4"/>
      <c r="U2025" s="4">
        <v>1440</v>
      </c>
      <c r="V2025" s="4">
        <v>96.637198972259696</v>
      </c>
      <c r="W2025" s="4">
        <v>9</v>
      </c>
      <c r="X2025" s="4"/>
      <c r="Y2025" s="4">
        <v>2.5000000000000001E-2</v>
      </c>
      <c r="Z2025" s="4">
        <v>2.5000000000000001E-2</v>
      </c>
      <c r="AA2025" s="4">
        <v>70</v>
      </c>
      <c r="AB2025" s="4">
        <v>25</v>
      </c>
      <c r="AC2025" s="4">
        <v>0</v>
      </c>
      <c r="AD2025" s="4" t="s">
        <v>173</v>
      </c>
      <c r="AE2025" s="4"/>
      <c r="AF2025">
        <v>90.173405561211396</v>
      </c>
      <c r="AG2025" s="4"/>
      <c r="AH2025" s="4"/>
      <c r="AI2025" s="4"/>
      <c r="AJ2025" s="4"/>
      <c r="AK2025" s="4"/>
    </row>
    <row r="2026" spans="1:37">
      <c r="A2026" t="s">
        <v>205</v>
      </c>
      <c r="B2026" t="s">
        <v>202</v>
      </c>
      <c r="C2026" s="42" t="s">
        <v>592</v>
      </c>
      <c r="D2026">
        <v>600</v>
      </c>
      <c r="E2026">
        <v>10</v>
      </c>
      <c r="F2026">
        <v>120</v>
      </c>
      <c r="G2026">
        <v>5.9</v>
      </c>
      <c r="H2026" s="4"/>
      <c r="I2026" s="4"/>
      <c r="J2026" s="4"/>
      <c r="K2026" s="4"/>
      <c r="L2026" s="4"/>
      <c r="M2026">
        <v>79.239999999999995</v>
      </c>
      <c r="N2026" s="4"/>
      <c r="O2026" s="4"/>
      <c r="Q2026" s="4"/>
      <c r="R2026">
        <v>29.15</v>
      </c>
      <c r="S2026" s="4"/>
      <c r="T2026" s="4"/>
      <c r="U2026" s="4">
        <v>1440</v>
      </c>
      <c r="V2026" s="4">
        <v>-0.53096538516459302</v>
      </c>
      <c r="W2026" s="4">
        <v>9</v>
      </c>
      <c r="X2026" s="4"/>
      <c r="Y2026" s="4">
        <v>2.5000000000000001E-2</v>
      </c>
      <c r="Z2026" s="4">
        <v>2.5000000000000001E-2</v>
      </c>
      <c r="AA2026" s="4">
        <v>70</v>
      </c>
      <c r="AB2026" s="4">
        <v>35</v>
      </c>
      <c r="AC2026" s="4">
        <v>0</v>
      </c>
      <c r="AD2026" s="4" t="s">
        <v>173</v>
      </c>
      <c r="AE2026" s="4"/>
      <c r="AF2026">
        <v>4.0462473630628297</v>
      </c>
      <c r="AG2026" s="4"/>
      <c r="AH2026" s="4"/>
      <c r="AI2026" s="4"/>
      <c r="AJ2026" s="4"/>
      <c r="AK2026" s="4"/>
    </row>
    <row r="2027" spans="1:37">
      <c r="A2027" t="s">
        <v>205</v>
      </c>
      <c r="B2027" t="s">
        <v>202</v>
      </c>
      <c r="C2027" s="42" t="s">
        <v>592</v>
      </c>
      <c r="D2027">
        <v>600</v>
      </c>
      <c r="E2027">
        <v>10</v>
      </c>
      <c r="F2027">
        <v>120</v>
      </c>
      <c r="G2027">
        <v>5.9</v>
      </c>
      <c r="H2027" s="4"/>
      <c r="I2027" s="4"/>
      <c r="J2027" s="4"/>
      <c r="K2027" s="4"/>
      <c r="L2027" s="4"/>
      <c r="M2027">
        <v>79.239999999999995</v>
      </c>
      <c r="N2027" s="4"/>
      <c r="O2027" s="4"/>
      <c r="Q2027" s="4"/>
      <c r="R2027">
        <v>29.15</v>
      </c>
      <c r="S2027" s="4"/>
      <c r="T2027" s="4"/>
      <c r="U2027" s="4">
        <v>1440</v>
      </c>
      <c r="V2027" s="4">
        <v>-0.53096538516459302</v>
      </c>
      <c r="W2027" s="4">
        <v>9</v>
      </c>
      <c r="X2027" s="4"/>
      <c r="Y2027" s="4">
        <v>2.5000000000000001E-2</v>
      </c>
      <c r="Z2027" s="4">
        <v>2.5000000000000001E-2</v>
      </c>
      <c r="AA2027" s="4">
        <v>70</v>
      </c>
      <c r="AB2027" s="4">
        <v>35</v>
      </c>
      <c r="AC2027" s="4">
        <v>0</v>
      </c>
      <c r="AD2027" s="4" t="s">
        <v>173</v>
      </c>
      <c r="AE2027" s="4"/>
      <c r="AF2027">
        <v>10.9826462137143</v>
      </c>
      <c r="AG2027" s="4"/>
      <c r="AH2027" s="4"/>
      <c r="AI2027" s="4"/>
      <c r="AJ2027" s="4"/>
      <c r="AK2027" s="4"/>
    </row>
    <row r="2028" spans="1:37">
      <c r="A2028" t="s">
        <v>205</v>
      </c>
      <c r="B2028" t="s">
        <v>202</v>
      </c>
      <c r="C2028" s="42" t="s">
        <v>592</v>
      </c>
      <c r="D2028">
        <v>600</v>
      </c>
      <c r="E2028">
        <v>10</v>
      </c>
      <c r="F2028">
        <v>120</v>
      </c>
      <c r="G2028">
        <v>5.9</v>
      </c>
      <c r="H2028" s="4"/>
      <c r="I2028" s="4"/>
      <c r="J2028" s="4"/>
      <c r="K2028" s="4"/>
      <c r="L2028" s="4"/>
      <c r="M2028">
        <v>79.239999999999995</v>
      </c>
      <c r="N2028" s="4"/>
      <c r="O2028" s="4"/>
      <c r="Q2028" s="4"/>
      <c r="R2028">
        <v>29.15</v>
      </c>
      <c r="S2028" s="4"/>
      <c r="T2028" s="4"/>
      <c r="U2028" s="4">
        <v>1440</v>
      </c>
      <c r="V2028" s="4">
        <v>1.0619712803914101</v>
      </c>
      <c r="W2028" s="4">
        <v>9</v>
      </c>
      <c r="X2028" s="4"/>
      <c r="Y2028" s="4">
        <v>2.5000000000000001E-2</v>
      </c>
      <c r="Z2028" s="4">
        <v>2.5000000000000001E-2</v>
      </c>
      <c r="AA2028" s="4">
        <v>70</v>
      </c>
      <c r="AB2028" s="4">
        <v>35</v>
      </c>
      <c r="AC2028" s="4">
        <v>0</v>
      </c>
      <c r="AD2028" s="4" t="s">
        <v>173</v>
      </c>
      <c r="AE2028" s="4"/>
      <c r="AF2028">
        <v>36.994208054479998</v>
      </c>
      <c r="AG2028" s="4"/>
      <c r="AH2028" s="4"/>
      <c r="AI2028" s="4"/>
      <c r="AJ2028" s="4"/>
      <c r="AK2028" s="4"/>
    </row>
    <row r="2029" spans="1:37">
      <c r="A2029" t="s">
        <v>205</v>
      </c>
      <c r="B2029" t="s">
        <v>202</v>
      </c>
      <c r="C2029" s="42" t="s">
        <v>592</v>
      </c>
      <c r="D2029">
        <v>600</v>
      </c>
      <c r="E2029">
        <v>10</v>
      </c>
      <c r="F2029">
        <v>120</v>
      </c>
      <c r="G2029">
        <v>5.9</v>
      </c>
      <c r="H2029" s="4"/>
      <c r="I2029" s="4"/>
      <c r="J2029" s="4"/>
      <c r="K2029" s="4"/>
      <c r="L2029" s="4"/>
      <c r="M2029">
        <v>79.239999999999995</v>
      </c>
      <c r="N2029" s="4"/>
      <c r="O2029" s="4"/>
      <c r="Q2029" s="4"/>
      <c r="R2029">
        <v>29.15</v>
      </c>
      <c r="S2029" s="4"/>
      <c r="T2029" s="4"/>
      <c r="U2029" s="4">
        <v>1440</v>
      </c>
      <c r="V2029" s="4">
        <v>1.0619712803914101</v>
      </c>
      <c r="W2029" s="4">
        <v>9</v>
      </c>
      <c r="X2029" s="4"/>
      <c r="Y2029" s="4">
        <v>2.5000000000000001E-2</v>
      </c>
      <c r="Z2029" s="4">
        <v>2.5000000000000001E-2</v>
      </c>
      <c r="AA2029" s="4">
        <v>70</v>
      </c>
      <c r="AB2029" s="4">
        <v>35</v>
      </c>
      <c r="AC2029" s="4">
        <v>0</v>
      </c>
      <c r="AD2029" s="4" t="s">
        <v>173</v>
      </c>
      <c r="AE2029" s="4"/>
      <c r="AF2029">
        <v>58.381496644720002</v>
      </c>
      <c r="AG2029" s="4"/>
      <c r="AH2029" s="4"/>
      <c r="AI2029" s="4"/>
      <c r="AJ2029" s="4"/>
      <c r="AK2029" s="4"/>
    </row>
    <row r="2030" spans="1:37">
      <c r="A2030" t="s">
        <v>205</v>
      </c>
      <c r="B2030" t="s">
        <v>202</v>
      </c>
      <c r="C2030" s="42" t="s">
        <v>592</v>
      </c>
      <c r="D2030">
        <v>600</v>
      </c>
      <c r="E2030">
        <v>10</v>
      </c>
      <c r="F2030">
        <v>120</v>
      </c>
      <c r="G2030">
        <v>5.9</v>
      </c>
      <c r="H2030" s="4"/>
      <c r="I2030" s="4"/>
      <c r="J2030" s="4"/>
      <c r="K2030" s="4"/>
      <c r="L2030" s="4"/>
      <c r="M2030">
        <v>79.239999999999995</v>
      </c>
      <c r="N2030" s="4"/>
      <c r="O2030" s="4"/>
      <c r="Q2030" s="4"/>
      <c r="R2030">
        <v>29.15</v>
      </c>
      <c r="S2030" s="4"/>
      <c r="T2030" s="4"/>
      <c r="U2030" s="4">
        <v>1440</v>
      </c>
      <c r="V2030" s="4">
        <v>6.3717061521618801</v>
      </c>
      <c r="W2030" s="4">
        <v>9</v>
      </c>
      <c r="X2030" s="4"/>
      <c r="Y2030" s="4">
        <v>2.5000000000000001E-2</v>
      </c>
      <c r="Z2030" s="4">
        <v>2.5000000000000001E-2</v>
      </c>
      <c r="AA2030" s="4">
        <v>70</v>
      </c>
      <c r="AB2030" s="4">
        <v>35</v>
      </c>
      <c r="AC2030" s="4">
        <v>0</v>
      </c>
      <c r="AD2030" s="4" t="s">
        <v>173</v>
      </c>
      <c r="AE2030" s="4"/>
      <c r="AF2030">
        <v>76.3005858096342</v>
      </c>
      <c r="AG2030" s="4"/>
      <c r="AH2030" s="4"/>
      <c r="AI2030" s="4"/>
      <c r="AJ2030" s="4"/>
      <c r="AK2030" s="4"/>
    </row>
    <row r="2031" spans="1:37">
      <c r="A2031" t="s">
        <v>205</v>
      </c>
      <c r="B2031" t="s">
        <v>202</v>
      </c>
      <c r="C2031" s="42" t="s">
        <v>592</v>
      </c>
      <c r="D2031">
        <v>600</v>
      </c>
      <c r="E2031">
        <v>10</v>
      </c>
      <c r="F2031">
        <v>120</v>
      </c>
      <c r="G2031">
        <v>5.9</v>
      </c>
      <c r="H2031" s="4"/>
      <c r="I2031" s="4"/>
      <c r="J2031" s="4"/>
      <c r="K2031" s="4"/>
      <c r="L2031" s="4"/>
      <c r="M2031">
        <v>79.239999999999995</v>
      </c>
      <c r="N2031" s="4"/>
      <c r="O2031" s="4"/>
      <c r="Q2031" s="4"/>
      <c r="R2031">
        <v>29.15</v>
      </c>
      <c r="S2031" s="4"/>
      <c r="T2031" s="4"/>
      <c r="U2031" s="4">
        <v>1440</v>
      </c>
      <c r="V2031" s="4">
        <v>23.893806922967102</v>
      </c>
      <c r="W2031" s="4">
        <v>9</v>
      </c>
      <c r="X2031" s="4"/>
      <c r="Y2031" s="4">
        <v>2.5000000000000001E-2</v>
      </c>
      <c r="Z2031" s="4">
        <v>2.5000000000000001E-2</v>
      </c>
      <c r="AA2031" s="4">
        <v>70</v>
      </c>
      <c r="AB2031" s="4">
        <v>35</v>
      </c>
      <c r="AC2031" s="4">
        <v>0</v>
      </c>
      <c r="AD2031" s="4" t="s">
        <v>173</v>
      </c>
      <c r="AE2031" s="4"/>
      <c r="AF2031">
        <v>95.953752636937097</v>
      </c>
      <c r="AG2031" s="4"/>
      <c r="AH2031" s="4"/>
      <c r="AI2031" s="4"/>
      <c r="AJ2031" s="4"/>
      <c r="AK2031" s="4"/>
    </row>
    <row r="2032" spans="1:37">
      <c r="A2032" t="s">
        <v>205</v>
      </c>
      <c r="B2032" t="s">
        <v>202</v>
      </c>
      <c r="C2032" s="42" t="s">
        <v>592</v>
      </c>
      <c r="D2032">
        <v>600</v>
      </c>
      <c r="E2032">
        <v>10</v>
      </c>
      <c r="F2032">
        <v>120</v>
      </c>
      <c r="G2032">
        <v>5.9</v>
      </c>
      <c r="H2032" s="4"/>
      <c r="I2032" s="4"/>
      <c r="J2032" s="4"/>
      <c r="K2032" s="4"/>
      <c r="L2032" s="4"/>
      <c r="M2032">
        <v>79.239999999999995</v>
      </c>
      <c r="N2032" s="4"/>
      <c r="O2032" s="4"/>
      <c r="Q2032" s="4"/>
      <c r="R2032">
        <v>29.15</v>
      </c>
      <c r="S2032" s="4"/>
      <c r="T2032" s="4"/>
      <c r="U2032" s="4">
        <v>1440</v>
      </c>
      <c r="V2032" s="4">
        <v>62.123922305751698</v>
      </c>
      <c r="W2032" s="4">
        <v>9</v>
      </c>
      <c r="X2032" s="4"/>
      <c r="Y2032" s="4">
        <v>2.5000000000000001E-2</v>
      </c>
      <c r="Z2032" s="4">
        <v>2.5000000000000001E-2</v>
      </c>
      <c r="AA2032" s="4">
        <v>70</v>
      </c>
      <c r="AB2032" s="4">
        <v>35</v>
      </c>
      <c r="AC2032" s="4">
        <v>0</v>
      </c>
      <c r="AD2032" s="4" t="s">
        <v>173</v>
      </c>
      <c r="AE2032" s="4"/>
      <c r="AF2032">
        <v>106.936420900925</v>
      </c>
      <c r="AG2032" s="4"/>
      <c r="AH2032" s="4"/>
      <c r="AI2032" s="4"/>
      <c r="AJ2032" s="4"/>
      <c r="AK2032" s="4"/>
    </row>
    <row r="2033" spans="1:37">
      <c r="A2033" t="s">
        <v>205</v>
      </c>
      <c r="B2033" t="s">
        <v>202</v>
      </c>
      <c r="C2033" s="42" t="s">
        <v>592</v>
      </c>
      <c r="D2033">
        <v>600</v>
      </c>
      <c r="E2033">
        <v>10</v>
      </c>
      <c r="F2033">
        <v>120</v>
      </c>
      <c r="G2033">
        <v>5.9</v>
      </c>
      <c r="H2033" s="4"/>
      <c r="I2033" s="4"/>
      <c r="J2033" s="4"/>
      <c r="K2033" s="4"/>
      <c r="L2033" s="4"/>
      <c r="M2033">
        <v>79.239999999999995</v>
      </c>
      <c r="N2033" s="4"/>
      <c r="O2033" s="4"/>
      <c r="Q2033" s="4"/>
      <c r="R2033">
        <v>29.15</v>
      </c>
      <c r="S2033" s="4"/>
      <c r="T2033" s="4"/>
      <c r="U2033" s="4">
        <v>1440</v>
      </c>
      <c r="V2033" s="4">
        <v>95.0442623067037</v>
      </c>
      <c r="W2033" s="4">
        <v>9</v>
      </c>
      <c r="X2033" s="4"/>
      <c r="Y2033" s="4">
        <v>2.5000000000000001E-2</v>
      </c>
      <c r="Z2033" s="4">
        <v>2.5000000000000001E-2</v>
      </c>
      <c r="AA2033" s="4">
        <v>70</v>
      </c>
      <c r="AB2033" s="4">
        <v>35</v>
      </c>
      <c r="AC2033" s="4">
        <v>0</v>
      </c>
      <c r="AD2033" s="4" t="s">
        <v>173</v>
      </c>
      <c r="AE2033" s="4"/>
      <c r="AF2033">
        <v>104.62427325052499</v>
      </c>
      <c r="AG2033" s="4"/>
      <c r="AH2033" s="4"/>
      <c r="AI2033" s="4"/>
      <c r="AJ2033" s="4"/>
      <c r="AK2033" s="4"/>
    </row>
    <row r="2034" spans="1:37">
      <c r="A2034" t="s">
        <v>205</v>
      </c>
      <c r="B2034" t="s">
        <v>202</v>
      </c>
      <c r="C2034" s="42" t="s">
        <v>592</v>
      </c>
      <c r="D2034">
        <v>600</v>
      </c>
      <c r="E2034">
        <v>10</v>
      </c>
      <c r="F2034">
        <v>120</v>
      </c>
      <c r="G2034">
        <v>5.9</v>
      </c>
      <c r="H2034" s="4"/>
      <c r="I2034" s="4"/>
      <c r="J2034" s="4"/>
      <c r="K2034" s="4"/>
      <c r="L2034" s="4"/>
      <c r="M2034">
        <v>79.239999999999995</v>
      </c>
      <c r="N2034" s="4"/>
      <c r="O2034" s="4"/>
      <c r="Q2034" s="4"/>
      <c r="R2034">
        <v>29.15</v>
      </c>
      <c r="S2034" s="4"/>
      <c r="T2034" s="4"/>
      <c r="U2034" s="4">
        <v>1440</v>
      </c>
      <c r="V2034" s="4">
        <v>100</v>
      </c>
      <c r="W2034" s="4">
        <v>3</v>
      </c>
      <c r="X2034" s="4"/>
      <c r="Y2034" s="4">
        <v>2.5000000000000001E-2</v>
      </c>
      <c r="Z2034" s="4">
        <v>2.5000000000000001E-2</v>
      </c>
      <c r="AA2034" s="4">
        <v>70</v>
      </c>
      <c r="AB2034" s="4"/>
      <c r="AC2034" s="4">
        <v>0</v>
      </c>
      <c r="AD2034" s="4" t="s">
        <v>173</v>
      </c>
      <c r="AE2034" s="4"/>
      <c r="AF2034" s="26">
        <v>29.890115786512801</v>
      </c>
      <c r="AG2034" s="4"/>
      <c r="AH2034" s="4"/>
      <c r="AI2034" s="4"/>
      <c r="AJ2034" s="4"/>
      <c r="AK2034" s="4"/>
    </row>
    <row r="2035" spans="1:37">
      <c r="A2035" t="s">
        <v>205</v>
      </c>
      <c r="B2035" t="s">
        <v>202</v>
      </c>
      <c r="C2035" s="42" t="s">
        <v>592</v>
      </c>
      <c r="D2035">
        <v>600</v>
      </c>
      <c r="E2035">
        <v>10</v>
      </c>
      <c r="F2035">
        <v>120</v>
      </c>
      <c r="G2035">
        <v>5.9</v>
      </c>
      <c r="H2035" s="4"/>
      <c r="I2035" s="4"/>
      <c r="J2035" s="4"/>
      <c r="K2035" s="4"/>
      <c r="L2035" s="4"/>
      <c r="M2035">
        <v>79.239999999999995</v>
      </c>
      <c r="N2035" s="4"/>
      <c r="O2035" s="4"/>
      <c r="Q2035" s="4"/>
      <c r="R2035">
        <v>29.15</v>
      </c>
      <c r="S2035" s="4"/>
      <c r="T2035" s="4"/>
      <c r="U2035" s="4">
        <v>1440</v>
      </c>
      <c r="V2035" s="4">
        <v>100</v>
      </c>
      <c r="W2035" s="4">
        <v>4</v>
      </c>
      <c r="X2035" s="4"/>
      <c r="Y2035" s="4">
        <v>2.5000000000000001E-2</v>
      </c>
      <c r="Z2035" s="4">
        <v>2.5000000000000001E-2</v>
      </c>
      <c r="AA2035" s="4">
        <v>70</v>
      </c>
      <c r="AB2035" s="4"/>
      <c r="AC2035" s="4">
        <v>0</v>
      </c>
      <c r="AD2035" s="4" t="s">
        <v>173</v>
      </c>
      <c r="AE2035" s="4"/>
      <c r="AF2035" s="26">
        <v>32.527471053371698</v>
      </c>
      <c r="AG2035" s="4"/>
      <c r="AH2035" s="4"/>
      <c r="AI2035" s="4"/>
      <c r="AJ2035" s="4"/>
      <c r="AK2035" s="4"/>
    </row>
    <row r="2036" spans="1:37">
      <c r="A2036" t="s">
        <v>205</v>
      </c>
      <c r="B2036" t="s">
        <v>202</v>
      </c>
      <c r="C2036" s="42" t="s">
        <v>592</v>
      </c>
      <c r="D2036">
        <v>600</v>
      </c>
      <c r="E2036">
        <v>10</v>
      </c>
      <c r="F2036">
        <v>120</v>
      </c>
      <c r="G2036">
        <v>5.9</v>
      </c>
      <c r="H2036" s="4"/>
      <c r="I2036" s="4"/>
      <c r="J2036" s="4"/>
      <c r="K2036" s="4"/>
      <c r="L2036" s="4"/>
      <c r="M2036">
        <v>79.239999999999995</v>
      </c>
      <c r="N2036" s="4"/>
      <c r="O2036" s="4"/>
      <c r="Q2036" s="4"/>
      <c r="R2036">
        <v>29.15</v>
      </c>
      <c r="S2036" s="4"/>
      <c r="T2036" s="4"/>
      <c r="U2036" s="4">
        <v>1440</v>
      </c>
      <c r="V2036" s="4">
        <v>100</v>
      </c>
      <c r="W2036" s="4">
        <v>5</v>
      </c>
      <c r="X2036" s="4"/>
      <c r="Y2036" s="4">
        <v>2.5000000000000001E-2</v>
      </c>
      <c r="Z2036" s="4">
        <v>2.5000000000000001E-2</v>
      </c>
      <c r="AA2036" s="4">
        <v>70</v>
      </c>
      <c r="AB2036" s="4"/>
      <c r="AC2036" s="4">
        <v>0</v>
      </c>
      <c r="AD2036" s="4" t="s">
        <v>173</v>
      </c>
      <c r="AE2036" s="4"/>
      <c r="AF2036" s="26">
        <v>33.406611832852498</v>
      </c>
      <c r="AG2036" s="4"/>
      <c r="AH2036" s="4"/>
      <c r="AI2036" s="4"/>
      <c r="AJ2036" s="4"/>
      <c r="AK2036" s="4"/>
    </row>
    <row r="2037" spans="1:37">
      <c r="A2037" t="s">
        <v>205</v>
      </c>
      <c r="B2037" t="s">
        <v>202</v>
      </c>
      <c r="C2037" s="42" t="s">
        <v>592</v>
      </c>
      <c r="D2037">
        <v>600</v>
      </c>
      <c r="E2037">
        <v>10</v>
      </c>
      <c r="F2037">
        <v>120</v>
      </c>
      <c r="G2037">
        <v>5.9</v>
      </c>
      <c r="H2037" s="4"/>
      <c r="I2037" s="4"/>
      <c r="J2037" s="4"/>
      <c r="K2037" s="4"/>
      <c r="L2037" s="4"/>
      <c r="M2037">
        <v>79.239999999999995</v>
      </c>
      <c r="N2037" s="4"/>
      <c r="O2037" s="4"/>
      <c r="Q2037" s="4"/>
      <c r="R2037">
        <v>29.15</v>
      </c>
      <c r="S2037" s="4"/>
      <c r="T2037" s="4"/>
      <c r="U2037" s="4">
        <v>1440</v>
      </c>
      <c r="V2037" s="4">
        <v>100</v>
      </c>
      <c r="W2037" s="4">
        <v>6</v>
      </c>
      <c r="X2037" s="4"/>
      <c r="Y2037" s="4">
        <v>2.5000000000000001E-2</v>
      </c>
      <c r="Z2037" s="4">
        <v>2.5000000000000001E-2</v>
      </c>
      <c r="AA2037" s="4">
        <v>70</v>
      </c>
      <c r="AB2037" s="4"/>
      <c r="AC2037" s="4">
        <v>0</v>
      </c>
      <c r="AD2037" s="4" t="s">
        <v>173</v>
      </c>
      <c r="AE2037" s="4"/>
      <c r="AF2037" s="26">
        <v>33.8461654546971</v>
      </c>
      <c r="AG2037" s="4"/>
      <c r="AH2037" s="4"/>
      <c r="AI2037" s="4"/>
      <c r="AJ2037" s="4"/>
      <c r="AK2037" s="4"/>
    </row>
    <row r="2038" spans="1:37">
      <c r="A2038" t="s">
        <v>205</v>
      </c>
      <c r="B2038" t="s">
        <v>202</v>
      </c>
      <c r="C2038" s="42" t="s">
        <v>592</v>
      </c>
      <c r="D2038">
        <v>600</v>
      </c>
      <c r="E2038">
        <v>10</v>
      </c>
      <c r="F2038">
        <v>120</v>
      </c>
      <c r="G2038">
        <v>5.9</v>
      </c>
      <c r="H2038" s="4"/>
      <c r="I2038" s="4"/>
      <c r="J2038" s="4"/>
      <c r="K2038" s="4"/>
      <c r="L2038" s="4"/>
      <c r="M2038">
        <v>79.239999999999995</v>
      </c>
      <c r="N2038" s="4"/>
      <c r="O2038" s="4"/>
      <c r="Q2038" s="4"/>
      <c r="R2038">
        <v>29.15</v>
      </c>
      <c r="S2038" s="4"/>
      <c r="T2038" s="4"/>
      <c r="U2038" s="4">
        <v>1440</v>
      </c>
      <c r="V2038" s="4">
        <v>100</v>
      </c>
      <c r="W2038" s="4">
        <v>7</v>
      </c>
      <c r="X2038" s="4"/>
      <c r="Y2038" s="4">
        <v>2.5000000000000001E-2</v>
      </c>
      <c r="Z2038" s="4">
        <v>2.5000000000000001E-2</v>
      </c>
      <c r="AA2038" s="4">
        <v>70</v>
      </c>
      <c r="AB2038" s="4"/>
      <c r="AC2038" s="4">
        <v>0</v>
      </c>
      <c r="AD2038" s="4" t="s">
        <v>173</v>
      </c>
      <c r="AE2038" s="4"/>
      <c r="AF2038" s="26">
        <v>35.164826320230702</v>
      </c>
      <c r="AG2038" s="4"/>
      <c r="AH2038" s="4"/>
      <c r="AI2038" s="4"/>
      <c r="AJ2038" s="4"/>
      <c r="AK2038" s="4"/>
    </row>
    <row r="2039" spans="1:37">
      <c r="A2039" t="s">
        <v>205</v>
      </c>
      <c r="B2039" t="s">
        <v>202</v>
      </c>
      <c r="C2039" s="42" t="s">
        <v>592</v>
      </c>
      <c r="D2039">
        <v>600</v>
      </c>
      <c r="E2039">
        <v>10</v>
      </c>
      <c r="F2039">
        <v>120</v>
      </c>
      <c r="G2039">
        <v>5.9</v>
      </c>
      <c r="H2039" s="4"/>
      <c r="I2039" s="4"/>
      <c r="J2039" s="4"/>
      <c r="K2039" s="4"/>
      <c r="L2039" s="4"/>
      <c r="M2039">
        <v>79.239999999999995</v>
      </c>
      <c r="N2039" s="4"/>
      <c r="O2039" s="4"/>
      <c r="Q2039" s="4"/>
      <c r="R2039">
        <v>29.15</v>
      </c>
      <c r="S2039" s="4"/>
      <c r="T2039" s="4"/>
      <c r="U2039" s="4">
        <v>1440</v>
      </c>
      <c r="V2039" s="4">
        <v>100</v>
      </c>
      <c r="W2039" s="4">
        <v>8</v>
      </c>
      <c r="X2039" s="4"/>
      <c r="Y2039" s="4">
        <v>2.5000000000000001E-2</v>
      </c>
      <c r="Z2039" s="4">
        <v>2.5000000000000001E-2</v>
      </c>
      <c r="AA2039" s="4">
        <v>70</v>
      </c>
      <c r="AB2039" s="4"/>
      <c r="AC2039" s="4">
        <v>0</v>
      </c>
      <c r="AD2039" s="4" t="s">
        <v>173</v>
      </c>
      <c r="AE2039" s="4"/>
      <c r="AF2039" s="26">
        <v>39.560429610259497</v>
      </c>
      <c r="AG2039" s="4"/>
      <c r="AH2039" s="4"/>
      <c r="AI2039" s="4"/>
      <c r="AJ2039" s="4"/>
      <c r="AK2039" s="4"/>
    </row>
    <row r="2040" spans="1:37">
      <c r="A2040" t="s">
        <v>205</v>
      </c>
      <c r="B2040" t="s">
        <v>202</v>
      </c>
      <c r="C2040" s="42" t="s">
        <v>592</v>
      </c>
      <c r="D2040">
        <v>600</v>
      </c>
      <c r="E2040">
        <v>10</v>
      </c>
      <c r="F2040">
        <v>120</v>
      </c>
      <c r="G2040">
        <v>5.9</v>
      </c>
      <c r="H2040" s="4"/>
      <c r="I2040" s="4"/>
      <c r="J2040" s="4"/>
      <c r="K2040" s="4"/>
      <c r="L2040" s="4"/>
      <c r="M2040">
        <v>79.239999999999995</v>
      </c>
      <c r="N2040" s="4"/>
      <c r="O2040" s="4"/>
      <c r="Q2040" s="4"/>
      <c r="R2040">
        <v>29.15</v>
      </c>
      <c r="S2040" s="4"/>
      <c r="T2040" s="4"/>
      <c r="U2040" s="4">
        <v>1440</v>
      </c>
      <c r="V2040" s="4">
        <v>100</v>
      </c>
      <c r="W2040" s="4">
        <v>9</v>
      </c>
      <c r="X2040" s="4"/>
      <c r="Y2040" s="4">
        <v>2.5000000000000001E-2</v>
      </c>
      <c r="Z2040" s="4">
        <v>2.5000000000000001E-2</v>
      </c>
      <c r="AA2040" s="4">
        <v>70</v>
      </c>
      <c r="AB2040" s="4"/>
      <c r="AC2040" s="4">
        <v>0</v>
      </c>
      <c r="AD2040" s="4" t="s">
        <v>173</v>
      </c>
      <c r="AE2040" s="4"/>
      <c r="AF2040" s="26">
        <v>40.879124011584899</v>
      </c>
      <c r="AG2040" s="4"/>
      <c r="AH2040" s="4"/>
      <c r="AI2040" s="4"/>
      <c r="AJ2040" s="4"/>
      <c r="AK2040" s="4"/>
    </row>
    <row r="2041" spans="1:37">
      <c r="A2041" t="s">
        <v>205</v>
      </c>
      <c r="B2041" t="s">
        <v>202</v>
      </c>
      <c r="C2041" s="42" t="s">
        <v>592</v>
      </c>
      <c r="D2041">
        <v>600</v>
      </c>
      <c r="E2041">
        <v>10</v>
      </c>
      <c r="F2041">
        <v>120</v>
      </c>
      <c r="G2041">
        <v>5.9</v>
      </c>
      <c r="H2041" s="4"/>
      <c r="I2041" s="4"/>
      <c r="J2041" s="4"/>
      <c r="K2041" s="4"/>
      <c r="L2041" s="4"/>
      <c r="M2041">
        <v>79.239999999999995</v>
      </c>
      <c r="N2041" s="4"/>
      <c r="O2041" s="4"/>
      <c r="Q2041" s="4"/>
      <c r="R2041">
        <v>29.15</v>
      </c>
      <c r="S2041" s="4"/>
      <c r="T2041" s="4"/>
      <c r="U2041" s="4">
        <v>1440</v>
      </c>
      <c r="V2041" s="4">
        <v>100</v>
      </c>
      <c r="W2041" s="4">
        <v>10</v>
      </c>
      <c r="X2041" s="4"/>
      <c r="Y2041" s="4">
        <v>2.5000000000000001E-2</v>
      </c>
      <c r="Z2041" s="4">
        <v>2.5000000000000001E-2</v>
      </c>
      <c r="AA2041" s="4">
        <v>70</v>
      </c>
      <c r="AB2041" s="4"/>
      <c r="AC2041" s="4">
        <v>0</v>
      </c>
      <c r="AD2041" s="4" t="s">
        <v>173</v>
      </c>
      <c r="AE2041" s="4"/>
      <c r="AF2041" s="26">
        <v>40.879124011584899</v>
      </c>
      <c r="AG2041" s="4"/>
      <c r="AH2041" s="4"/>
      <c r="AI2041" s="4"/>
      <c r="AJ2041" s="4"/>
      <c r="AK2041" s="4"/>
    </row>
    <row r="2042" spans="1:37">
      <c r="A2042" t="s">
        <v>205</v>
      </c>
      <c r="B2042" t="s">
        <v>202</v>
      </c>
      <c r="C2042" s="42" t="s">
        <v>592</v>
      </c>
      <c r="D2042">
        <v>600</v>
      </c>
      <c r="E2042">
        <v>10</v>
      </c>
      <c r="F2042">
        <v>120</v>
      </c>
      <c r="G2042">
        <v>5.9</v>
      </c>
      <c r="H2042" s="4"/>
      <c r="I2042" s="4"/>
      <c r="J2042" s="4"/>
      <c r="K2042" s="4"/>
      <c r="L2042" s="4"/>
      <c r="M2042">
        <v>79.239999999999995</v>
      </c>
      <c r="N2042" s="4"/>
      <c r="O2042" s="4"/>
      <c r="Q2042" s="4"/>
      <c r="R2042">
        <v>29.15</v>
      </c>
      <c r="S2042" s="4"/>
      <c r="T2042" s="4"/>
      <c r="U2042" s="4">
        <v>1440</v>
      </c>
      <c r="V2042" s="4">
        <v>100</v>
      </c>
      <c r="W2042" s="4">
        <v>11</v>
      </c>
      <c r="X2042" s="4"/>
      <c r="Y2042" s="4">
        <v>2.5000000000000001E-2</v>
      </c>
      <c r="Z2042" s="4">
        <v>2.5000000000000001E-2</v>
      </c>
      <c r="AA2042" s="4">
        <v>70</v>
      </c>
      <c r="AB2042" s="4"/>
      <c r="AC2042" s="4">
        <v>0</v>
      </c>
      <c r="AD2042" s="4" t="s">
        <v>173</v>
      </c>
      <c r="AE2042" s="4"/>
      <c r="AF2042" s="26">
        <v>56.703289148530402</v>
      </c>
      <c r="AG2042" s="4"/>
      <c r="AH2042" s="4"/>
      <c r="AI2042" s="4"/>
      <c r="AJ2042" s="4"/>
      <c r="AK2042" s="4"/>
    </row>
    <row r="2043" spans="1:37">
      <c r="A2043" t="s">
        <v>205</v>
      </c>
      <c r="B2043" t="s">
        <v>202</v>
      </c>
      <c r="C2043" s="42" t="s">
        <v>592</v>
      </c>
      <c r="D2043">
        <v>600</v>
      </c>
      <c r="E2043">
        <v>10</v>
      </c>
      <c r="F2043">
        <v>120</v>
      </c>
      <c r="G2043">
        <v>5.9</v>
      </c>
      <c r="H2043" s="4"/>
      <c r="I2043" s="4"/>
      <c r="J2043" s="4"/>
      <c r="K2043" s="4"/>
      <c r="L2043" s="4"/>
      <c r="M2043">
        <v>79.239999999999995</v>
      </c>
      <c r="N2043" s="4"/>
      <c r="O2043" s="4"/>
      <c r="Q2043" s="4"/>
      <c r="R2043">
        <v>29.15</v>
      </c>
      <c r="S2043" s="4"/>
      <c r="T2043" s="4"/>
      <c r="U2043" s="4">
        <v>1440</v>
      </c>
      <c r="V2043" s="4">
        <v>100</v>
      </c>
      <c r="W2043" s="4">
        <v>12</v>
      </c>
      <c r="X2043" s="4"/>
      <c r="Y2043" s="4">
        <v>2.5000000000000001E-2</v>
      </c>
      <c r="Z2043" s="4">
        <v>2.5000000000000001E-2</v>
      </c>
      <c r="AA2043" s="4">
        <v>70</v>
      </c>
      <c r="AB2043" s="4"/>
      <c r="AC2043" s="4">
        <v>0</v>
      </c>
      <c r="AD2043" s="4" t="s">
        <v>173</v>
      </c>
      <c r="AE2043" s="4"/>
      <c r="AF2043" s="26">
        <v>80.879124011584906</v>
      </c>
      <c r="AG2043" s="4"/>
      <c r="AH2043" s="4"/>
      <c r="AI2043" s="4"/>
      <c r="AJ2043" s="4"/>
      <c r="AK2043" s="4"/>
    </row>
    <row r="2044" spans="1:37">
      <c r="A2044" t="s">
        <v>205</v>
      </c>
      <c r="B2044" t="s">
        <v>202</v>
      </c>
      <c r="C2044" s="42" t="s">
        <v>592</v>
      </c>
      <c r="D2044">
        <v>600</v>
      </c>
      <c r="E2044">
        <v>10</v>
      </c>
      <c r="F2044">
        <v>120</v>
      </c>
      <c r="G2044">
        <v>5.9</v>
      </c>
      <c r="H2044" s="4"/>
      <c r="I2044" s="4"/>
      <c r="J2044" s="4"/>
      <c r="K2044" s="4"/>
      <c r="L2044" s="4"/>
      <c r="M2044">
        <v>79.239999999999995</v>
      </c>
      <c r="N2044" s="4"/>
      <c r="O2044" s="4"/>
      <c r="Q2044" s="4"/>
      <c r="R2044">
        <v>29.15</v>
      </c>
      <c r="S2044" s="4"/>
      <c r="T2044" s="4"/>
      <c r="U2044" s="4">
        <v>1440</v>
      </c>
      <c r="V2044" s="4">
        <v>100</v>
      </c>
      <c r="W2044" s="4">
        <v>10</v>
      </c>
      <c r="X2044" s="4"/>
      <c r="Y2044" s="4">
        <v>2.5000000000000001E-2</v>
      </c>
      <c r="Z2044" s="4">
        <v>2.5000000000000001E-2</v>
      </c>
      <c r="AA2044" s="4">
        <v>70</v>
      </c>
      <c r="AB2044" s="4"/>
      <c r="AC2044" s="4">
        <v>0</v>
      </c>
      <c r="AD2044" s="9" t="s">
        <v>595</v>
      </c>
      <c r="AE2044" s="4"/>
      <c r="AF2044">
        <v>41.257863989133099</v>
      </c>
      <c r="AG2044" s="4"/>
      <c r="AH2044" s="4"/>
      <c r="AI2044" s="4"/>
      <c r="AJ2044" s="4"/>
      <c r="AK2044" s="4"/>
    </row>
    <row r="2045" spans="1:37">
      <c r="A2045" t="s">
        <v>205</v>
      </c>
      <c r="B2045" t="s">
        <v>202</v>
      </c>
      <c r="C2045" s="42" t="s">
        <v>592</v>
      </c>
      <c r="D2045">
        <v>600</v>
      </c>
      <c r="E2045">
        <v>10</v>
      </c>
      <c r="F2045">
        <v>120</v>
      </c>
      <c r="G2045">
        <v>5.9</v>
      </c>
      <c r="H2045" s="4"/>
      <c r="I2045" s="4"/>
      <c r="J2045" s="4"/>
      <c r="K2045" s="4"/>
      <c r="L2045" s="4"/>
      <c r="M2045">
        <v>79.239999999999995</v>
      </c>
      <c r="N2045" s="4"/>
      <c r="O2045" s="4"/>
      <c r="Q2045" s="4"/>
      <c r="R2045">
        <v>29.15</v>
      </c>
      <c r="S2045" s="4"/>
      <c r="T2045" s="4"/>
      <c r="U2045" s="4">
        <v>1440</v>
      </c>
      <c r="V2045" s="4">
        <v>100</v>
      </c>
      <c r="W2045" s="4">
        <v>10</v>
      </c>
      <c r="X2045" s="4"/>
      <c r="Y2045" s="4">
        <v>2.5000000000000001E-2</v>
      </c>
      <c r="Z2045" s="4">
        <v>2.5000000000000001E-2</v>
      </c>
      <c r="AA2045" s="4">
        <v>70</v>
      </c>
      <c r="AB2045" s="4"/>
      <c r="AC2045" s="4">
        <v>1</v>
      </c>
      <c r="AD2045" s="9" t="s">
        <v>595</v>
      </c>
      <c r="AE2045" s="4"/>
      <c r="AF2045">
        <v>38.993714086890698</v>
      </c>
      <c r="AG2045" s="4"/>
      <c r="AH2045" s="4"/>
      <c r="AI2045" s="4"/>
      <c r="AJ2045" s="4"/>
      <c r="AK2045" s="4"/>
    </row>
    <row r="2046" spans="1:37">
      <c r="A2046" t="s">
        <v>205</v>
      </c>
      <c r="B2046" t="s">
        <v>202</v>
      </c>
      <c r="C2046" s="42" t="s">
        <v>592</v>
      </c>
      <c r="D2046">
        <v>600</v>
      </c>
      <c r="E2046">
        <v>10</v>
      </c>
      <c r="F2046">
        <v>120</v>
      </c>
      <c r="G2046">
        <v>5.9</v>
      </c>
      <c r="H2046" s="4"/>
      <c r="I2046" s="4"/>
      <c r="J2046" s="4"/>
      <c r="K2046" s="4"/>
      <c r="L2046" s="4"/>
      <c r="M2046">
        <v>79.239999999999995</v>
      </c>
      <c r="N2046" s="4"/>
      <c r="O2046" s="4"/>
      <c r="Q2046" s="4"/>
      <c r="R2046">
        <v>29.15</v>
      </c>
      <c r="S2046" s="4"/>
      <c r="T2046" s="4"/>
      <c r="U2046" s="4">
        <v>1440</v>
      </c>
      <c r="V2046" s="4">
        <v>100</v>
      </c>
      <c r="W2046" s="4">
        <v>10</v>
      </c>
      <c r="X2046" s="4"/>
      <c r="Y2046" s="4">
        <v>2.5000000000000001E-2</v>
      </c>
      <c r="Z2046" s="4">
        <v>2.5000000000000001E-2</v>
      </c>
      <c r="AA2046" s="4">
        <v>70</v>
      </c>
      <c r="AB2046" s="4"/>
      <c r="AC2046" s="4">
        <v>5</v>
      </c>
      <c r="AD2046" s="9" t="s">
        <v>595</v>
      </c>
      <c r="AE2046" s="4"/>
      <c r="AF2046">
        <v>37.4842792192754</v>
      </c>
      <c r="AG2046" s="4"/>
      <c r="AH2046" s="4"/>
      <c r="AI2046" s="4"/>
      <c r="AJ2046" s="4"/>
      <c r="AK2046" s="4"/>
    </row>
    <row r="2047" spans="1:37">
      <c r="A2047" t="s">
        <v>205</v>
      </c>
      <c r="B2047" t="s">
        <v>202</v>
      </c>
      <c r="C2047" s="42" t="s">
        <v>592</v>
      </c>
      <c r="D2047">
        <v>600</v>
      </c>
      <c r="E2047">
        <v>10</v>
      </c>
      <c r="F2047">
        <v>120</v>
      </c>
      <c r="G2047">
        <v>5.9</v>
      </c>
      <c r="H2047" s="4"/>
      <c r="I2047" s="4"/>
      <c r="J2047" s="4"/>
      <c r="K2047" s="4"/>
      <c r="L2047" s="4"/>
      <c r="M2047">
        <v>79.239999999999995</v>
      </c>
      <c r="N2047" s="4"/>
      <c r="O2047" s="4"/>
      <c r="Q2047" s="4"/>
      <c r="R2047">
        <v>29.15</v>
      </c>
      <c r="S2047" s="4"/>
      <c r="T2047" s="4"/>
      <c r="U2047" s="4">
        <v>1440</v>
      </c>
      <c r="V2047" s="4">
        <v>100</v>
      </c>
      <c r="W2047" s="4">
        <v>10</v>
      </c>
      <c r="X2047" s="4"/>
      <c r="Y2047" s="4">
        <v>2.5000000000000001E-2</v>
      </c>
      <c r="Z2047" s="4">
        <v>2.5000000000000001E-2</v>
      </c>
      <c r="AA2047" s="4">
        <v>70</v>
      </c>
      <c r="AB2047" s="4"/>
      <c r="AC2047" s="4">
        <v>10</v>
      </c>
      <c r="AD2047" s="9" t="s">
        <v>595</v>
      </c>
      <c r="AE2047" s="4"/>
      <c r="AF2047">
        <v>36.477990906985603</v>
      </c>
      <c r="AG2047" s="4"/>
      <c r="AH2047" s="4"/>
      <c r="AI2047" s="4"/>
      <c r="AJ2047" s="4"/>
      <c r="AK2047" s="4"/>
    </row>
    <row r="2048" spans="1:37">
      <c r="A2048" t="s">
        <v>205</v>
      </c>
      <c r="B2048" t="s">
        <v>202</v>
      </c>
      <c r="C2048" s="42" t="s">
        <v>592</v>
      </c>
      <c r="D2048">
        <v>600</v>
      </c>
      <c r="E2048">
        <v>10</v>
      </c>
      <c r="F2048">
        <v>120</v>
      </c>
      <c r="G2048">
        <v>5.9</v>
      </c>
      <c r="H2048" s="4"/>
      <c r="I2048" s="4"/>
      <c r="J2048" s="4"/>
      <c r="K2048" s="4"/>
      <c r="L2048" s="4"/>
      <c r="M2048">
        <v>79.239999999999995</v>
      </c>
      <c r="N2048" s="4"/>
      <c r="O2048" s="4"/>
      <c r="Q2048" s="4"/>
      <c r="R2048">
        <v>29.15</v>
      </c>
      <c r="S2048" s="4"/>
      <c r="T2048" s="4"/>
      <c r="U2048" s="4">
        <v>1440</v>
      </c>
      <c r="V2048" s="4">
        <v>100</v>
      </c>
      <c r="W2048" s="4">
        <v>10</v>
      </c>
      <c r="X2048" s="4"/>
      <c r="Y2048" s="4">
        <v>2.5000000000000001E-2</v>
      </c>
      <c r="Z2048" s="4">
        <v>2.5000000000000001E-2</v>
      </c>
      <c r="AA2048" s="4">
        <v>70</v>
      </c>
      <c r="AB2048" s="4"/>
      <c r="AC2048" s="4">
        <v>0</v>
      </c>
      <c r="AD2048" s="4" t="s">
        <v>61</v>
      </c>
      <c r="AE2048" s="4"/>
      <c r="AF2048">
        <v>41.383648228783898</v>
      </c>
      <c r="AG2048" s="4"/>
      <c r="AH2048" s="4"/>
      <c r="AI2048" s="4"/>
      <c r="AJ2048" s="4"/>
      <c r="AK2048" s="4"/>
    </row>
    <row r="2049" spans="1:37">
      <c r="A2049" t="s">
        <v>205</v>
      </c>
      <c r="B2049" t="s">
        <v>202</v>
      </c>
      <c r="C2049" s="42" t="s">
        <v>592</v>
      </c>
      <c r="D2049">
        <v>600</v>
      </c>
      <c r="E2049">
        <v>10</v>
      </c>
      <c r="F2049">
        <v>120</v>
      </c>
      <c r="G2049">
        <v>5.9</v>
      </c>
      <c r="H2049" s="4"/>
      <c r="I2049" s="4"/>
      <c r="J2049" s="4"/>
      <c r="K2049" s="4"/>
      <c r="L2049" s="4"/>
      <c r="M2049">
        <v>79.239999999999995</v>
      </c>
      <c r="N2049" s="4"/>
      <c r="O2049" s="4"/>
      <c r="Q2049" s="4"/>
      <c r="R2049">
        <v>29.15</v>
      </c>
      <c r="S2049" s="4"/>
      <c r="T2049" s="4"/>
      <c r="U2049" s="4">
        <v>1440</v>
      </c>
      <c r="V2049" s="4">
        <v>100</v>
      </c>
      <c r="W2049" s="4">
        <v>10</v>
      </c>
      <c r="X2049" s="4"/>
      <c r="Y2049" s="4">
        <v>2.5000000000000001E-2</v>
      </c>
      <c r="Z2049" s="4">
        <v>2.5000000000000001E-2</v>
      </c>
      <c r="AA2049" s="4">
        <v>70</v>
      </c>
      <c r="AB2049" s="4"/>
      <c r="AC2049" s="4">
        <v>1</v>
      </c>
      <c r="AD2049" s="4" t="s">
        <v>61</v>
      </c>
      <c r="AE2049" s="4"/>
      <c r="AF2049">
        <v>37.106921701961902</v>
      </c>
      <c r="AG2049" s="4"/>
      <c r="AH2049" s="4"/>
      <c r="AI2049" s="4"/>
      <c r="AJ2049" s="4"/>
      <c r="AK2049" s="4"/>
    </row>
    <row r="2050" spans="1:37">
      <c r="A2050" t="s">
        <v>205</v>
      </c>
      <c r="B2050" t="s">
        <v>202</v>
      </c>
      <c r="C2050" s="42" t="s">
        <v>592</v>
      </c>
      <c r="D2050">
        <v>600</v>
      </c>
      <c r="E2050">
        <v>10</v>
      </c>
      <c r="F2050">
        <v>120</v>
      </c>
      <c r="G2050">
        <v>5.9</v>
      </c>
      <c r="H2050" s="4"/>
      <c r="I2050" s="4"/>
      <c r="J2050" s="4"/>
      <c r="K2050" s="4"/>
      <c r="L2050" s="4"/>
      <c r="M2050">
        <v>79.239999999999995</v>
      </c>
      <c r="N2050" s="4"/>
      <c r="O2050" s="4"/>
      <c r="Q2050" s="4"/>
      <c r="R2050">
        <v>29.15</v>
      </c>
      <c r="S2050" s="4"/>
      <c r="T2050" s="4"/>
      <c r="U2050" s="4">
        <v>1440</v>
      </c>
      <c r="V2050" s="4">
        <v>100</v>
      </c>
      <c r="W2050" s="4">
        <v>10</v>
      </c>
      <c r="X2050" s="4"/>
      <c r="Y2050" s="4">
        <v>2.5000000000000001E-2</v>
      </c>
      <c r="Z2050" s="4">
        <v>2.5000000000000001E-2</v>
      </c>
      <c r="AA2050" s="4">
        <v>70</v>
      </c>
      <c r="AB2050" s="4"/>
      <c r="AC2050" s="4">
        <v>5</v>
      </c>
      <c r="AD2050" s="4" t="s">
        <v>61</v>
      </c>
      <c r="AE2050" s="4"/>
      <c r="AF2050">
        <v>39.245282566192301</v>
      </c>
      <c r="AG2050" s="4"/>
      <c r="AH2050" s="4"/>
      <c r="AI2050" s="4"/>
      <c r="AJ2050" s="4"/>
      <c r="AK2050" s="4"/>
    </row>
    <row r="2051" spans="1:37">
      <c r="A2051" t="s">
        <v>205</v>
      </c>
      <c r="B2051" t="s">
        <v>202</v>
      </c>
      <c r="C2051" s="42" t="s">
        <v>592</v>
      </c>
      <c r="D2051">
        <v>600</v>
      </c>
      <c r="E2051">
        <v>10</v>
      </c>
      <c r="F2051">
        <v>120</v>
      </c>
      <c r="G2051">
        <v>5.9</v>
      </c>
      <c r="H2051" s="4"/>
      <c r="I2051" s="4"/>
      <c r="J2051" s="4"/>
      <c r="K2051" s="4"/>
      <c r="L2051" s="4"/>
      <c r="M2051">
        <v>79.239999999999995</v>
      </c>
      <c r="N2051" s="4"/>
      <c r="O2051" s="4"/>
      <c r="Q2051" s="4"/>
      <c r="R2051">
        <v>29.15</v>
      </c>
      <c r="S2051" s="4"/>
      <c r="T2051" s="4"/>
      <c r="U2051" s="4">
        <v>1440</v>
      </c>
      <c r="V2051" s="4">
        <v>100</v>
      </c>
      <c r="W2051" s="4">
        <v>10</v>
      </c>
      <c r="X2051" s="4"/>
      <c r="Y2051" s="4">
        <v>2.5000000000000001E-2</v>
      </c>
      <c r="Z2051" s="4">
        <v>2.5000000000000001E-2</v>
      </c>
      <c r="AA2051" s="4">
        <v>70</v>
      </c>
      <c r="AB2051" s="4"/>
      <c r="AC2051" s="4">
        <v>10</v>
      </c>
      <c r="AD2051" s="4" t="s">
        <v>61</v>
      </c>
      <c r="AE2051" s="4"/>
      <c r="AF2051">
        <v>36.352201868973602</v>
      </c>
      <c r="AG2051" s="4"/>
      <c r="AH2051" s="4"/>
      <c r="AI2051" s="4"/>
      <c r="AJ2051" s="4"/>
      <c r="AK2051" s="4"/>
    </row>
    <row r="2052" spans="1:37">
      <c r="A2052" t="s">
        <v>205</v>
      </c>
      <c r="B2052" t="s">
        <v>202</v>
      </c>
      <c r="C2052" s="42" t="s">
        <v>592</v>
      </c>
      <c r="D2052">
        <v>600</v>
      </c>
      <c r="E2052">
        <v>10</v>
      </c>
      <c r="F2052">
        <v>120</v>
      </c>
      <c r="G2052">
        <v>5.9</v>
      </c>
      <c r="H2052" s="4"/>
      <c r="I2052" s="4"/>
      <c r="J2052" s="4"/>
      <c r="K2052" s="4"/>
      <c r="L2052" s="4"/>
      <c r="M2052">
        <v>79.239999999999995</v>
      </c>
      <c r="N2052" s="4"/>
      <c r="O2052" s="4"/>
      <c r="Q2052" s="4"/>
      <c r="R2052">
        <v>29.15</v>
      </c>
      <c r="S2052" s="4"/>
      <c r="T2052" s="4"/>
      <c r="U2052" s="4">
        <v>1440</v>
      </c>
      <c r="V2052" s="4">
        <v>100</v>
      </c>
      <c r="W2052" s="4">
        <v>10</v>
      </c>
      <c r="X2052" s="4"/>
      <c r="Y2052" s="4">
        <v>2.5000000000000001E-2</v>
      </c>
      <c r="Z2052" s="4">
        <v>2.5000000000000001E-2</v>
      </c>
      <c r="AA2052" s="4">
        <v>70</v>
      </c>
      <c r="AB2052" s="4"/>
      <c r="AC2052" s="4">
        <v>0</v>
      </c>
      <c r="AD2052" s="4" t="s">
        <v>62</v>
      </c>
      <c r="AE2052" s="4"/>
      <c r="AF2052">
        <v>41.132074951121197</v>
      </c>
      <c r="AG2052" s="4"/>
      <c r="AH2052" s="4"/>
      <c r="AI2052" s="4"/>
      <c r="AJ2052" s="4"/>
      <c r="AK2052" s="4"/>
    </row>
    <row r="2053" spans="1:37">
      <c r="A2053" t="s">
        <v>205</v>
      </c>
      <c r="B2053" t="s">
        <v>202</v>
      </c>
      <c r="C2053" s="42" t="s">
        <v>592</v>
      </c>
      <c r="D2053">
        <v>600</v>
      </c>
      <c r="E2053">
        <v>10</v>
      </c>
      <c r="F2053">
        <v>120</v>
      </c>
      <c r="G2053">
        <v>5.9</v>
      </c>
      <c r="H2053" s="4"/>
      <c r="I2053" s="4"/>
      <c r="J2053" s="4"/>
      <c r="K2053" s="4"/>
      <c r="L2053" s="4"/>
      <c r="M2053">
        <v>79.239999999999995</v>
      </c>
      <c r="N2053" s="4"/>
      <c r="O2053" s="4"/>
      <c r="Q2053" s="4"/>
      <c r="R2053">
        <v>29.15</v>
      </c>
      <c r="S2053" s="4"/>
      <c r="T2053" s="4"/>
      <c r="U2053" s="4">
        <v>1440</v>
      </c>
      <c r="V2053" s="4">
        <v>100</v>
      </c>
      <c r="W2053" s="4">
        <v>10</v>
      </c>
      <c r="X2053" s="4"/>
      <c r="Y2053" s="4">
        <v>2.5000000000000001E-2</v>
      </c>
      <c r="Z2053" s="4">
        <v>2.5000000000000001E-2</v>
      </c>
      <c r="AA2053" s="4">
        <v>70</v>
      </c>
      <c r="AB2053" s="4"/>
      <c r="AC2053" s="4">
        <v>1</v>
      </c>
      <c r="AD2053" s="4" t="s">
        <v>62</v>
      </c>
      <c r="AE2053" s="4"/>
      <c r="AF2053">
        <v>34.842767001358297</v>
      </c>
      <c r="AG2053" s="4"/>
      <c r="AH2053" s="4"/>
      <c r="AI2053" s="4"/>
      <c r="AJ2053" s="4"/>
      <c r="AK2053" s="4"/>
    </row>
    <row r="2054" spans="1:37">
      <c r="A2054" t="s">
        <v>205</v>
      </c>
      <c r="B2054" t="s">
        <v>202</v>
      </c>
      <c r="C2054" s="42" t="s">
        <v>592</v>
      </c>
      <c r="D2054">
        <v>600</v>
      </c>
      <c r="E2054">
        <v>10</v>
      </c>
      <c r="F2054">
        <v>120</v>
      </c>
      <c r="G2054">
        <v>5.9</v>
      </c>
      <c r="H2054" s="4"/>
      <c r="I2054" s="4"/>
      <c r="J2054" s="4"/>
      <c r="K2054" s="4"/>
      <c r="L2054" s="4"/>
      <c r="M2054">
        <v>79.239999999999995</v>
      </c>
      <c r="N2054" s="4"/>
      <c r="O2054" s="4"/>
      <c r="Q2054" s="4"/>
      <c r="R2054">
        <v>29.15</v>
      </c>
      <c r="S2054" s="4"/>
      <c r="T2054" s="4"/>
      <c r="U2054" s="4">
        <v>1440</v>
      </c>
      <c r="V2054" s="4">
        <v>100</v>
      </c>
      <c r="W2054" s="4">
        <v>10</v>
      </c>
      <c r="X2054" s="4"/>
      <c r="Y2054" s="4">
        <v>2.5000000000000001E-2</v>
      </c>
      <c r="Z2054" s="4">
        <v>2.5000000000000001E-2</v>
      </c>
      <c r="AA2054" s="4">
        <v>70</v>
      </c>
      <c r="AB2054" s="4"/>
      <c r="AC2054" s="4">
        <v>5</v>
      </c>
      <c r="AD2054" s="4" t="s">
        <v>62</v>
      </c>
      <c r="AE2054" s="4"/>
      <c r="AF2054">
        <v>27.547170739305699</v>
      </c>
      <c r="AG2054" s="4"/>
      <c r="AH2054" s="4"/>
      <c r="AI2054" s="4"/>
      <c r="AJ2054" s="4"/>
      <c r="AK2054" s="4"/>
    </row>
    <row r="2055" spans="1:37">
      <c r="A2055" t="s">
        <v>205</v>
      </c>
      <c r="B2055" t="s">
        <v>202</v>
      </c>
      <c r="C2055" s="42" t="s">
        <v>592</v>
      </c>
      <c r="D2055">
        <v>600</v>
      </c>
      <c r="E2055">
        <v>10</v>
      </c>
      <c r="F2055">
        <v>120</v>
      </c>
      <c r="G2055">
        <v>5.9</v>
      </c>
      <c r="H2055" s="4"/>
      <c r="I2055" s="4"/>
      <c r="J2055" s="4"/>
      <c r="K2055" s="4"/>
      <c r="L2055" s="4"/>
      <c r="M2055">
        <v>79.239999999999995</v>
      </c>
      <c r="N2055" s="4"/>
      <c r="O2055" s="4"/>
      <c r="Q2055" s="4"/>
      <c r="R2055">
        <v>29.15</v>
      </c>
      <c r="S2055" s="4"/>
      <c r="T2055" s="4"/>
      <c r="U2055" s="4">
        <v>1440</v>
      </c>
      <c r="V2055" s="4">
        <v>100</v>
      </c>
      <c r="W2055" s="4">
        <v>10</v>
      </c>
      <c r="X2055" s="4"/>
      <c r="Y2055" s="4">
        <v>2.5000000000000001E-2</v>
      </c>
      <c r="Z2055" s="4">
        <v>2.5000000000000001E-2</v>
      </c>
      <c r="AA2055" s="4">
        <v>70</v>
      </c>
      <c r="AB2055" s="4"/>
      <c r="AC2055" s="4">
        <v>10</v>
      </c>
      <c r="AD2055" s="4" t="s">
        <v>62</v>
      </c>
      <c r="AE2055" s="4"/>
      <c r="AF2055">
        <v>13.459124770525801</v>
      </c>
      <c r="AG2055" s="4"/>
      <c r="AH2055" s="4"/>
      <c r="AI2055" s="4"/>
      <c r="AJ2055" s="4"/>
      <c r="AK2055" s="4"/>
    </row>
    <row r="2056" spans="1:37">
      <c r="A2056" t="s">
        <v>205</v>
      </c>
      <c r="B2056" t="s">
        <v>202</v>
      </c>
      <c r="C2056" s="42" t="s">
        <v>592</v>
      </c>
      <c r="D2056">
        <v>600</v>
      </c>
      <c r="E2056">
        <v>10</v>
      </c>
      <c r="F2056">
        <v>120</v>
      </c>
      <c r="G2056">
        <v>5.9</v>
      </c>
      <c r="H2056" s="4"/>
      <c r="I2056" s="4"/>
      <c r="J2056" s="4"/>
      <c r="K2056" s="4"/>
      <c r="L2056" s="4"/>
      <c r="M2056">
        <v>79.239999999999995</v>
      </c>
      <c r="N2056" s="4"/>
      <c r="O2056" s="4"/>
      <c r="Q2056" s="4"/>
      <c r="R2056">
        <v>29.15</v>
      </c>
      <c r="S2056" s="4"/>
      <c r="T2056" s="4"/>
      <c r="U2056" s="4">
        <v>1440</v>
      </c>
      <c r="V2056" s="4">
        <v>100</v>
      </c>
      <c r="W2056" s="4">
        <v>10</v>
      </c>
      <c r="X2056" s="4"/>
      <c r="Y2056" s="4">
        <v>2.5000000000000001E-2</v>
      </c>
      <c r="Z2056" s="4">
        <v>2.5000000000000001E-2</v>
      </c>
      <c r="AA2056" s="4">
        <v>70</v>
      </c>
      <c r="AB2056" s="4"/>
      <c r="AC2056" s="4">
        <v>0</v>
      </c>
      <c r="AD2056" s="4" t="s">
        <v>593</v>
      </c>
      <c r="AE2056" s="4"/>
      <c r="AF2056">
        <v>40.251575676843302</v>
      </c>
      <c r="AG2056" s="4"/>
      <c r="AH2056" s="4"/>
      <c r="AI2056" s="4"/>
      <c r="AJ2056" s="4"/>
      <c r="AK2056" s="4"/>
    </row>
    <row r="2057" spans="1:37">
      <c r="A2057" t="s">
        <v>205</v>
      </c>
      <c r="B2057" t="s">
        <v>202</v>
      </c>
      <c r="C2057" s="42" t="s">
        <v>592</v>
      </c>
      <c r="D2057">
        <v>600</v>
      </c>
      <c r="E2057">
        <v>10</v>
      </c>
      <c r="F2057">
        <v>120</v>
      </c>
      <c r="G2057">
        <v>5.9</v>
      </c>
      <c r="H2057" s="4"/>
      <c r="I2057" s="4"/>
      <c r="J2057" s="4"/>
      <c r="K2057" s="4"/>
      <c r="L2057" s="4"/>
      <c r="M2057">
        <v>79.239999999999995</v>
      </c>
      <c r="N2057" s="4"/>
      <c r="O2057" s="4"/>
      <c r="Q2057" s="4"/>
      <c r="R2057">
        <v>29.15</v>
      </c>
      <c r="S2057" s="4"/>
      <c r="T2057" s="4"/>
      <c r="U2057" s="4">
        <v>1440</v>
      </c>
      <c r="V2057" s="4">
        <v>100</v>
      </c>
      <c r="W2057" s="4">
        <v>10</v>
      </c>
      <c r="X2057" s="4"/>
      <c r="Y2057" s="4">
        <v>2.5000000000000001E-2</v>
      </c>
      <c r="Z2057" s="4">
        <v>2.5000000000000001E-2</v>
      </c>
      <c r="AA2057" s="4">
        <v>70</v>
      </c>
      <c r="AB2057" s="4"/>
      <c r="AC2057" s="4">
        <v>1</v>
      </c>
      <c r="AD2057" s="4" t="s">
        <v>593</v>
      </c>
      <c r="AE2057" s="4"/>
      <c r="AF2057">
        <v>44.025160446701001</v>
      </c>
      <c r="AG2057" s="4"/>
      <c r="AH2057" s="4"/>
      <c r="AI2057" s="4"/>
      <c r="AJ2057" s="4"/>
      <c r="AK2057" s="4"/>
    </row>
    <row r="2058" spans="1:37">
      <c r="A2058" t="s">
        <v>205</v>
      </c>
      <c r="B2058" t="s">
        <v>202</v>
      </c>
      <c r="C2058" s="42" t="s">
        <v>592</v>
      </c>
      <c r="D2058">
        <v>600</v>
      </c>
      <c r="E2058">
        <v>10</v>
      </c>
      <c r="F2058">
        <v>120</v>
      </c>
      <c r="G2058">
        <v>5.9</v>
      </c>
      <c r="H2058" s="4"/>
      <c r="I2058" s="4"/>
      <c r="J2058" s="4"/>
      <c r="K2058" s="4"/>
      <c r="L2058" s="4"/>
      <c r="M2058">
        <v>79.239999999999995</v>
      </c>
      <c r="N2058" s="4"/>
      <c r="O2058" s="4"/>
      <c r="Q2058" s="4"/>
      <c r="R2058">
        <v>29.15</v>
      </c>
      <c r="S2058" s="4"/>
      <c r="T2058" s="4"/>
      <c r="U2058" s="4">
        <v>1440</v>
      </c>
      <c r="V2058" s="4">
        <v>100</v>
      </c>
      <c r="W2058" s="4">
        <v>10</v>
      </c>
      <c r="X2058" s="4"/>
      <c r="Y2058" s="4">
        <v>2.5000000000000001E-2</v>
      </c>
      <c r="Z2058" s="4">
        <v>2.5000000000000001E-2</v>
      </c>
      <c r="AA2058" s="4">
        <v>70</v>
      </c>
      <c r="AB2058" s="4"/>
      <c r="AC2058" s="4">
        <v>5</v>
      </c>
      <c r="AD2058" s="4" t="s">
        <v>593</v>
      </c>
      <c r="AE2058" s="4"/>
      <c r="AF2058">
        <v>9.8113242403189602</v>
      </c>
      <c r="AG2058" s="4"/>
      <c r="AH2058" s="4"/>
      <c r="AI2058" s="4"/>
      <c r="AJ2058" s="4"/>
      <c r="AK2058" s="4"/>
    </row>
    <row r="2059" spans="1:37">
      <c r="A2059" t="s">
        <v>205</v>
      </c>
      <c r="B2059" t="s">
        <v>202</v>
      </c>
      <c r="C2059" s="42" t="s">
        <v>592</v>
      </c>
      <c r="D2059">
        <v>600</v>
      </c>
      <c r="E2059">
        <v>10</v>
      </c>
      <c r="F2059">
        <v>120</v>
      </c>
      <c r="G2059">
        <v>5.9</v>
      </c>
      <c r="H2059" s="4"/>
      <c r="I2059" s="4"/>
      <c r="J2059" s="4"/>
      <c r="K2059" s="4"/>
      <c r="L2059" s="4"/>
      <c r="M2059">
        <v>79.239999999999995</v>
      </c>
      <c r="N2059" s="4"/>
      <c r="O2059" s="4"/>
      <c r="Q2059" s="4"/>
      <c r="R2059">
        <v>29.15</v>
      </c>
      <c r="S2059" s="4"/>
      <c r="T2059" s="4"/>
      <c r="U2059" s="4">
        <v>1440</v>
      </c>
      <c r="V2059" s="4">
        <v>100</v>
      </c>
      <c r="W2059" s="4">
        <v>10</v>
      </c>
      <c r="X2059" s="4"/>
      <c r="Y2059" s="4">
        <v>2.5000000000000001E-2</v>
      </c>
      <c r="Z2059" s="4">
        <v>2.5000000000000001E-2</v>
      </c>
      <c r="AA2059" s="4">
        <v>70</v>
      </c>
      <c r="AB2059" s="4"/>
      <c r="AC2059" s="4">
        <v>10</v>
      </c>
      <c r="AD2059" s="4" t="s">
        <v>593</v>
      </c>
      <c r="AE2059" s="4"/>
      <c r="AF2059">
        <v>7.7987476157393196</v>
      </c>
      <c r="AG2059" s="4"/>
      <c r="AH2059" s="4"/>
      <c r="AI2059" s="4"/>
      <c r="AJ2059" s="4"/>
      <c r="AK2059" s="4"/>
    </row>
    <row r="2060" spans="1:37">
      <c r="A2060" t="s">
        <v>205</v>
      </c>
      <c r="B2060" t="s">
        <v>202</v>
      </c>
      <c r="C2060" s="42" t="s">
        <v>592</v>
      </c>
      <c r="D2060">
        <v>600</v>
      </c>
      <c r="E2060">
        <v>10</v>
      </c>
      <c r="F2060">
        <v>120</v>
      </c>
      <c r="G2060">
        <v>5.9</v>
      </c>
      <c r="H2060" s="4"/>
      <c r="I2060" s="4"/>
      <c r="J2060" s="4"/>
      <c r="K2060" s="4"/>
      <c r="L2060" s="4"/>
      <c r="M2060">
        <v>79.239999999999995</v>
      </c>
      <c r="N2060" s="4"/>
      <c r="O2060" s="4"/>
      <c r="Q2060" s="4"/>
      <c r="R2060">
        <v>29.15</v>
      </c>
      <c r="S2060" s="4"/>
      <c r="T2060" s="4"/>
      <c r="U2060" s="4">
        <v>1440</v>
      </c>
      <c r="V2060" s="4">
        <v>100</v>
      </c>
      <c r="W2060" s="4">
        <v>10</v>
      </c>
      <c r="X2060" s="4"/>
      <c r="Y2060" s="4">
        <v>2.5000000000000001E-2</v>
      </c>
      <c r="Z2060" s="4">
        <v>2.5000000000000001E-2</v>
      </c>
      <c r="AA2060" s="4">
        <v>70</v>
      </c>
      <c r="AB2060" s="4"/>
      <c r="AC2060" s="4">
        <v>0</v>
      </c>
      <c r="AD2060" s="4" t="s">
        <v>63</v>
      </c>
      <c r="AE2060" s="4"/>
      <c r="AF2060">
        <v>40.503144156144899</v>
      </c>
      <c r="AG2060" s="4"/>
      <c r="AH2060" s="4"/>
      <c r="AI2060" s="4"/>
      <c r="AJ2060" s="4"/>
      <c r="AK2060" s="4"/>
    </row>
    <row r="2061" spans="1:37">
      <c r="A2061" t="s">
        <v>205</v>
      </c>
      <c r="B2061" t="s">
        <v>202</v>
      </c>
      <c r="C2061" s="42" t="s">
        <v>592</v>
      </c>
      <c r="D2061">
        <v>600</v>
      </c>
      <c r="E2061">
        <v>10</v>
      </c>
      <c r="F2061">
        <v>120</v>
      </c>
      <c r="G2061">
        <v>5.9</v>
      </c>
      <c r="H2061" s="4"/>
      <c r="I2061" s="4"/>
      <c r="J2061" s="4"/>
      <c r="K2061" s="4"/>
      <c r="L2061" s="4"/>
      <c r="M2061">
        <v>79.239999999999995</v>
      </c>
      <c r="N2061" s="4"/>
      <c r="O2061" s="4"/>
      <c r="Q2061" s="4"/>
      <c r="R2061">
        <v>29.15</v>
      </c>
      <c r="S2061" s="4"/>
      <c r="T2061" s="4"/>
      <c r="U2061" s="4">
        <v>1440</v>
      </c>
      <c r="V2061" s="4">
        <v>100</v>
      </c>
      <c r="W2061" s="4">
        <v>10</v>
      </c>
      <c r="X2061" s="4"/>
      <c r="Y2061" s="4">
        <v>2.5000000000000001E-2</v>
      </c>
      <c r="Z2061" s="4">
        <v>2.5000000000000001E-2</v>
      </c>
      <c r="AA2061" s="4">
        <v>70</v>
      </c>
      <c r="AB2061" s="4"/>
      <c r="AC2061" s="4">
        <v>1</v>
      </c>
      <c r="AD2061" s="4" t="s">
        <v>63</v>
      </c>
      <c r="AE2061" s="4"/>
      <c r="AF2061">
        <v>44.276728926002598</v>
      </c>
      <c r="AG2061" s="4"/>
      <c r="AH2061" s="4"/>
      <c r="AI2061" s="4"/>
      <c r="AJ2061" s="4"/>
      <c r="AK2061" s="4"/>
    </row>
    <row r="2062" spans="1:37">
      <c r="A2062" t="s">
        <v>205</v>
      </c>
      <c r="B2062" t="s">
        <v>202</v>
      </c>
      <c r="C2062" s="42" t="s">
        <v>592</v>
      </c>
      <c r="D2062">
        <v>600</v>
      </c>
      <c r="E2062">
        <v>10</v>
      </c>
      <c r="F2062">
        <v>120</v>
      </c>
      <c r="G2062">
        <v>5.9</v>
      </c>
      <c r="H2062" s="4"/>
      <c r="I2062" s="4"/>
      <c r="J2062" s="4"/>
      <c r="K2062" s="4"/>
      <c r="L2062" s="4"/>
      <c r="M2062">
        <v>79.239999999999995</v>
      </c>
      <c r="N2062" s="4"/>
      <c r="O2062" s="4"/>
      <c r="Q2062" s="4"/>
      <c r="R2062">
        <v>29.15</v>
      </c>
      <c r="S2062" s="4"/>
      <c r="T2062" s="4"/>
      <c r="U2062" s="4">
        <v>1440</v>
      </c>
      <c r="V2062" s="4">
        <v>100</v>
      </c>
      <c r="W2062" s="4">
        <v>10</v>
      </c>
      <c r="X2062" s="4"/>
      <c r="Y2062" s="4">
        <v>2.5000000000000001E-2</v>
      </c>
      <c r="Z2062" s="4">
        <v>2.5000000000000001E-2</v>
      </c>
      <c r="AA2062" s="4">
        <v>70</v>
      </c>
      <c r="AB2062" s="4"/>
      <c r="AC2062" s="4">
        <v>5</v>
      </c>
      <c r="AD2062" s="4" t="s">
        <v>63</v>
      </c>
      <c r="AE2062" s="4"/>
      <c r="AF2062">
        <v>54.716981562117198</v>
      </c>
      <c r="AG2062" s="4"/>
      <c r="AH2062" s="4"/>
      <c r="AI2062" s="4"/>
      <c r="AJ2062" s="4"/>
      <c r="AK2062" s="4"/>
    </row>
    <row r="2063" spans="1:37">
      <c r="A2063" t="s">
        <v>205</v>
      </c>
      <c r="B2063" t="s">
        <v>202</v>
      </c>
      <c r="C2063" s="42" t="s">
        <v>592</v>
      </c>
      <c r="D2063">
        <v>600</v>
      </c>
      <c r="E2063">
        <v>10</v>
      </c>
      <c r="F2063">
        <v>120</v>
      </c>
      <c r="G2063">
        <v>5.9</v>
      </c>
      <c r="H2063" s="4"/>
      <c r="I2063" s="4"/>
      <c r="J2063" s="4"/>
      <c r="K2063" s="4"/>
      <c r="L2063" s="4"/>
      <c r="M2063">
        <v>79.239999999999995</v>
      </c>
      <c r="N2063" s="4"/>
      <c r="O2063" s="4"/>
      <c r="Q2063" s="4"/>
      <c r="R2063">
        <v>29.15</v>
      </c>
      <c r="S2063" s="4"/>
      <c r="T2063" s="4"/>
      <c r="U2063" s="4">
        <v>1440</v>
      </c>
      <c r="V2063" s="4">
        <v>100</v>
      </c>
      <c r="W2063" s="4">
        <v>10</v>
      </c>
      <c r="X2063" s="4"/>
      <c r="Y2063" s="4">
        <v>2.5000000000000001E-2</v>
      </c>
      <c r="Z2063" s="4">
        <v>2.5000000000000001E-2</v>
      </c>
      <c r="AA2063" s="4">
        <v>70</v>
      </c>
      <c r="AB2063" s="4"/>
      <c r="AC2063" s="4">
        <v>10</v>
      </c>
      <c r="AD2063" s="4" t="s">
        <v>63</v>
      </c>
      <c r="AE2063" s="4"/>
      <c r="AF2063">
        <v>71.698113026476904</v>
      </c>
      <c r="AG2063" s="4"/>
      <c r="AH2063" s="4"/>
      <c r="AI2063" s="4"/>
      <c r="AJ2063" s="4"/>
      <c r="AK2063" s="4"/>
    </row>
    <row r="2064" spans="1:37" s="27" customFormat="1">
      <c r="A2064" s="27" t="s">
        <v>211</v>
      </c>
      <c r="B2064" s="27" t="s">
        <v>212</v>
      </c>
      <c r="C2064" s="42" t="s">
        <v>592</v>
      </c>
      <c r="D2064" s="27">
        <v>700</v>
      </c>
      <c r="E2064" s="27">
        <v>10</v>
      </c>
      <c r="F2064" s="27">
        <v>120</v>
      </c>
      <c r="G2064" s="27">
        <v>2.1</v>
      </c>
      <c r="H2064" s="1"/>
      <c r="I2064" s="27">
        <v>23.9</v>
      </c>
      <c r="J2064" s="1"/>
      <c r="K2064" s="1"/>
      <c r="L2064" s="1"/>
      <c r="M2064" s="1"/>
      <c r="N2064" s="1"/>
      <c r="O2064" s="1">
        <v>11.38095238095238</v>
      </c>
      <c r="P2064" s="1"/>
      <c r="Q2064" s="1"/>
      <c r="R2064" s="27">
        <v>51.6</v>
      </c>
      <c r="S2064" s="27">
        <v>0.2</v>
      </c>
      <c r="T2064" s="27">
        <v>13.2</v>
      </c>
      <c r="U2064" s="1">
        <v>1440</v>
      </c>
      <c r="V2064" s="27">
        <v>2.40506329113924</v>
      </c>
      <c r="W2064" s="1"/>
      <c r="X2064" s="1">
        <v>150</v>
      </c>
      <c r="Y2064" s="1">
        <v>0.05</v>
      </c>
      <c r="Z2064" s="1">
        <v>0.1</v>
      </c>
      <c r="AA2064" s="1"/>
      <c r="AB2064" s="1">
        <v>25</v>
      </c>
      <c r="AC2064" s="1">
        <v>0</v>
      </c>
      <c r="AD2064" s="4" t="s">
        <v>173</v>
      </c>
      <c r="AE2064" s="1"/>
      <c r="AF2064" s="27">
        <v>1.6245487364620901</v>
      </c>
      <c r="AG2064" s="1"/>
      <c r="AH2064" s="1"/>
      <c r="AI2064" s="36" t="s">
        <v>289</v>
      </c>
      <c r="AJ2064" s="1" t="s">
        <v>290</v>
      </c>
      <c r="AK2064" s="1" t="s">
        <v>372</v>
      </c>
    </row>
    <row r="2065" spans="1:37">
      <c r="A2065" t="s">
        <v>211</v>
      </c>
      <c r="B2065" t="s">
        <v>212</v>
      </c>
      <c r="C2065" s="42" t="s">
        <v>592</v>
      </c>
      <c r="D2065">
        <v>700</v>
      </c>
      <c r="E2065">
        <v>10</v>
      </c>
      <c r="F2065">
        <v>120</v>
      </c>
      <c r="G2065">
        <v>2.1</v>
      </c>
      <c r="H2065" s="4"/>
      <c r="I2065">
        <v>23.9</v>
      </c>
      <c r="J2065" s="4"/>
      <c r="K2065" s="4"/>
      <c r="L2065" s="4"/>
      <c r="M2065" s="4"/>
      <c r="N2065" s="4"/>
      <c r="O2065" s="4">
        <v>11.38095238095238</v>
      </c>
      <c r="P2065" s="4"/>
      <c r="Q2065" s="4"/>
      <c r="R2065">
        <v>51.6</v>
      </c>
      <c r="S2065">
        <v>0.2</v>
      </c>
      <c r="T2065">
        <v>13.2</v>
      </c>
      <c r="U2065" s="4">
        <v>1440</v>
      </c>
      <c r="V2065">
        <v>6.3291139240506302</v>
      </c>
      <c r="W2065" s="4"/>
      <c r="X2065" s="4">
        <v>150</v>
      </c>
      <c r="Y2065" s="4">
        <v>0.05</v>
      </c>
      <c r="Z2065" s="4">
        <v>0.1</v>
      </c>
      <c r="AA2065" s="4"/>
      <c r="AB2065" s="4">
        <v>25</v>
      </c>
      <c r="AC2065" s="4">
        <v>0</v>
      </c>
      <c r="AD2065" s="4" t="s">
        <v>173</v>
      </c>
      <c r="AE2065" s="4"/>
      <c r="AF2065">
        <v>2.0577617328519899</v>
      </c>
      <c r="AG2065" s="4"/>
      <c r="AH2065" s="4"/>
      <c r="AI2065" s="4"/>
      <c r="AJ2065" s="4"/>
      <c r="AK2065" s="4"/>
    </row>
    <row r="2066" spans="1:37">
      <c r="A2066" t="s">
        <v>211</v>
      </c>
      <c r="B2066" t="s">
        <v>212</v>
      </c>
      <c r="C2066" s="42" t="s">
        <v>592</v>
      </c>
      <c r="D2066">
        <v>700</v>
      </c>
      <c r="E2066">
        <v>10</v>
      </c>
      <c r="F2066">
        <v>120</v>
      </c>
      <c r="G2066">
        <v>2.1</v>
      </c>
      <c r="H2066" s="4"/>
      <c r="I2066">
        <v>23.9</v>
      </c>
      <c r="J2066" s="4"/>
      <c r="K2066" s="4"/>
      <c r="L2066" s="4"/>
      <c r="M2066" s="4"/>
      <c r="N2066" s="4"/>
      <c r="O2066" s="4">
        <v>11.38095238095238</v>
      </c>
      <c r="P2066" s="4"/>
      <c r="Q2066" s="4"/>
      <c r="R2066">
        <v>51.6</v>
      </c>
      <c r="S2066">
        <v>0.2</v>
      </c>
      <c r="T2066">
        <v>13.2</v>
      </c>
      <c r="U2066" s="4">
        <v>1440</v>
      </c>
      <c r="V2066">
        <v>13.9240506329113</v>
      </c>
      <c r="W2066" s="4"/>
      <c r="X2066" s="4">
        <v>150</v>
      </c>
      <c r="Y2066" s="4">
        <v>0.05</v>
      </c>
      <c r="Z2066" s="4">
        <v>0.1</v>
      </c>
      <c r="AA2066" s="4"/>
      <c r="AB2066" s="4">
        <v>25</v>
      </c>
      <c r="AC2066" s="4">
        <v>0</v>
      </c>
      <c r="AD2066" s="4" t="s">
        <v>173</v>
      </c>
      <c r="AE2066" s="4"/>
      <c r="AF2066">
        <v>2.59927797833934</v>
      </c>
      <c r="AG2066" s="4"/>
      <c r="AH2066" s="4"/>
      <c r="AI2066" s="4"/>
      <c r="AJ2066" s="4"/>
      <c r="AK2066" s="4"/>
    </row>
    <row r="2067" spans="1:37">
      <c r="A2067" t="s">
        <v>211</v>
      </c>
      <c r="B2067" t="s">
        <v>212</v>
      </c>
      <c r="C2067" s="42" t="s">
        <v>592</v>
      </c>
      <c r="D2067">
        <v>700</v>
      </c>
      <c r="E2067">
        <v>10</v>
      </c>
      <c r="F2067">
        <v>120</v>
      </c>
      <c r="G2067">
        <v>2.1</v>
      </c>
      <c r="H2067" s="4"/>
      <c r="I2067">
        <v>23.9</v>
      </c>
      <c r="J2067" s="4"/>
      <c r="K2067" s="4"/>
      <c r="L2067" s="4"/>
      <c r="M2067" s="4"/>
      <c r="N2067" s="4"/>
      <c r="O2067" s="4">
        <v>11.38095238095238</v>
      </c>
      <c r="P2067" s="4"/>
      <c r="Q2067" s="4"/>
      <c r="R2067">
        <v>51.6</v>
      </c>
      <c r="S2067">
        <v>0.2</v>
      </c>
      <c r="T2067">
        <v>13.2</v>
      </c>
      <c r="U2067" s="4">
        <v>1440</v>
      </c>
      <c r="V2067">
        <v>35.063291139240498</v>
      </c>
      <c r="W2067" s="4"/>
      <c r="X2067" s="4">
        <v>150</v>
      </c>
      <c r="Y2067" s="4">
        <v>0.05</v>
      </c>
      <c r="Z2067" s="4">
        <v>0.1</v>
      </c>
      <c r="AA2067" s="4"/>
      <c r="AB2067" s="4">
        <v>25</v>
      </c>
      <c r="AC2067" s="4">
        <v>0</v>
      </c>
      <c r="AD2067" s="4" t="s">
        <v>173</v>
      </c>
      <c r="AE2067" s="4"/>
      <c r="AF2067">
        <v>15.162454873646199</v>
      </c>
      <c r="AG2067" s="4"/>
      <c r="AH2067" s="4"/>
      <c r="AI2067" s="4"/>
      <c r="AJ2067" s="4"/>
      <c r="AK2067" s="4"/>
    </row>
    <row r="2068" spans="1:37">
      <c r="A2068" t="s">
        <v>211</v>
      </c>
      <c r="B2068" t="s">
        <v>212</v>
      </c>
      <c r="C2068" s="42" t="s">
        <v>592</v>
      </c>
      <c r="D2068">
        <v>700</v>
      </c>
      <c r="E2068">
        <v>10</v>
      </c>
      <c r="F2068">
        <v>120</v>
      </c>
      <c r="G2068">
        <v>2.1</v>
      </c>
      <c r="H2068" s="4"/>
      <c r="I2068">
        <v>23.9</v>
      </c>
      <c r="J2068" s="4"/>
      <c r="K2068" s="4"/>
      <c r="L2068" s="4"/>
      <c r="M2068" s="4"/>
      <c r="N2068" s="4"/>
      <c r="O2068" s="4">
        <v>11.38095238095238</v>
      </c>
      <c r="P2068" s="4"/>
      <c r="Q2068" s="4"/>
      <c r="R2068">
        <v>51.6</v>
      </c>
      <c r="S2068">
        <v>0.2</v>
      </c>
      <c r="T2068">
        <v>13.2</v>
      </c>
      <c r="U2068" s="4">
        <v>1440</v>
      </c>
      <c r="V2068">
        <v>51.139240506329102</v>
      </c>
      <c r="W2068" s="4"/>
      <c r="X2068" s="4">
        <v>150</v>
      </c>
      <c r="Y2068" s="4">
        <v>0.05</v>
      </c>
      <c r="Z2068" s="4">
        <v>0.1</v>
      </c>
      <c r="AA2068" s="4"/>
      <c r="AB2068" s="4">
        <v>25</v>
      </c>
      <c r="AC2068" s="4">
        <v>0</v>
      </c>
      <c r="AD2068" s="4" t="s">
        <v>173</v>
      </c>
      <c r="AE2068" s="4"/>
      <c r="AF2068">
        <v>20.902527075812198</v>
      </c>
      <c r="AG2068" s="4"/>
      <c r="AH2068" s="4"/>
      <c r="AI2068" s="4"/>
      <c r="AJ2068" s="4"/>
      <c r="AK2068" s="4"/>
    </row>
    <row r="2069" spans="1:37">
      <c r="A2069" t="s">
        <v>211</v>
      </c>
      <c r="B2069" t="s">
        <v>212</v>
      </c>
      <c r="C2069" s="42" t="s">
        <v>592</v>
      </c>
      <c r="D2069">
        <v>700</v>
      </c>
      <c r="E2069">
        <v>10</v>
      </c>
      <c r="F2069">
        <v>120</v>
      </c>
      <c r="G2069">
        <v>2.1</v>
      </c>
      <c r="H2069" s="4"/>
      <c r="I2069">
        <v>23.9</v>
      </c>
      <c r="J2069" s="4"/>
      <c r="K2069" s="4"/>
      <c r="L2069" s="4"/>
      <c r="M2069" s="4"/>
      <c r="N2069" s="4"/>
      <c r="O2069" s="4">
        <v>11.38095238095238</v>
      </c>
      <c r="P2069" s="4"/>
      <c r="Q2069" s="4"/>
      <c r="R2069">
        <v>51.6</v>
      </c>
      <c r="S2069">
        <v>0.2</v>
      </c>
      <c r="T2069">
        <v>13.2</v>
      </c>
      <c r="U2069" s="4">
        <v>1440</v>
      </c>
      <c r="V2069">
        <v>66.202531645569593</v>
      </c>
      <c r="W2069" s="4"/>
      <c r="X2069" s="4">
        <v>150</v>
      </c>
      <c r="Y2069" s="4">
        <v>0.05</v>
      </c>
      <c r="Z2069" s="4">
        <v>0.1</v>
      </c>
      <c r="AA2069" s="4"/>
      <c r="AB2069" s="4">
        <v>25</v>
      </c>
      <c r="AC2069" s="4">
        <v>0</v>
      </c>
      <c r="AD2069" s="4" t="s">
        <v>173</v>
      </c>
      <c r="AE2069" s="4"/>
      <c r="AF2069">
        <v>24.043321299638901</v>
      </c>
      <c r="AG2069" s="4"/>
      <c r="AH2069" s="4"/>
      <c r="AI2069" s="4"/>
      <c r="AJ2069" s="4"/>
      <c r="AK2069" s="4"/>
    </row>
    <row r="2070" spans="1:37">
      <c r="A2070" t="s">
        <v>213</v>
      </c>
      <c r="B2070" t="s">
        <v>212</v>
      </c>
      <c r="C2070" s="42" t="s">
        <v>592</v>
      </c>
      <c r="D2070">
        <v>700</v>
      </c>
      <c r="E2070">
        <v>10</v>
      </c>
      <c r="F2070">
        <v>120</v>
      </c>
      <c r="G2070">
        <v>23.7</v>
      </c>
      <c r="H2070" s="4"/>
      <c r="I2070">
        <v>19.600000000000001</v>
      </c>
      <c r="J2070" s="4"/>
      <c r="K2070" s="4"/>
      <c r="L2070" s="4"/>
      <c r="M2070" s="4"/>
      <c r="N2070" s="4"/>
      <c r="O2070" s="4">
        <v>0.82700421940928281</v>
      </c>
      <c r="P2070" s="4"/>
      <c r="Q2070" s="4"/>
      <c r="R2070">
        <v>53</v>
      </c>
      <c r="S2070">
        <v>0.1</v>
      </c>
      <c r="T2070">
        <v>6.1</v>
      </c>
      <c r="U2070" s="4">
        <v>1440</v>
      </c>
      <c r="V2070">
        <v>3.7837837837837802</v>
      </c>
      <c r="W2070" s="4"/>
      <c r="X2070" s="4">
        <v>150</v>
      </c>
      <c r="Y2070" s="4">
        <v>0.05</v>
      </c>
      <c r="Z2070" s="4">
        <v>0.1</v>
      </c>
      <c r="AA2070" s="4"/>
      <c r="AB2070" s="4">
        <v>25</v>
      </c>
      <c r="AC2070" s="4">
        <v>0</v>
      </c>
      <c r="AD2070" s="4" t="s">
        <v>173</v>
      </c>
      <c r="AE2070" s="4"/>
      <c r="AF2070">
        <v>0.85142793020254304</v>
      </c>
      <c r="AG2070" s="4"/>
      <c r="AH2070" s="4"/>
      <c r="AI2070" s="4"/>
      <c r="AJ2070" s="4"/>
      <c r="AK2070" s="4"/>
    </row>
    <row r="2071" spans="1:37">
      <c r="A2071" t="s">
        <v>213</v>
      </c>
      <c r="B2071" t="s">
        <v>212</v>
      </c>
      <c r="C2071" s="42" t="s">
        <v>592</v>
      </c>
      <c r="D2071">
        <v>700</v>
      </c>
      <c r="E2071">
        <v>10</v>
      </c>
      <c r="F2071">
        <v>120</v>
      </c>
      <c r="G2071">
        <v>23.7</v>
      </c>
      <c r="H2071" s="4"/>
      <c r="I2071">
        <v>19.600000000000001</v>
      </c>
      <c r="J2071" s="4"/>
      <c r="K2071" s="4"/>
      <c r="L2071" s="4"/>
      <c r="M2071" s="4"/>
      <c r="N2071" s="4"/>
      <c r="O2071" s="4">
        <v>0.82700421940928281</v>
      </c>
      <c r="P2071" s="4"/>
      <c r="Q2071" s="4"/>
      <c r="R2071">
        <v>53</v>
      </c>
      <c r="S2071">
        <v>0.1</v>
      </c>
      <c r="T2071">
        <v>6.1</v>
      </c>
      <c r="U2071" s="4">
        <v>1440</v>
      </c>
      <c r="V2071">
        <v>7.5675675675675604</v>
      </c>
      <c r="W2071" s="4"/>
      <c r="X2071" s="4">
        <v>150</v>
      </c>
      <c r="Y2071" s="4">
        <v>0.05</v>
      </c>
      <c r="Z2071" s="4">
        <v>0.1</v>
      </c>
      <c r="AA2071" s="4"/>
      <c r="AB2071" s="4">
        <v>25</v>
      </c>
      <c r="AC2071" s="4">
        <v>0</v>
      </c>
      <c r="AD2071" s="4" t="s">
        <v>173</v>
      </c>
      <c r="AE2071" s="4"/>
      <c r="AF2071">
        <v>1.4798294338775699</v>
      </c>
      <c r="AG2071" s="4"/>
      <c r="AH2071" s="4"/>
      <c r="AI2071" s="4"/>
      <c r="AJ2071" s="4"/>
      <c r="AK2071" s="4"/>
    </row>
    <row r="2072" spans="1:37">
      <c r="A2072" t="s">
        <v>213</v>
      </c>
      <c r="B2072" t="s">
        <v>212</v>
      </c>
      <c r="C2072" s="42" t="s">
        <v>592</v>
      </c>
      <c r="D2072">
        <v>700</v>
      </c>
      <c r="E2072">
        <v>10</v>
      </c>
      <c r="F2072">
        <v>120</v>
      </c>
      <c r="G2072">
        <v>23.7</v>
      </c>
      <c r="H2072" s="4"/>
      <c r="I2072">
        <v>19.600000000000001</v>
      </c>
      <c r="J2072" s="4"/>
      <c r="K2072" s="4"/>
      <c r="L2072" s="4"/>
      <c r="M2072" s="4"/>
      <c r="N2072" s="4"/>
      <c r="O2072" s="4">
        <v>0.82700421940928281</v>
      </c>
      <c r="P2072" s="4"/>
      <c r="Q2072" s="4"/>
      <c r="R2072">
        <v>53</v>
      </c>
      <c r="S2072">
        <v>0.1</v>
      </c>
      <c r="T2072">
        <v>6.1</v>
      </c>
      <c r="U2072" s="4">
        <v>1440</v>
      </c>
      <c r="V2072">
        <v>15.1351351351351</v>
      </c>
      <c r="W2072" s="4"/>
      <c r="X2072" s="4">
        <v>150</v>
      </c>
      <c r="Y2072" s="4">
        <v>0.05</v>
      </c>
      <c r="Z2072" s="4">
        <v>0.1</v>
      </c>
      <c r="AA2072" s="4"/>
      <c r="AB2072" s="4">
        <v>25</v>
      </c>
      <c r="AC2072" s="4">
        <v>0</v>
      </c>
      <c r="AD2072" s="4" t="s">
        <v>173</v>
      </c>
      <c r="AE2072" s="4"/>
      <c r="AF2072">
        <v>1.7491443640240101</v>
      </c>
      <c r="AG2072" s="4"/>
      <c r="AH2072" s="4"/>
      <c r="AI2072" s="4"/>
      <c r="AJ2072" s="4"/>
      <c r="AK2072" s="4"/>
    </row>
    <row r="2073" spans="1:37">
      <c r="A2073" t="s">
        <v>213</v>
      </c>
      <c r="B2073" t="s">
        <v>212</v>
      </c>
      <c r="C2073" s="42" t="s">
        <v>592</v>
      </c>
      <c r="D2073">
        <v>700</v>
      </c>
      <c r="E2073">
        <v>10</v>
      </c>
      <c r="F2073">
        <v>120</v>
      </c>
      <c r="G2073">
        <v>23.7</v>
      </c>
      <c r="H2073" s="4"/>
      <c r="I2073">
        <v>19.600000000000001</v>
      </c>
      <c r="J2073" s="4"/>
      <c r="K2073" s="4"/>
      <c r="L2073" s="4"/>
      <c r="M2073" s="4"/>
      <c r="N2073" s="4"/>
      <c r="O2073" s="4">
        <v>0.82700421940928281</v>
      </c>
      <c r="P2073" s="4"/>
      <c r="Q2073" s="4"/>
      <c r="R2073">
        <v>53</v>
      </c>
      <c r="S2073">
        <v>0.1</v>
      </c>
      <c r="T2073">
        <v>6.1</v>
      </c>
      <c r="U2073" s="4">
        <v>1440</v>
      </c>
      <c r="V2073">
        <v>37.837837837837803</v>
      </c>
      <c r="W2073" s="4"/>
      <c r="X2073" s="4">
        <v>150</v>
      </c>
      <c r="Y2073" s="4">
        <v>0.05</v>
      </c>
      <c r="Z2073" s="4">
        <v>0.1</v>
      </c>
      <c r="AA2073" s="4"/>
      <c r="AB2073" s="4">
        <v>25</v>
      </c>
      <c r="AC2073" s="4">
        <v>0</v>
      </c>
      <c r="AD2073" s="4" t="s">
        <v>173</v>
      </c>
      <c r="AE2073" s="4"/>
      <c r="AF2073">
        <v>12.5217415698816</v>
      </c>
      <c r="AG2073" s="4"/>
      <c r="AH2073" s="4"/>
      <c r="AI2073" s="4"/>
      <c r="AJ2073" s="4"/>
      <c r="AK2073" s="4"/>
    </row>
    <row r="2074" spans="1:37">
      <c r="A2074" t="s">
        <v>213</v>
      </c>
      <c r="B2074" t="s">
        <v>212</v>
      </c>
      <c r="C2074" s="42" t="s">
        <v>592</v>
      </c>
      <c r="D2074">
        <v>700</v>
      </c>
      <c r="E2074">
        <v>10</v>
      </c>
      <c r="F2074">
        <v>120</v>
      </c>
      <c r="G2074">
        <v>23.7</v>
      </c>
      <c r="H2074" s="4"/>
      <c r="I2074">
        <v>19.600000000000001</v>
      </c>
      <c r="J2074" s="4"/>
      <c r="K2074" s="4"/>
      <c r="L2074" s="4"/>
      <c r="M2074" s="4"/>
      <c r="N2074" s="4"/>
      <c r="O2074" s="4">
        <v>0.82700421940928281</v>
      </c>
      <c r="P2074" s="4"/>
      <c r="Q2074" s="4"/>
      <c r="R2074">
        <v>53</v>
      </c>
      <c r="S2074">
        <v>0.1</v>
      </c>
      <c r="T2074">
        <v>6.1</v>
      </c>
      <c r="U2074" s="4">
        <v>1440</v>
      </c>
      <c r="V2074">
        <v>54.864864864864799</v>
      </c>
      <c r="W2074" s="4"/>
      <c r="X2074" s="4">
        <v>150</v>
      </c>
      <c r="Y2074" s="4">
        <v>0.05</v>
      </c>
      <c r="Z2074" s="4">
        <v>0.1</v>
      </c>
      <c r="AA2074" s="4"/>
      <c r="AB2074" s="4">
        <v>25</v>
      </c>
      <c r="AC2074" s="4">
        <v>0</v>
      </c>
      <c r="AD2074" s="4" t="s">
        <v>173</v>
      </c>
      <c r="AE2074" s="4"/>
      <c r="AF2074">
        <v>17.369410312517498</v>
      </c>
      <c r="AG2074" s="4"/>
      <c r="AH2074" s="4"/>
      <c r="AI2074" s="4"/>
      <c r="AJ2074" s="4"/>
      <c r="AK2074" s="4"/>
    </row>
    <row r="2075" spans="1:37">
      <c r="A2075" t="s">
        <v>213</v>
      </c>
      <c r="B2075" t="s">
        <v>212</v>
      </c>
      <c r="C2075" s="42" t="s">
        <v>592</v>
      </c>
      <c r="D2075">
        <v>700</v>
      </c>
      <c r="E2075">
        <v>10</v>
      </c>
      <c r="F2075">
        <v>120</v>
      </c>
      <c r="G2075">
        <v>23.7</v>
      </c>
      <c r="H2075" s="4"/>
      <c r="I2075">
        <v>19.600000000000001</v>
      </c>
      <c r="J2075" s="4"/>
      <c r="K2075" s="4"/>
      <c r="L2075" s="4"/>
      <c r="M2075" s="4"/>
      <c r="N2075" s="4"/>
      <c r="O2075" s="4">
        <v>0.82700421940928281</v>
      </c>
      <c r="P2075" s="4"/>
      <c r="Q2075" s="4"/>
      <c r="R2075">
        <v>53</v>
      </c>
      <c r="S2075">
        <v>0.1</v>
      </c>
      <c r="T2075">
        <v>6.1</v>
      </c>
      <c r="U2075" s="4">
        <v>1440</v>
      </c>
      <c r="V2075">
        <v>70.135135135135101</v>
      </c>
      <c r="W2075" s="4"/>
      <c r="X2075" s="4">
        <v>150</v>
      </c>
      <c r="Y2075" s="4">
        <v>0.05</v>
      </c>
      <c r="Z2075" s="4">
        <v>0.1</v>
      </c>
      <c r="AA2075" s="4"/>
      <c r="AB2075" s="4">
        <v>25</v>
      </c>
      <c r="AC2075" s="4">
        <v>0</v>
      </c>
      <c r="AD2075" s="4" t="s">
        <v>173</v>
      </c>
      <c r="AE2075" s="4"/>
      <c r="AF2075">
        <v>20.152331257364001</v>
      </c>
      <c r="AG2075" s="4"/>
      <c r="AH2075" s="4"/>
      <c r="AI2075" s="4"/>
      <c r="AJ2075" s="4"/>
      <c r="AK2075" s="4"/>
    </row>
    <row r="2076" spans="1:37">
      <c r="A2076" t="s">
        <v>214</v>
      </c>
      <c r="B2076" t="s">
        <v>215</v>
      </c>
      <c r="C2076" s="42" t="s">
        <v>592</v>
      </c>
      <c r="D2076">
        <v>300</v>
      </c>
      <c r="E2076">
        <v>10</v>
      </c>
      <c r="F2076">
        <v>180</v>
      </c>
      <c r="G2076">
        <v>43.29</v>
      </c>
      <c r="H2076">
        <v>5</v>
      </c>
      <c r="I2076" s="4"/>
      <c r="J2076">
        <v>0.63</v>
      </c>
      <c r="L2076" s="4"/>
      <c r="M2076" s="4"/>
      <c r="N2076">
        <v>3.5919304576020994E-2</v>
      </c>
      <c r="O2076" s="4"/>
      <c r="P2076" s="4">
        <v>1.0332950631458095E-2</v>
      </c>
      <c r="Q2076" s="4"/>
      <c r="R2076" s="4">
        <v>377.98</v>
      </c>
      <c r="S2076" s="4"/>
      <c r="T2076" s="4"/>
      <c r="U2076" s="4">
        <v>10.1239669421487</v>
      </c>
      <c r="V2076" s="4">
        <v>62</v>
      </c>
      <c r="W2076" s="4">
        <v>8.3000000000000007</v>
      </c>
      <c r="X2076" s="4">
        <v>200</v>
      </c>
      <c r="Y2076" s="4">
        <v>0.02</v>
      </c>
      <c r="Z2076" s="4">
        <v>0.2</v>
      </c>
      <c r="AA2076" s="4"/>
      <c r="AB2076" s="4">
        <v>30</v>
      </c>
      <c r="AC2076" s="4">
        <v>0</v>
      </c>
      <c r="AD2076" s="4" t="s">
        <v>173</v>
      </c>
      <c r="AE2076" s="4"/>
      <c r="AF2076" s="4">
        <v>4.4832232496697397</v>
      </c>
      <c r="AG2076" s="4"/>
      <c r="AH2076" s="4"/>
      <c r="AI2076" s="31" t="s">
        <v>291</v>
      </c>
      <c r="AJ2076" s="4" t="s">
        <v>555</v>
      </c>
      <c r="AK2076" s="4" t="s">
        <v>373</v>
      </c>
    </row>
    <row r="2077" spans="1:37">
      <c r="A2077" t="s">
        <v>214</v>
      </c>
      <c r="B2077" t="s">
        <v>215</v>
      </c>
      <c r="C2077" s="42" t="s">
        <v>592</v>
      </c>
      <c r="D2077">
        <v>300</v>
      </c>
      <c r="E2077">
        <v>10</v>
      </c>
      <c r="F2077">
        <v>180</v>
      </c>
      <c r="G2077">
        <v>43.29</v>
      </c>
      <c r="H2077">
        <v>5</v>
      </c>
      <c r="I2077" s="4"/>
      <c r="J2077">
        <v>0.62</v>
      </c>
      <c r="L2077" s="4"/>
      <c r="M2077" s="4"/>
      <c r="N2077">
        <v>0.1155001155001155</v>
      </c>
      <c r="O2077" s="4"/>
      <c r="P2077" s="4">
        <v>1.4322014322014322E-2</v>
      </c>
      <c r="Q2077" s="4"/>
      <c r="R2077" s="4">
        <v>377.98</v>
      </c>
      <c r="S2077" s="4"/>
      <c r="T2077" s="4"/>
      <c r="U2077" s="4">
        <v>19.5247933884297</v>
      </c>
      <c r="V2077" s="4">
        <v>62</v>
      </c>
      <c r="W2077" s="4">
        <v>8.3000000000000007</v>
      </c>
      <c r="X2077" s="4">
        <v>200</v>
      </c>
      <c r="Y2077" s="4">
        <v>0.02</v>
      </c>
      <c r="Z2077" s="4">
        <v>0.2</v>
      </c>
      <c r="AA2077" s="4"/>
      <c r="AB2077" s="4">
        <v>30</v>
      </c>
      <c r="AC2077" s="4">
        <v>0</v>
      </c>
      <c r="AD2077" s="4" t="s">
        <v>173</v>
      </c>
      <c r="AE2077" s="4"/>
      <c r="AF2077" s="4">
        <v>4.5101717305151903</v>
      </c>
      <c r="AG2077" s="4"/>
      <c r="AH2077" s="4"/>
      <c r="AI2077" s="4"/>
      <c r="AJ2077" s="4"/>
      <c r="AK2077" s="4"/>
    </row>
    <row r="2078" spans="1:37">
      <c r="A2078" t="s">
        <v>214</v>
      </c>
      <c r="B2078" t="s">
        <v>215</v>
      </c>
      <c r="C2078" s="42" t="s">
        <v>592</v>
      </c>
      <c r="D2078">
        <v>300</v>
      </c>
      <c r="E2078">
        <v>10</v>
      </c>
      <c r="F2078">
        <v>180</v>
      </c>
      <c r="G2078">
        <v>43.29</v>
      </c>
      <c r="H2078">
        <v>5</v>
      </c>
      <c r="I2078" s="4"/>
      <c r="J2078">
        <v>0.62</v>
      </c>
      <c r="L2078" s="4"/>
      <c r="M2078" s="4"/>
      <c r="N2078">
        <v>0.1155001155001155</v>
      </c>
      <c r="O2078" s="4"/>
      <c r="P2078" s="4">
        <v>1.4322014322014322E-2</v>
      </c>
      <c r="Q2078" s="4"/>
      <c r="R2078" s="4">
        <v>377.98</v>
      </c>
      <c r="S2078" s="4"/>
      <c r="T2078" s="4"/>
      <c r="U2078" s="4">
        <v>29.648760330578501</v>
      </c>
      <c r="V2078" s="4">
        <v>62</v>
      </c>
      <c r="W2078" s="4">
        <v>8.3000000000000007</v>
      </c>
      <c r="X2078" s="4">
        <v>200</v>
      </c>
      <c r="Y2078" s="4">
        <v>0.02</v>
      </c>
      <c r="Z2078" s="4">
        <v>0.2</v>
      </c>
      <c r="AA2078" s="4"/>
      <c r="AB2078" s="4">
        <v>30</v>
      </c>
      <c r="AC2078" s="4">
        <v>0</v>
      </c>
      <c r="AD2078" s="4" t="s">
        <v>173</v>
      </c>
      <c r="AE2078" s="4"/>
      <c r="AF2078" s="4">
        <v>4.5902245706737101</v>
      </c>
      <c r="AG2078" s="4"/>
      <c r="AH2078" s="4"/>
      <c r="AI2078" s="4"/>
      <c r="AJ2078" s="4"/>
      <c r="AK2078" s="4"/>
    </row>
    <row r="2079" spans="1:37">
      <c r="A2079" t="s">
        <v>214</v>
      </c>
      <c r="B2079" t="s">
        <v>215</v>
      </c>
      <c r="C2079" s="42" t="s">
        <v>592</v>
      </c>
      <c r="D2079">
        <v>300</v>
      </c>
      <c r="E2079">
        <v>10</v>
      </c>
      <c r="F2079">
        <v>180</v>
      </c>
      <c r="G2079">
        <v>43.29</v>
      </c>
      <c r="H2079">
        <v>5</v>
      </c>
      <c r="I2079" s="4"/>
      <c r="J2079">
        <v>0.62</v>
      </c>
      <c r="L2079" s="4"/>
      <c r="M2079" s="4"/>
      <c r="N2079">
        <v>0.1155001155001155</v>
      </c>
      <c r="O2079" s="4"/>
      <c r="P2079" s="4">
        <v>1.4322014322014322E-2</v>
      </c>
      <c r="Q2079" s="4"/>
      <c r="R2079" s="4">
        <v>377.98</v>
      </c>
      <c r="S2079" s="4"/>
      <c r="T2079" s="4"/>
      <c r="U2079" s="4">
        <v>57.851239669421403</v>
      </c>
      <c r="V2079" s="4">
        <v>62</v>
      </c>
      <c r="W2079" s="4">
        <v>8.3000000000000007</v>
      </c>
      <c r="X2079" s="4">
        <v>200</v>
      </c>
      <c r="Y2079" s="4">
        <v>0.02</v>
      </c>
      <c r="Z2079" s="4">
        <v>0.2</v>
      </c>
      <c r="AA2079" s="4"/>
      <c r="AB2079" s="4">
        <v>30</v>
      </c>
      <c r="AC2079" s="4">
        <v>0</v>
      </c>
      <c r="AD2079" s="4" t="s">
        <v>173</v>
      </c>
      <c r="AE2079" s="4"/>
      <c r="AF2079" s="4">
        <v>4.6258916776750301</v>
      </c>
      <c r="AG2079" s="4"/>
      <c r="AH2079" s="4"/>
      <c r="AI2079" s="4"/>
      <c r="AJ2079" s="4"/>
      <c r="AK2079" s="4"/>
    </row>
    <row r="2080" spans="1:37">
      <c r="A2080" t="s">
        <v>214</v>
      </c>
      <c r="B2080" t="s">
        <v>215</v>
      </c>
      <c r="C2080" s="42" t="s">
        <v>592</v>
      </c>
      <c r="D2080">
        <v>300</v>
      </c>
      <c r="E2080">
        <v>10</v>
      </c>
      <c r="F2080">
        <v>180</v>
      </c>
      <c r="G2080">
        <v>43.29</v>
      </c>
      <c r="H2080">
        <v>5</v>
      </c>
      <c r="I2080" s="4"/>
      <c r="J2080">
        <v>0.62</v>
      </c>
      <c r="L2080" s="4"/>
      <c r="M2080" s="4"/>
      <c r="N2080">
        <v>0.1155001155001155</v>
      </c>
      <c r="O2080" s="4"/>
      <c r="P2080" s="4">
        <v>1.4322014322014322E-2</v>
      </c>
      <c r="Q2080" s="4"/>
      <c r="R2080" s="4">
        <v>377.98</v>
      </c>
      <c r="S2080" s="4"/>
      <c r="T2080" s="4"/>
      <c r="U2080" s="4">
        <v>88.223140495867796</v>
      </c>
      <c r="V2080" s="4">
        <v>62</v>
      </c>
      <c r="W2080" s="4">
        <v>8.3000000000000007</v>
      </c>
      <c r="X2080" s="4">
        <v>200</v>
      </c>
      <c r="Y2080" s="4">
        <v>0.02</v>
      </c>
      <c r="Z2080" s="4">
        <v>0.2</v>
      </c>
      <c r="AA2080" s="4"/>
      <c r="AB2080" s="4">
        <v>30</v>
      </c>
      <c r="AC2080" s="4">
        <v>0</v>
      </c>
      <c r="AD2080" s="4" t="s">
        <v>173</v>
      </c>
      <c r="AE2080" s="4"/>
      <c r="AF2080" s="4">
        <v>4.6782034346102996</v>
      </c>
      <c r="AG2080" s="4"/>
      <c r="AH2080" s="4"/>
      <c r="AI2080" s="4"/>
      <c r="AJ2080" s="4"/>
      <c r="AK2080" s="4"/>
    </row>
    <row r="2081" spans="1:37">
      <c r="A2081" t="s">
        <v>214</v>
      </c>
      <c r="B2081" t="s">
        <v>215</v>
      </c>
      <c r="C2081" s="42" t="s">
        <v>592</v>
      </c>
      <c r="D2081">
        <v>300</v>
      </c>
      <c r="E2081">
        <v>10</v>
      </c>
      <c r="F2081">
        <v>180</v>
      </c>
      <c r="G2081">
        <v>43.29</v>
      </c>
      <c r="H2081">
        <v>5</v>
      </c>
      <c r="I2081" s="4"/>
      <c r="J2081">
        <v>0.62</v>
      </c>
      <c r="L2081" s="4"/>
      <c r="M2081" s="4"/>
      <c r="N2081">
        <v>0.1155001155001155</v>
      </c>
      <c r="O2081" s="4"/>
      <c r="P2081" s="4">
        <v>1.4322014322014322E-2</v>
      </c>
      <c r="Q2081" s="4"/>
      <c r="R2081" s="4">
        <v>377.98</v>
      </c>
      <c r="S2081" s="4"/>
      <c r="T2081" s="4"/>
      <c r="U2081" s="4">
        <v>118.595041322314</v>
      </c>
      <c r="V2081" s="4">
        <v>62</v>
      </c>
      <c r="W2081" s="4">
        <v>8.3000000000000007</v>
      </c>
      <c r="X2081" s="4">
        <v>200</v>
      </c>
      <c r="Y2081" s="4">
        <v>0.02</v>
      </c>
      <c r="Z2081" s="4">
        <v>0.2</v>
      </c>
      <c r="AA2081" s="4"/>
      <c r="AB2081" s="4">
        <v>30</v>
      </c>
      <c r="AC2081" s="4">
        <v>0</v>
      </c>
      <c r="AD2081" s="4" t="s">
        <v>173</v>
      </c>
      <c r="AE2081" s="4"/>
      <c r="AF2081" s="4">
        <v>4.7305151915455701</v>
      </c>
      <c r="AG2081" s="4"/>
      <c r="AH2081" s="4"/>
      <c r="AI2081" s="4"/>
      <c r="AJ2081" s="4"/>
      <c r="AK2081" s="4"/>
    </row>
    <row r="2082" spans="1:37">
      <c r="A2082" t="s">
        <v>214</v>
      </c>
      <c r="B2082" t="s">
        <v>215</v>
      </c>
      <c r="C2082" s="42" t="s">
        <v>592</v>
      </c>
      <c r="D2082">
        <v>300</v>
      </c>
      <c r="E2082">
        <v>10</v>
      </c>
      <c r="F2082">
        <v>180</v>
      </c>
      <c r="G2082">
        <v>43.29</v>
      </c>
      <c r="H2082">
        <v>5</v>
      </c>
      <c r="I2082" s="4"/>
      <c r="J2082">
        <v>0.62</v>
      </c>
      <c r="L2082" s="4"/>
      <c r="M2082" s="4"/>
      <c r="N2082">
        <v>0.1155001155001155</v>
      </c>
      <c r="O2082" s="4"/>
      <c r="P2082" s="4">
        <v>1.4322014322014322E-2</v>
      </c>
      <c r="Q2082" s="4"/>
      <c r="R2082" s="4">
        <v>377.98</v>
      </c>
      <c r="S2082" s="4"/>
      <c r="T2082" s="4"/>
      <c r="U2082" s="4">
        <v>239.359504132231</v>
      </c>
      <c r="V2082" s="4">
        <v>62</v>
      </c>
      <c r="W2082" s="4">
        <v>8.3000000000000007</v>
      </c>
      <c r="X2082" s="4">
        <v>200</v>
      </c>
      <c r="Y2082" s="4">
        <v>0.02</v>
      </c>
      <c r="Z2082" s="4">
        <v>0.2</v>
      </c>
      <c r="AA2082" s="4"/>
      <c r="AB2082" s="4">
        <v>30</v>
      </c>
      <c r="AC2082" s="4">
        <v>0</v>
      </c>
      <c r="AD2082" s="4" t="s">
        <v>173</v>
      </c>
      <c r="AE2082" s="4"/>
      <c r="AF2082" s="4">
        <v>4.76618229854689</v>
      </c>
      <c r="AG2082" s="4"/>
      <c r="AH2082" s="4"/>
      <c r="AI2082" s="4"/>
      <c r="AJ2082" s="4"/>
      <c r="AK2082" s="4"/>
    </row>
    <row r="2083" spans="1:37">
      <c r="A2083" t="s">
        <v>214</v>
      </c>
      <c r="B2083" t="s">
        <v>215</v>
      </c>
      <c r="C2083" s="42" t="s">
        <v>592</v>
      </c>
      <c r="D2083">
        <v>300</v>
      </c>
      <c r="E2083">
        <v>10</v>
      </c>
      <c r="F2083">
        <v>180</v>
      </c>
      <c r="G2083">
        <v>43.29</v>
      </c>
      <c r="H2083">
        <v>5</v>
      </c>
      <c r="I2083" s="4"/>
      <c r="J2083">
        <v>0.62</v>
      </c>
      <c r="L2083" s="4"/>
      <c r="M2083" s="4"/>
      <c r="N2083">
        <v>0.1155001155001155</v>
      </c>
      <c r="O2083" s="4"/>
      <c r="P2083" s="4">
        <v>1.4322014322014322E-2</v>
      </c>
      <c r="Q2083" s="4"/>
      <c r="R2083" s="4">
        <v>377.98</v>
      </c>
      <c r="S2083" s="4"/>
      <c r="T2083" s="4"/>
      <c r="U2083" s="4">
        <v>360.123966942148</v>
      </c>
      <c r="V2083" s="4">
        <v>62</v>
      </c>
      <c r="W2083" s="4">
        <v>8.3000000000000007</v>
      </c>
      <c r="X2083" s="4">
        <v>200</v>
      </c>
      <c r="Y2083" s="4">
        <v>0.02</v>
      </c>
      <c r="Z2083" s="4">
        <v>0.2</v>
      </c>
      <c r="AA2083" s="4"/>
      <c r="AB2083" s="4">
        <v>30</v>
      </c>
      <c r="AC2083" s="4">
        <v>0</v>
      </c>
      <c r="AD2083" s="4" t="s">
        <v>173</v>
      </c>
      <c r="AE2083" s="4"/>
      <c r="AF2083" s="4">
        <v>4.8240422721268104</v>
      </c>
      <c r="AG2083" s="4"/>
      <c r="AH2083" s="4"/>
      <c r="AI2083" s="4"/>
      <c r="AJ2083" s="4"/>
      <c r="AK2083" s="4"/>
    </row>
    <row r="2084" spans="1:37">
      <c r="A2084" t="s">
        <v>214</v>
      </c>
      <c r="B2084" t="s">
        <v>215</v>
      </c>
      <c r="C2084" s="42" t="s">
        <v>592</v>
      </c>
      <c r="D2084">
        <v>300</v>
      </c>
      <c r="E2084">
        <v>10</v>
      </c>
      <c r="F2084">
        <v>180</v>
      </c>
      <c r="G2084">
        <v>43.29</v>
      </c>
      <c r="H2084">
        <v>5</v>
      </c>
      <c r="I2084" s="4"/>
      <c r="J2084">
        <v>0.62</v>
      </c>
      <c r="L2084" s="4"/>
      <c r="M2084" s="4"/>
      <c r="N2084">
        <v>0.1155001155001155</v>
      </c>
      <c r="O2084" s="4"/>
      <c r="P2084" s="4">
        <v>1.4322014322014322E-2</v>
      </c>
      <c r="Q2084" s="4"/>
      <c r="R2084" s="4">
        <v>377.98</v>
      </c>
      <c r="S2084" s="4"/>
      <c r="T2084" s="4"/>
      <c r="U2084" s="4">
        <v>719.52479338842898</v>
      </c>
      <c r="V2084" s="4">
        <v>62</v>
      </c>
      <c r="W2084" s="4">
        <v>8.3000000000000007</v>
      </c>
      <c r="X2084" s="4">
        <v>200</v>
      </c>
      <c r="Y2084" s="4">
        <v>0.02</v>
      </c>
      <c r="Z2084" s="4">
        <v>0.2</v>
      </c>
      <c r="AA2084" s="4"/>
      <c r="AB2084" s="4">
        <v>30</v>
      </c>
      <c r="AC2084" s="4">
        <v>0</v>
      </c>
      <c r="AD2084" s="4" t="s">
        <v>173</v>
      </c>
      <c r="AE2084" s="4"/>
      <c r="AF2084" s="4">
        <v>4.8256274768824303</v>
      </c>
      <c r="AG2084" s="4"/>
      <c r="AH2084" s="4"/>
      <c r="AI2084" s="4"/>
      <c r="AJ2084" s="4"/>
      <c r="AK2084" s="4"/>
    </row>
    <row r="2085" spans="1:37">
      <c r="A2085" t="s">
        <v>216</v>
      </c>
      <c r="B2085" t="s">
        <v>215</v>
      </c>
      <c r="C2085" s="42" t="s">
        <v>592</v>
      </c>
      <c r="D2085">
        <v>450</v>
      </c>
      <c r="E2085">
        <v>10</v>
      </c>
      <c r="F2085">
        <v>180</v>
      </c>
      <c r="G2085">
        <v>57.27</v>
      </c>
      <c r="H2085">
        <v>3.19</v>
      </c>
      <c r="I2085" s="4"/>
      <c r="J2085">
        <v>0.62</v>
      </c>
      <c r="L2085" s="4"/>
      <c r="M2085" s="4"/>
      <c r="N2085">
        <v>0.1155001155001155</v>
      </c>
      <c r="O2085" s="4"/>
      <c r="P2085" s="4">
        <v>1.4322014322014322E-2</v>
      </c>
      <c r="Q2085" s="4"/>
      <c r="R2085" s="4">
        <v>418.72</v>
      </c>
      <c r="S2085" s="4"/>
      <c r="T2085" s="4"/>
      <c r="U2085" s="4">
        <v>28.925619834710702</v>
      </c>
      <c r="V2085" s="4">
        <v>62</v>
      </c>
      <c r="W2085" s="4">
        <v>8.3000000000000007</v>
      </c>
      <c r="X2085" s="4">
        <v>200</v>
      </c>
      <c r="Y2085" s="4">
        <v>0.02</v>
      </c>
      <c r="Z2085" s="4">
        <v>0.2</v>
      </c>
      <c r="AA2085" s="4"/>
      <c r="AB2085" s="4">
        <v>30</v>
      </c>
      <c r="AC2085" s="4">
        <v>0</v>
      </c>
      <c r="AD2085" s="4" t="s">
        <v>173</v>
      </c>
      <c r="AE2085" s="4"/>
      <c r="AF2085" s="4">
        <v>4.6227212681637999</v>
      </c>
      <c r="AG2085" s="4"/>
      <c r="AH2085" s="4"/>
      <c r="AI2085" s="4"/>
      <c r="AJ2085" s="4"/>
      <c r="AK2085" s="4"/>
    </row>
    <row r="2086" spans="1:37">
      <c r="A2086" t="s">
        <v>216</v>
      </c>
      <c r="B2086" t="s">
        <v>215</v>
      </c>
      <c r="C2086" s="42" t="s">
        <v>592</v>
      </c>
      <c r="D2086">
        <v>450</v>
      </c>
      <c r="E2086">
        <v>10</v>
      </c>
      <c r="F2086">
        <v>180</v>
      </c>
      <c r="G2086">
        <v>57.27</v>
      </c>
      <c r="H2086">
        <v>3.19</v>
      </c>
      <c r="I2086" s="4"/>
      <c r="J2086">
        <v>0.66</v>
      </c>
      <c r="L2086" s="4"/>
      <c r="M2086" s="4"/>
      <c r="N2086">
        <v>5.5701065130085554E-2</v>
      </c>
      <c r="O2086" s="4"/>
      <c r="P2086" s="4">
        <v>1.1524358302776323E-2</v>
      </c>
      <c r="Q2086" s="4"/>
      <c r="R2086" s="4">
        <v>418.72</v>
      </c>
      <c r="S2086" s="4"/>
      <c r="T2086" s="4"/>
      <c r="U2086" s="4">
        <v>58.574380165289199</v>
      </c>
      <c r="V2086" s="4">
        <v>62</v>
      </c>
      <c r="W2086" s="4">
        <v>8.3000000000000007</v>
      </c>
      <c r="X2086" s="4">
        <v>200</v>
      </c>
      <c r="Y2086" s="4">
        <v>0.02</v>
      </c>
      <c r="Z2086" s="4">
        <v>0.2</v>
      </c>
      <c r="AA2086" s="4"/>
      <c r="AB2086" s="4">
        <v>30</v>
      </c>
      <c r="AC2086" s="4">
        <v>0</v>
      </c>
      <c r="AD2086" s="4" t="s">
        <v>173</v>
      </c>
      <c r="AE2086" s="4"/>
      <c r="AF2086" s="4">
        <v>4.71466314398943</v>
      </c>
      <c r="AG2086" s="4"/>
      <c r="AH2086" s="4"/>
      <c r="AI2086" s="4"/>
      <c r="AJ2086" s="4"/>
      <c r="AK2086" s="4"/>
    </row>
    <row r="2087" spans="1:37">
      <c r="A2087" t="s">
        <v>216</v>
      </c>
      <c r="B2087" t="s">
        <v>215</v>
      </c>
      <c r="C2087" s="42" t="s">
        <v>592</v>
      </c>
      <c r="D2087">
        <v>450</v>
      </c>
      <c r="E2087">
        <v>10</v>
      </c>
      <c r="F2087">
        <v>180</v>
      </c>
      <c r="G2087">
        <v>57.27</v>
      </c>
      <c r="H2087">
        <v>3.19</v>
      </c>
      <c r="I2087" s="4"/>
      <c r="J2087">
        <v>0.66</v>
      </c>
      <c r="L2087" s="4"/>
      <c r="M2087" s="4"/>
      <c r="N2087">
        <v>5.5701065130085554E-2</v>
      </c>
      <c r="O2087" s="4"/>
      <c r="P2087" s="4">
        <v>1.1524358302776323E-2</v>
      </c>
      <c r="Q2087" s="4"/>
      <c r="R2087" s="4">
        <v>418.72</v>
      </c>
      <c r="S2087" s="4"/>
      <c r="T2087" s="4"/>
      <c r="U2087" s="4">
        <v>89.669421487603302</v>
      </c>
      <c r="V2087" s="4">
        <v>62</v>
      </c>
      <c r="W2087" s="4">
        <v>8.3000000000000007</v>
      </c>
      <c r="X2087" s="4">
        <v>200</v>
      </c>
      <c r="Y2087" s="4">
        <v>0.02</v>
      </c>
      <c r="Z2087" s="4">
        <v>0.2</v>
      </c>
      <c r="AA2087" s="4"/>
      <c r="AB2087" s="4">
        <v>30</v>
      </c>
      <c r="AC2087" s="4">
        <v>0</v>
      </c>
      <c r="AD2087" s="4" t="s">
        <v>173</v>
      </c>
      <c r="AE2087" s="4"/>
      <c r="AF2087" s="4">
        <v>4.7796565389696104</v>
      </c>
      <c r="AG2087" s="4"/>
      <c r="AH2087" s="4"/>
      <c r="AI2087" s="4"/>
      <c r="AJ2087" s="4"/>
      <c r="AK2087" s="4"/>
    </row>
    <row r="2088" spans="1:37">
      <c r="A2088" t="s">
        <v>216</v>
      </c>
      <c r="B2088" t="s">
        <v>215</v>
      </c>
      <c r="C2088" s="42" t="s">
        <v>592</v>
      </c>
      <c r="D2088">
        <v>450</v>
      </c>
      <c r="E2088">
        <v>10</v>
      </c>
      <c r="F2088">
        <v>180</v>
      </c>
      <c r="G2088">
        <v>57.27</v>
      </c>
      <c r="H2088">
        <v>3.19</v>
      </c>
      <c r="I2088" s="4"/>
      <c r="J2088">
        <v>0.66</v>
      </c>
      <c r="L2088" s="4"/>
      <c r="M2088" s="4"/>
      <c r="N2088">
        <v>5.5701065130085554E-2</v>
      </c>
      <c r="O2088" s="4"/>
      <c r="P2088" s="4">
        <v>1.1524358302776323E-2</v>
      </c>
      <c r="Q2088" s="4"/>
      <c r="R2088" s="4">
        <v>418.72</v>
      </c>
      <c r="S2088" s="4"/>
      <c r="T2088" s="4"/>
      <c r="U2088" s="4">
        <v>117.87190082644599</v>
      </c>
      <c r="V2088" s="4">
        <v>62</v>
      </c>
      <c r="W2088" s="4">
        <v>8.3000000000000007</v>
      </c>
      <c r="X2088" s="4">
        <v>200</v>
      </c>
      <c r="Y2088" s="4">
        <v>0.02</v>
      </c>
      <c r="Z2088" s="4">
        <v>0.2</v>
      </c>
      <c r="AA2088" s="4"/>
      <c r="AB2088" s="4">
        <v>30</v>
      </c>
      <c r="AC2088" s="4">
        <v>0</v>
      </c>
      <c r="AD2088" s="4" t="s">
        <v>173</v>
      </c>
      <c r="AE2088" s="4"/>
      <c r="AF2088" s="4">
        <v>4.8145310435931297</v>
      </c>
      <c r="AG2088" s="4"/>
      <c r="AH2088" s="4"/>
      <c r="AI2088" s="4"/>
      <c r="AJ2088" s="4"/>
      <c r="AK2088" s="4"/>
    </row>
    <row r="2089" spans="1:37">
      <c r="A2089" t="s">
        <v>216</v>
      </c>
      <c r="B2089" t="s">
        <v>215</v>
      </c>
      <c r="C2089" s="42" t="s">
        <v>592</v>
      </c>
      <c r="D2089">
        <v>450</v>
      </c>
      <c r="E2089">
        <v>10</v>
      </c>
      <c r="F2089">
        <v>180</v>
      </c>
      <c r="G2089">
        <v>57.27</v>
      </c>
      <c r="H2089">
        <v>3.19</v>
      </c>
      <c r="I2089" s="4"/>
      <c r="J2089">
        <v>0.66</v>
      </c>
      <c r="L2089" s="4"/>
      <c r="M2089" s="4"/>
      <c r="N2089">
        <v>5.5701065130085554E-2</v>
      </c>
      <c r="O2089" s="4"/>
      <c r="P2089" s="4">
        <v>1.1524358302776323E-2</v>
      </c>
      <c r="Q2089" s="4"/>
      <c r="R2089" s="4">
        <v>418.72</v>
      </c>
      <c r="S2089" s="4"/>
      <c r="T2089" s="4"/>
      <c r="U2089" s="4">
        <v>238.636363636363</v>
      </c>
      <c r="V2089" s="4">
        <v>62</v>
      </c>
      <c r="W2089" s="4">
        <v>8.3000000000000007</v>
      </c>
      <c r="X2089" s="4">
        <v>200</v>
      </c>
      <c r="Y2089" s="4">
        <v>0.02</v>
      </c>
      <c r="Z2089" s="4">
        <v>0.2</v>
      </c>
      <c r="AA2089" s="4"/>
      <c r="AB2089" s="4">
        <v>30</v>
      </c>
      <c r="AC2089" s="4">
        <v>0</v>
      </c>
      <c r="AD2089" s="4" t="s">
        <v>173</v>
      </c>
      <c r="AE2089" s="4"/>
      <c r="AF2089" s="4">
        <v>4.8343461030382997</v>
      </c>
      <c r="AG2089" s="4"/>
      <c r="AH2089" s="4"/>
      <c r="AI2089" s="4"/>
      <c r="AJ2089" s="4"/>
      <c r="AK2089" s="4"/>
    </row>
    <row r="2090" spans="1:37">
      <c r="A2090" t="s">
        <v>216</v>
      </c>
      <c r="B2090" t="s">
        <v>215</v>
      </c>
      <c r="C2090" s="42" t="s">
        <v>592</v>
      </c>
      <c r="D2090">
        <v>450</v>
      </c>
      <c r="E2090">
        <v>10</v>
      </c>
      <c r="F2090">
        <v>180</v>
      </c>
      <c r="G2090">
        <v>57.27</v>
      </c>
      <c r="H2090">
        <v>3.19</v>
      </c>
      <c r="I2090" s="4"/>
      <c r="J2090">
        <v>0.66</v>
      </c>
      <c r="L2090" s="4"/>
      <c r="M2090" s="4"/>
      <c r="N2090">
        <v>5.5701065130085554E-2</v>
      </c>
      <c r="O2090" s="4"/>
      <c r="P2090" s="4">
        <v>1.1524358302776323E-2</v>
      </c>
      <c r="Q2090" s="4"/>
      <c r="R2090" s="4">
        <v>418.72</v>
      </c>
      <c r="S2090" s="4"/>
      <c r="T2090" s="4"/>
      <c r="U2090" s="4">
        <v>359.40082644628097</v>
      </c>
      <c r="V2090" s="4">
        <v>62</v>
      </c>
      <c r="W2090" s="4">
        <v>8.3000000000000007</v>
      </c>
      <c r="X2090" s="4">
        <v>200</v>
      </c>
      <c r="Y2090" s="4">
        <v>0.02</v>
      </c>
      <c r="Z2090" s="4">
        <v>0.2</v>
      </c>
      <c r="AA2090" s="4"/>
      <c r="AB2090" s="4">
        <v>30</v>
      </c>
      <c r="AC2090" s="4">
        <v>0</v>
      </c>
      <c r="AD2090" s="4" t="s">
        <v>173</v>
      </c>
      <c r="AE2090" s="4"/>
      <c r="AF2090" s="4">
        <v>4.9096433289299801</v>
      </c>
      <c r="AG2090" s="4"/>
      <c r="AH2090" s="4"/>
      <c r="AI2090" s="4"/>
      <c r="AJ2090" s="4"/>
      <c r="AK2090" s="4"/>
    </row>
    <row r="2091" spans="1:37">
      <c r="A2091" t="s">
        <v>216</v>
      </c>
      <c r="B2091" t="s">
        <v>215</v>
      </c>
      <c r="C2091" s="42" t="s">
        <v>592</v>
      </c>
      <c r="D2091">
        <v>450</v>
      </c>
      <c r="E2091">
        <v>10</v>
      </c>
      <c r="F2091">
        <v>180</v>
      </c>
      <c r="G2091">
        <v>57.27</v>
      </c>
      <c r="H2091">
        <v>3.19</v>
      </c>
      <c r="I2091" s="4"/>
      <c r="J2091">
        <v>0.66</v>
      </c>
      <c r="L2091" s="4"/>
      <c r="M2091" s="4"/>
      <c r="N2091">
        <v>5.5701065130085554E-2</v>
      </c>
      <c r="O2091" s="4"/>
      <c r="P2091" s="4">
        <v>1.1524358302776323E-2</v>
      </c>
      <c r="Q2091" s="4"/>
      <c r="R2091" s="4">
        <v>418.72</v>
      </c>
      <c r="S2091" s="4"/>
      <c r="T2091" s="4"/>
      <c r="U2091" s="4">
        <v>720.24793388429703</v>
      </c>
      <c r="V2091" s="4">
        <v>62</v>
      </c>
      <c r="W2091" s="4">
        <v>8.3000000000000007</v>
      </c>
      <c r="X2091" s="4">
        <v>200</v>
      </c>
      <c r="Y2091" s="4">
        <v>0.02</v>
      </c>
      <c r="Z2091" s="4">
        <v>0.2</v>
      </c>
      <c r="AA2091" s="4"/>
      <c r="AB2091" s="4">
        <v>30</v>
      </c>
      <c r="AC2091" s="4">
        <v>0</v>
      </c>
      <c r="AD2091" s="4" t="s">
        <v>173</v>
      </c>
      <c r="AE2091" s="4"/>
      <c r="AF2091" s="4">
        <v>4.9096433289299801</v>
      </c>
      <c r="AG2091" s="4"/>
      <c r="AH2091" s="4"/>
      <c r="AI2091" s="4"/>
      <c r="AJ2091" s="4"/>
      <c r="AK2091" s="4"/>
    </row>
    <row r="2092" spans="1:37">
      <c r="A2092" t="s">
        <v>217</v>
      </c>
      <c r="B2092" t="s">
        <v>215</v>
      </c>
      <c r="C2092" s="42" t="s">
        <v>592</v>
      </c>
      <c r="D2092">
        <v>600</v>
      </c>
      <c r="E2092">
        <v>10</v>
      </c>
      <c r="F2092">
        <v>180</v>
      </c>
      <c r="G2092">
        <v>60.97</v>
      </c>
      <c r="H2092">
        <v>2.19</v>
      </c>
      <c r="I2092" s="4"/>
      <c r="J2092">
        <v>0.66</v>
      </c>
      <c r="L2092" s="4"/>
      <c r="M2092" s="4"/>
      <c r="N2092">
        <v>5.5701065130085554E-2</v>
      </c>
      <c r="O2092" s="4"/>
      <c r="P2092" s="4">
        <v>1.1524358302776323E-2</v>
      </c>
      <c r="Q2092" s="4"/>
      <c r="R2092" s="4">
        <v>487.49</v>
      </c>
      <c r="S2092" s="4"/>
      <c r="T2092" s="4"/>
      <c r="U2092" s="4">
        <v>8.6776859504132098</v>
      </c>
      <c r="V2092" s="4">
        <v>62</v>
      </c>
      <c r="W2092" s="4">
        <v>8.3000000000000007</v>
      </c>
      <c r="X2092" s="4">
        <v>200</v>
      </c>
      <c r="Y2092" s="4">
        <v>0.02</v>
      </c>
      <c r="Z2092" s="4">
        <v>0.2</v>
      </c>
      <c r="AA2092" s="4"/>
      <c r="AB2092" s="4">
        <v>30</v>
      </c>
      <c r="AC2092" s="4">
        <v>0</v>
      </c>
      <c r="AD2092" s="4" t="s">
        <v>173</v>
      </c>
      <c r="AE2092" s="4"/>
      <c r="AF2092" s="4">
        <v>4.5608982826948399</v>
      </c>
      <c r="AG2092" s="4"/>
      <c r="AH2092" s="4"/>
      <c r="AI2092" s="4"/>
      <c r="AJ2092" s="4"/>
      <c r="AK2092" s="4"/>
    </row>
    <row r="2093" spans="1:37">
      <c r="A2093" t="s">
        <v>217</v>
      </c>
      <c r="B2093" t="s">
        <v>215</v>
      </c>
      <c r="C2093" s="42" t="s">
        <v>592</v>
      </c>
      <c r="D2093">
        <v>600</v>
      </c>
      <c r="E2093">
        <v>10</v>
      </c>
      <c r="F2093">
        <v>180</v>
      </c>
      <c r="G2093">
        <v>60.97</v>
      </c>
      <c r="H2093">
        <v>2.19</v>
      </c>
      <c r="I2093" s="4"/>
      <c r="J2093">
        <v>0.63</v>
      </c>
      <c r="L2093" s="4"/>
      <c r="M2093" s="4"/>
      <c r="N2093">
        <v>3.5919304576020994E-2</v>
      </c>
      <c r="O2093" s="4"/>
      <c r="P2093" s="4">
        <v>1.0332950631458095E-2</v>
      </c>
      <c r="Q2093" s="4"/>
      <c r="R2093" s="4">
        <v>487.49</v>
      </c>
      <c r="S2093" s="4"/>
      <c r="T2093" s="4"/>
      <c r="U2093" s="4">
        <v>19.5247933884297</v>
      </c>
      <c r="V2093" s="4">
        <v>62</v>
      </c>
      <c r="W2093" s="4">
        <v>8.3000000000000007</v>
      </c>
      <c r="X2093" s="4">
        <v>200</v>
      </c>
      <c r="Y2093" s="4">
        <v>0.02</v>
      </c>
      <c r="Z2093" s="4">
        <v>0.2</v>
      </c>
      <c r="AA2093" s="4"/>
      <c r="AB2093" s="4">
        <v>30</v>
      </c>
      <c r="AC2093" s="4">
        <v>0</v>
      </c>
      <c r="AD2093" s="4" t="s">
        <v>173</v>
      </c>
      <c r="AE2093" s="4"/>
      <c r="AF2093" s="4">
        <v>4.6116248348745001</v>
      </c>
      <c r="AG2093" s="4"/>
      <c r="AH2093" s="4"/>
      <c r="AI2093" s="4"/>
      <c r="AJ2093" s="4"/>
      <c r="AK2093" s="4"/>
    </row>
    <row r="2094" spans="1:37">
      <c r="A2094" t="s">
        <v>217</v>
      </c>
      <c r="B2094" t="s">
        <v>215</v>
      </c>
      <c r="C2094" s="42" t="s">
        <v>592</v>
      </c>
      <c r="D2094">
        <v>600</v>
      </c>
      <c r="E2094">
        <v>10</v>
      </c>
      <c r="F2094">
        <v>180</v>
      </c>
      <c r="G2094">
        <v>60.97</v>
      </c>
      <c r="H2094">
        <v>2.19</v>
      </c>
      <c r="I2094" s="4"/>
      <c r="J2094">
        <v>0.63</v>
      </c>
      <c r="L2094" s="4"/>
      <c r="M2094" s="4"/>
      <c r="N2094">
        <v>3.5919304576020994E-2</v>
      </c>
      <c r="O2094" s="4"/>
      <c r="P2094" s="4">
        <v>1.0332950631458095E-2</v>
      </c>
      <c r="Q2094" s="4"/>
      <c r="R2094" s="4">
        <v>487.49</v>
      </c>
      <c r="S2094" s="4"/>
      <c r="T2094" s="4"/>
      <c r="U2094" s="4">
        <v>28.202479338842998</v>
      </c>
      <c r="V2094" s="4">
        <v>62</v>
      </c>
      <c r="W2094" s="4">
        <v>8.3000000000000007</v>
      </c>
      <c r="X2094" s="4">
        <v>200</v>
      </c>
      <c r="Y2094" s="4">
        <v>0.02</v>
      </c>
      <c r="Z2094" s="4">
        <v>0.2</v>
      </c>
      <c r="AA2094" s="4"/>
      <c r="AB2094" s="4">
        <v>30</v>
      </c>
      <c r="AC2094" s="4">
        <v>0</v>
      </c>
      <c r="AD2094" s="4" t="s">
        <v>173</v>
      </c>
      <c r="AE2094" s="4"/>
      <c r="AF2094" s="4">
        <v>4.6996036988110896</v>
      </c>
      <c r="AG2094" s="4"/>
      <c r="AH2094" s="4"/>
      <c r="AI2094" s="4"/>
      <c r="AJ2094" s="4"/>
      <c r="AK2094" s="4"/>
    </row>
    <row r="2095" spans="1:37">
      <c r="A2095" t="s">
        <v>217</v>
      </c>
      <c r="B2095" t="s">
        <v>215</v>
      </c>
      <c r="C2095" s="42" t="s">
        <v>592</v>
      </c>
      <c r="D2095">
        <v>600</v>
      </c>
      <c r="E2095">
        <v>10</v>
      </c>
      <c r="F2095">
        <v>180</v>
      </c>
      <c r="G2095">
        <v>60.97</v>
      </c>
      <c r="H2095">
        <v>2.19</v>
      </c>
      <c r="I2095" s="4"/>
      <c r="J2095">
        <v>0.63</v>
      </c>
      <c r="L2095" s="4"/>
      <c r="M2095" s="4"/>
      <c r="N2095">
        <v>3.5919304576020994E-2</v>
      </c>
      <c r="O2095" s="4"/>
      <c r="P2095" s="4">
        <v>1.0332950631458095E-2</v>
      </c>
      <c r="Q2095" s="4"/>
      <c r="R2095" s="4">
        <v>487.49</v>
      </c>
      <c r="S2095" s="4"/>
      <c r="T2095" s="4"/>
      <c r="U2095" s="4">
        <v>59.297520661157002</v>
      </c>
      <c r="V2095" s="4">
        <v>62</v>
      </c>
      <c r="W2095" s="4">
        <v>8.3000000000000007</v>
      </c>
      <c r="X2095" s="4">
        <v>200</v>
      </c>
      <c r="Y2095" s="4">
        <v>0.02</v>
      </c>
      <c r="Z2095" s="4">
        <v>0.2</v>
      </c>
      <c r="AA2095" s="4"/>
      <c r="AB2095" s="4">
        <v>30</v>
      </c>
      <c r="AC2095" s="4">
        <v>0</v>
      </c>
      <c r="AD2095" s="4" t="s">
        <v>173</v>
      </c>
      <c r="AE2095" s="4"/>
      <c r="AF2095" s="4">
        <v>4.8153236459709303</v>
      </c>
      <c r="AG2095" s="4"/>
      <c r="AH2095" s="4"/>
      <c r="AI2095" s="4"/>
      <c r="AJ2095" s="4"/>
      <c r="AK2095" s="4"/>
    </row>
    <row r="2096" spans="1:37">
      <c r="A2096" t="s">
        <v>217</v>
      </c>
      <c r="B2096" t="s">
        <v>215</v>
      </c>
      <c r="C2096" s="42" t="s">
        <v>592</v>
      </c>
      <c r="D2096">
        <v>600</v>
      </c>
      <c r="E2096">
        <v>10</v>
      </c>
      <c r="F2096">
        <v>180</v>
      </c>
      <c r="G2096">
        <v>60.97</v>
      </c>
      <c r="H2096">
        <v>2.19</v>
      </c>
      <c r="I2096" s="4"/>
      <c r="J2096">
        <v>0.63</v>
      </c>
      <c r="L2096" s="4"/>
      <c r="M2096" s="4"/>
      <c r="N2096">
        <v>3.5919304576020994E-2</v>
      </c>
      <c r="O2096" s="4"/>
      <c r="P2096" s="4">
        <v>1.0332950631458095E-2</v>
      </c>
      <c r="Q2096" s="4"/>
      <c r="R2096" s="4">
        <v>487.49</v>
      </c>
      <c r="S2096" s="4"/>
      <c r="T2096" s="4"/>
      <c r="U2096" s="4">
        <v>88.946280991735506</v>
      </c>
      <c r="V2096" s="4">
        <v>62</v>
      </c>
      <c r="W2096" s="4">
        <v>8.3000000000000007</v>
      </c>
      <c r="X2096" s="4">
        <v>200</v>
      </c>
      <c r="Y2096" s="4">
        <v>0.02</v>
      </c>
      <c r="Z2096" s="4">
        <v>0.2</v>
      </c>
      <c r="AA2096" s="4"/>
      <c r="AB2096" s="4">
        <v>30</v>
      </c>
      <c r="AC2096" s="4">
        <v>0</v>
      </c>
      <c r="AD2096" s="4" t="s">
        <v>173</v>
      </c>
      <c r="AE2096" s="4"/>
      <c r="AF2096" s="4">
        <v>4.88110964332893</v>
      </c>
      <c r="AG2096" s="4"/>
      <c r="AH2096" s="4"/>
      <c r="AI2096" s="4"/>
      <c r="AJ2096" s="4"/>
      <c r="AK2096" s="4"/>
    </row>
    <row r="2097" spans="1:37">
      <c r="A2097" t="s">
        <v>217</v>
      </c>
      <c r="B2097" t="s">
        <v>215</v>
      </c>
      <c r="C2097" s="42" t="s">
        <v>592</v>
      </c>
      <c r="D2097">
        <v>600</v>
      </c>
      <c r="E2097">
        <v>10</v>
      </c>
      <c r="F2097">
        <v>180</v>
      </c>
      <c r="G2097">
        <v>60.97</v>
      </c>
      <c r="H2097">
        <v>2.19</v>
      </c>
      <c r="I2097" s="4"/>
      <c r="J2097">
        <v>0.63</v>
      </c>
      <c r="L2097" s="4"/>
      <c r="M2097" s="4"/>
      <c r="N2097">
        <v>3.5919304576020994E-2</v>
      </c>
      <c r="O2097" s="4"/>
      <c r="P2097" s="4">
        <v>1.0332950631458095E-2</v>
      </c>
      <c r="Q2097" s="4"/>
      <c r="R2097" s="4">
        <v>487.49</v>
      </c>
      <c r="S2097" s="4"/>
      <c r="T2097" s="4"/>
      <c r="U2097" s="4">
        <v>118.595041322314</v>
      </c>
      <c r="V2097" s="4">
        <v>62</v>
      </c>
      <c r="W2097" s="4">
        <v>8.3000000000000007</v>
      </c>
      <c r="X2097" s="4">
        <v>200</v>
      </c>
      <c r="Y2097" s="4">
        <v>0.02</v>
      </c>
      <c r="Z2097" s="4">
        <v>0.2</v>
      </c>
      <c r="AA2097" s="4"/>
      <c r="AB2097" s="4">
        <v>30</v>
      </c>
      <c r="AC2097" s="4">
        <v>0</v>
      </c>
      <c r="AD2097" s="4" t="s">
        <v>173</v>
      </c>
      <c r="AE2097" s="4"/>
      <c r="AF2097" s="4">
        <v>4.8819022457067298</v>
      </c>
      <c r="AG2097" s="4"/>
      <c r="AH2097" s="4"/>
      <c r="AI2097" s="4"/>
      <c r="AJ2097" s="4"/>
      <c r="AK2097" s="4"/>
    </row>
    <row r="2098" spans="1:37">
      <c r="A2098" t="s">
        <v>217</v>
      </c>
      <c r="B2098" t="s">
        <v>215</v>
      </c>
      <c r="C2098" s="42" t="s">
        <v>592</v>
      </c>
      <c r="D2098">
        <v>600</v>
      </c>
      <c r="E2098">
        <v>10</v>
      </c>
      <c r="F2098">
        <v>180</v>
      </c>
      <c r="G2098">
        <v>60.97</v>
      </c>
      <c r="H2098">
        <v>2.19</v>
      </c>
      <c r="I2098" s="4"/>
      <c r="J2098">
        <v>0.63</v>
      </c>
      <c r="L2098" s="4"/>
      <c r="M2098" s="4"/>
      <c r="N2098">
        <v>3.5919304576020994E-2</v>
      </c>
      <c r="O2098" s="4"/>
      <c r="P2098" s="4">
        <v>1.0332950631458095E-2</v>
      </c>
      <c r="Q2098" s="4"/>
      <c r="R2098" s="4">
        <v>487.49</v>
      </c>
      <c r="S2098" s="4"/>
      <c r="T2098" s="4"/>
      <c r="U2098" s="4">
        <v>238.636363636363</v>
      </c>
      <c r="V2098" s="4">
        <v>62</v>
      </c>
      <c r="W2098" s="4">
        <v>8.3000000000000007</v>
      </c>
      <c r="X2098" s="4">
        <v>200</v>
      </c>
      <c r="Y2098" s="4">
        <v>0.02</v>
      </c>
      <c r="Z2098" s="4">
        <v>0.2</v>
      </c>
      <c r="AA2098" s="4"/>
      <c r="AB2098" s="4">
        <v>30</v>
      </c>
      <c r="AC2098" s="4">
        <v>0</v>
      </c>
      <c r="AD2098" s="4" t="s">
        <v>173</v>
      </c>
      <c r="AE2098" s="4"/>
      <c r="AF2098" s="4">
        <v>4.9294583883751599</v>
      </c>
      <c r="AG2098" s="4"/>
      <c r="AH2098" s="4"/>
      <c r="AI2098" s="4"/>
      <c r="AJ2098" s="4"/>
      <c r="AK2098" s="4"/>
    </row>
    <row r="2099" spans="1:37">
      <c r="A2099" t="s">
        <v>217</v>
      </c>
      <c r="B2099" t="s">
        <v>215</v>
      </c>
      <c r="C2099" s="42" t="s">
        <v>592</v>
      </c>
      <c r="D2099">
        <v>600</v>
      </c>
      <c r="E2099">
        <v>10</v>
      </c>
      <c r="F2099">
        <v>180</v>
      </c>
      <c r="G2099">
        <v>60.97</v>
      </c>
      <c r="H2099">
        <v>2.19</v>
      </c>
      <c r="I2099" s="4"/>
      <c r="J2099">
        <v>0.63</v>
      </c>
      <c r="L2099" s="4"/>
      <c r="M2099" s="4"/>
      <c r="N2099">
        <v>3.5919304576020994E-2</v>
      </c>
      <c r="O2099" s="4"/>
      <c r="P2099" s="4">
        <v>1.0332950631458095E-2</v>
      </c>
      <c r="Q2099" s="4"/>
      <c r="R2099" s="4">
        <v>487.49</v>
      </c>
      <c r="S2099" s="4"/>
      <c r="T2099" s="4"/>
      <c r="U2099" s="4">
        <v>359.40082644628097</v>
      </c>
      <c r="V2099" s="4">
        <v>62</v>
      </c>
      <c r="W2099" s="4">
        <v>8.3000000000000007</v>
      </c>
      <c r="X2099" s="4">
        <v>200</v>
      </c>
      <c r="Y2099" s="4">
        <v>0.02</v>
      </c>
      <c r="Z2099" s="4">
        <v>0.2</v>
      </c>
      <c r="AA2099" s="4"/>
      <c r="AB2099" s="4">
        <v>30</v>
      </c>
      <c r="AC2099" s="4">
        <v>0</v>
      </c>
      <c r="AD2099" s="4" t="s">
        <v>173</v>
      </c>
      <c r="AE2099" s="4"/>
      <c r="AF2099" s="4">
        <v>4.9587846763540204</v>
      </c>
      <c r="AG2099" s="4"/>
      <c r="AH2099" s="4"/>
      <c r="AI2099" s="4"/>
      <c r="AJ2099" s="4"/>
      <c r="AK2099" s="4"/>
    </row>
    <row r="2100" spans="1:37">
      <c r="A2100" t="s">
        <v>217</v>
      </c>
      <c r="B2100" t="s">
        <v>215</v>
      </c>
      <c r="C2100" s="42" t="s">
        <v>592</v>
      </c>
      <c r="D2100">
        <v>600</v>
      </c>
      <c r="E2100">
        <v>10</v>
      </c>
      <c r="F2100">
        <v>180</v>
      </c>
      <c r="G2100">
        <v>60.97</v>
      </c>
      <c r="H2100">
        <v>2.19</v>
      </c>
      <c r="I2100" s="4"/>
      <c r="J2100">
        <v>0.63</v>
      </c>
      <c r="L2100" s="4"/>
      <c r="M2100" s="4"/>
      <c r="N2100">
        <v>3.5919304576020994E-2</v>
      </c>
      <c r="O2100" s="4"/>
      <c r="P2100" s="4">
        <v>1.0332950631458095E-2</v>
      </c>
      <c r="Q2100" s="4"/>
      <c r="R2100" s="4">
        <v>487.49</v>
      </c>
      <c r="S2100" s="4"/>
      <c r="T2100" s="4"/>
      <c r="U2100" s="4">
        <v>720</v>
      </c>
      <c r="V2100" s="4">
        <v>62</v>
      </c>
      <c r="W2100" s="4">
        <v>8.3000000000000007</v>
      </c>
      <c r="X2100" s="4">
        <v>200</v>
      </c>
      <c r="Y2100" s="4">
        <v>0.02</v>
      </c>
      <c r="Z2100" s="4">
        <v>0.2</v>
      </c>
      <c r="AA2100" s="4"/>
      <c r="AB2100" s="4">
        <v>30</v>
      </c>
      <c r="AC2100" s="4">
        <v>0</v>
      </c>
      <c r="AD2100" s="4" t="s">
        <v>173</v>
      </c>
      <c r="AE2100" s="4"/>
      <c r="AF2100" s="4">
        <v>4.95957727873183</v>
      </c>
      <c r="AG2100" s="4"/>
      <c r="AH2100" s="4"/>
      <c r="AI2100" s="4"/>
      <c r="AJ2100" s="4"/>
      <c r="AK2100" s="4"/>
    </row>
    <row r="2101" spans="1:37">
      <c r="A2101" t="s">
        <v>214</v>
      </c>
      <c r="B2101" t="s">
        <v>215</v>
      </c>
      <c r="C2101" s="42" t="s">
        <v>592</v>
      </c>
      <c r="D2101">
        <v>300</v>
      </c>
      <c r="E2101">
        <v>10</v>
      </c>
      <c r="F2101">
        <v>180</v>
      </c>
      <c r="G2101">
        <v>43.29</v>
      </c>
      <c r="H2101">
        <v>5</v>
      </c>
      <c r="I2101" s="4"/>
      <c r="J2101">
        <v>0.63</v>
      </c>
      <c r="L2101" s="4"/>
      <c r="M2101" s="4"/>
      <c r="N2101">
        <v>3.5919304576020994E-2</v>
      </c>
      <c r="O2101" s="4"/>
      <c r="P2101" s="4">
        <v>1.0332950631458095E-2</v>
      </c>
      <c r="Q2101" s="4"/>
      <c r="R2101" s="4">
        <v>377.98</v>
      </c>
      <c r="S2101" s="4"/>
      <c r="T2101" s="4"/>
      <c r="U2101" s="4">
        <v>720</v>
      </c>
      <c r="V2101" s="4">
        <v>65.989847715736005</v>
      </c>
      <c r="W2101" s="4">
        <v>8.3000000000000007</v>
      </c>
      <c r="X2101" s="4">
        <v>200</v>
      </c>
      <c r="Y2101" s="4">
        <v>0.02</v>
      </c>
      <c r="Z2101" s="4">
        <v>0.2</v>
      </c>
      <c r="AA2101" s="4"/>
      <c r="AB2101" s="4">
        <v>30</v>
      </c>
      <c r="AC2101" s="4">
        <v>0</v>
      </c>
      <c r="AD2101" s="4" t="s">
        <v>173</v>
      </c>
      <c r="AE2101" s="4"/>
      <c r="AF2101" s="4">
        <v>13.7383177570093</v>
      </c>
      <c r="AG2101" s="4"/>
      <c r="AH2101" s="4"/>
      <c r="AI2101" s="4"/>
      <c r="AJ2101" s="4"/>
      <c r="AK2101" s="4"/>
    </row>
    <row r="2102" spans="1:37">
      <c r="A2102" t="s">
        <v>214</v>
      </c>
      <c r="B2102" t="s">
        <v>215</v>
      </c>
      <c r="C2102" s="42" t="s">
        <v>592</v>
      </c>
      <c r="D2102">
        <v>300</v>
      </c>
      <c r="E2102">
        <v>10</v>
      </c>
      <c r="F2102">
        <v>180</v>
      </c>
      <c r="G2102">
        <v>43.29</v>
      </c>
      <c r="H2102">
        <v>5</v>
      </c>
      <c r="I2102" s="4"/>
      <c r="J2102">
        <v>0.62</v>
      </c>
      <c r="L2102" s="4"/>
      <c r="M2102" s="4"/>
      <c r="N2102">
        <v>0.1155001155001155</v>
      </c>
      <c r="O2102" s="4"/>
      <c r="P2102" s="4">
        <v>1.4322014322014322E-2</v>
      </c>
      <c r="Q2102" s="4"/>
      <c r="R2102" s="4">
        <v>377.98</v>
      </c>
      <c r="S2102" s="4"/>
      <c r="T2102" s="4"/>
      <c r="U2102" s="4">
        <v>720</v>
      </c>
      <c r="V2102" s="4">
        <v>86.294416243654794</v>
      </c>
      <c r="W2102" s="4">
        <v>8.3000000000000007</v>
      </c>
      <c r="X2102" s="4">
        <v>200</v>
      </c>
      <c r="Y2102" s="4">
        <v>0.02</v>
      </c>
      <c r="Z2102" s="4">
        <v>0.2</v>
      </c>
      <c r="AA2102" s="4"/>
      <c r="AB2102" s="4">
        <v>30</v>
      </c>
      <c r="AC2102" s="4">
        <v>0</v>
      </c>
      <c r="AD2102" s="4" t="s">
        <v>173</v>
      </c>
      <c r="AE2102" s="4"/>
      <c r="AF2102" s="4">
        <v>17.009345794392502</v>
      </c>
      <c r="AG2102" s="4"/>
      <c r="AH2102" s="4"/>
      <c r="AI2102" s="4"/>
      <c r="AJ2102" s="4"/>
      <c r="AK2102" s="4"/>
    </row>
    <row r="2103" spans="1:37">
      <c r="A2103" t="s">
        <v>214</v>
      </c>
      <c r="B2103" t="s">
        <v>215</v>
      </c>
      <c r="C2103" s="42" t="s">
        <v>592</v>
      </c>
      <c r="D2103">
        <v>300</v>
      </c>
      <c r="E2103">
        <v>10</v>
      </c>
      <c r="F2103">
        <v>180</v>
      </c>
      <c r="G2103">
        <v>43.29</v>
      </c>
      <c r="H2103">
        <v>5</v>
      </c>
      <c r="I2103" s="4"/>
      <c r="J2103">
        <v>0.62</v>
      </c>
      <c r="L2103" s="4"/>
      <c r="M2103" s="4"/>
      <c r="N2103">
        <v>0.1155001155001155</v>
      </c>
      <c r="O2103" s="4"/>
      <c r="P2103" s="4">
        <v>1.4322014322014322E-2</v>
      </c>
      <c r="Q2103" s="4"/>
      <c r="R2103" s="4">
        <v>377.98</v>
      </c>
      <c r="S2103" s="4"/>
      <c r="T2103" s="4"/>
      <c r="U2103" s="4">
        <v>720</v>
      </c>
      <c r="V2103" s="4">
        <v>111.67512690355299</v>
      </c>
      <c r="W2103" s="4">
        <v>8.3000000000000007</v>
      </c>
      <c r="X2103" s="4">
        <v>200</v>
      </c>
      <c r="Y2103" s="4">
        <v>0.02</v>
      </c>
      <c r="Z2103" s="4">
        <v>0.2</v>
      </c>
      <c r="AA2103" s="4"/>
      <c r="AB2103" s="4">
        <v>30</v>
      </c>
      <c r="AC2103" s="4">
        <v>0</v>
      </c>
      <c r="AD2103" s="4" t="s">
        <v>173</v>
      </c>
      <c r="AE2103" s="4"/>
      <c r="AF2103" s="4">
        <v>22.897196261682101</v>
      </c>
      <c r="AG2103" s="4"/>
      <c r="AH2103" s="4"/>
      <c r="AI2103" s="4"/>
      <c r="AJ2103" s="4"/>
      <c r="AK2103" s="4"/>
    </row>
    <row r="2104" spans="1:37">
      <c r="A2104" t="s">
        <v>214</v>
      </c>
      <c r="B2104" t="s">
        <v>215</v>
      </c>
      <c r="C2104" s="42" t="s">
        <v>592</v>
      </c>
      <c r="D2104">
        <v>300</v>
      </c>
      <c r="E2104">
        <v>10</v>
      </c>
      <c r="F2104">
        <v>180</v>
      </c>
      <c r="G2104">
        <v>43.29</v>
      </c>
      <c r="H2104">
        <v>5</v>
      </c>
      <c r="I2104" s="4"/>
      <c r="J2104">
        <v>0.62</v>
      </c>
      <c r="L2104" s="4"/>
      <c r="M2104" s="4"/>
      <c r="N2104">
        <v>0.1155001155001155</v>
      </c>
      <c r="O2104" s="4"/>
      <c r="P2104" s="4">
        <v>1.4322014322014322E-2</v>
      </c>
      <c r="Q2104" s="4"/>
      <c r="R2104" s="4">
        <v>377.98</v>
      </c>
      <c r="S2104" s="4"/>
      <c r="T2104" s="4"/>
      <c r="U2104" s="4">
        <v>720</v>
      </c>
      <c r="V2104" s="4">
        <v>157.36040609137001</v>
      </c>
      <c r="W2104" s="4">
        <v>8.3000000000000007</v>
      </c>
      <c r="X2104" s="4">
        <v>200</v>
      </c>
      <c r="Y2104" s="4">
        <v>0.02</v>
      </c>
      <c r="Z2104" s="4">
        <v>0.2</v>
      </c>
      <c r="AA2104" s="4"/>
      <c r="AB2104" s="4">
        <v>30</v>
      </c>
      <c r="AC2104" s="4">
        <v>0</v>
      </c>
      <c r="AD2104" s="4" t="s">
        <v>173</v>
      </c>
      <c r="AE2104" s="4"/>
      <c r="AF2104" s="4">
        <v>34.018691588785003</v>
      </c>
      <c r="AG2104" s="4"/>
      <c r="AH2104" s="4"/>
      <c r="AI2104" s="4"/>
      <c r="AJ2104" s="4"/>
      <c r="AK2104" s="4"/>
    </row>
    <row r="2105" spans="1:37">
      <c r="A2105" t="s">
        <v>214</v>
      </c>
      <c r="B2105" t="s">
        <v>215</v>
      </c>
      <c r="C2105" s="42" t="s">
        <v>592</v>
      </c>
      <c r="D2105">
        <v>300</v>
      </c>
      <c r="E2105">
        <v>10</v>
      </c>
      <c r="F2105">
        <v>180</v>
      </c>
      <c r="G2105">
        <v>43.29</v>
      </c>
      <c r="H2105">
        <v>5</v>
      </c>
      <c r="I2105" s="4"/>
      <c r="J2105">
        <v>0.62</v>
      </c>
      <c r="L2105" s="4"/>
      <c r="M2105" s="4"/>
      <c r="N2105">
        <v>0.1155001155001155</v>
      </c>
      <c r="O2105" s="4"/>
      <c r="P2105" s="4">
        <v>1.4322014322014322E-2</v>
      </c>
      <c r="Q2105" s="4"/>
      <c r="R2105" s="4">
        <v>377.98</v>
      </c>
      <c r="S2105" s="4"/>
      <c r="T2105" s="4"/>
      <c r="U2105" s="4">
        <v>720</v>
      </c>
      <c r="V2105" s="4">
        <v>309.64467005076102</v>
      </c>
      <c r="W2105" s="4">
        <v>8.3000000000000007</v>
      </c>
      <c r="X2105" s="4">
        <v>200</v>
      </c>
      <c r="Y2105" s="4">
        <v>0.02</v>
      </c>
      <c r="Z2105" s="4">
        <v>0.2</v>
      </c>
      <c r="AA2105" s="4"/>
      <c r="AB2105" s="4">
        <v>30</v>
      </c>
      <c r="AC2105" s="4">
        <v>0</v>
      </c>
      <c r="AD2105" s="4" t="s">
        <v>173</v>
      </c>
      <c r="AE2105" s="4"/>
      <c r="AF2105" s="4">
        <v>47.757009345794302</v>
      </c>
      <c r="AG2105" s="4"/>
      <c r="AH2105" s="4"/>
      <c r="AI2105" s="4"/>
      <c r="AJ2105" s="4"/>
      <c r="AK2105" s="4"/>
    </row>
    <row r="2106" spans="1:37">
      <c r="A2106" t="s">
        <v>214</v>
      </c>
      <c r="B2106" t="s">
        <v>215</v>
      </c>
      <c r="C2106" s="42" t="s">
        <v>592</v>
      </c>
      <c r="D2106">
        <v>300</v>
      </c>
      <c r="E2106">
        <v>10</v>
      </c>
      <c r="F2106">
        <v>180</v>
      </c>
      <c r="G2106">
        <v>43.29</v>
      </c>
      <c r="H2106">
        <v>5</v>
      </c>
      <c r="I2106" s="4"/>
      <c r="J2106">
        <v>0.62</v>
      </c>
      <c r="L2106" s="4"/>
      <c r="M2106" s="4"/>
      <c r="N2106">
        <v>0.1155001155001155</v>
      </c>
      <c r="O2106" s="4"/>
      <c r="P2106" s="4">
        <v>1.4322014322014322E-2</v>
      </c>
      <c r="Q2106" s="4"/>
      <c r="R2106" s="4">
        <v>377.98</v>
      </c>
      <c r="S2106" s="4"/>
      <c r="T2106" s="4"/>
      <c r="U2106" s="4">
        <v>720</v>
      </c>
      <c r="V2106" s="4">
        <v>1020.30456852791</v>
      </c>
      <c r="W2106" s="4">
        <v>8.3000000000000007</v>
      </c>
      <c r="X2106" s="4">
        <v>200</v>
      </c>
      <c r="Y2106" s="4">
        <v>0.02</v>
      </c>
      <c r="Z2106" s="4">
        <v>0.2</v>
      </c>
      <c r="AA2106" s="4"/>
      <c r="AB2106" s="4">
        <v>30</v>
      </c>
      <c r="AC2106" s="4">
        <v>0</v>
      </c>
      <c r="AD2106" s="4" t="s">
        <v>173</v>
      </c>
      <c r="AE2106" s="4"/>
      <c r="AF2106" s="4">
        <v>104.018691588785</v>
      </c>
      <c r="AG2106" s="4"/>
      <c r="AH2106" s="4"/>
      <c r="AI2106" s="4"/>
      <c r="AJ2106" s="4"/>
      <c r="AK2106" s="4"/>
    </row>
    <row r="2107" spans="1:37">
      <c r="A2107" t="s">
        <v>214</v>
      </c>
      <c r="B2107" t="s">
        <v>215</v>
      </c>
      <c r="C2107" s="42" t="s">
        <v>592</v>
      </c>
      <c r="D2107">
        <v>300</v>
      </c>
      <c r="E2107">
        <v>10</v>
      </c>
      <c r="F2107">
        <v>180</v>
      </c>
      <c r="G2107">
        <v>43.29</v>
      </c>
      <c r="H2107">
        <v>5</v>
      </c>
      <c r="I2107" s="4"/>
      <c r="J2107">
        <v>0.62</v>
      </c>
      <c r="L2107" s="4"/>
      <c r="M2107" s="4"/>
      <c r="N2107">
        <v>0.1155001155001155</v>
      </c>
      <c r="O2107" s="4"/>
      <c r="P2107" s="4">
        <v>1.4322014322014322E-2</v>
      </c>
      <c r="Q2107" s="4"/>
      <c r="R2107" s="4">
        <v>377.98</v>
      </c>
      <c r="S2107" s="4"/>
      <c r="T2107" s="4"/>
      <c r="U2107" s="4">
        <v>720</v>
      </c>
      <c r="V2107" s="4">
        <v>2030.45685279187</v>
      </c>
      <c r="W2107" s="4">
        <v>8.3000000000000007</v>
      </c>
      <c r="X2107" s="4">
        <v>200</v>
      </c>
      <c r="Y2107" s="4">
        <v>0.02</v>
      </c>
      <c r="Z2107" s="4">
        <v>0.2</v>
      </c>
      <c r="AA2107" s="4"/>
      <c r="AB2107" s="4">
        <v>30</v>
      </c>
      <c r="AC2107" s="4">
        <v>0</v>
      </c>
      <c r="AD2107" s="4" t="s">
        <v>173</v>
      </c>
      <c r="AE2107" s="4"/>
      <c r="AF2107" s="4">
        <v>168.785046728971</v>
      </c>
      <c r="AG2107" s="4"/>
      <c r="AH2107" s="4"/>
      <c r="AI2107" s="4"/>
      <c r="AJ2107" s="4"/>
      <c r="AK2107" s="4"/>
    </row>
    <row r="2108" spans="1:37">
      <c r="A2108" t="s">
        <v>216</v>
      </c>
      <c r="B2108" t="s">
        <v>215</v>
      </c>
      <c r="C2108" s="42" t="s">
        <v>592</v>
      </c>
      <c r="D2108">
        <v>450</v>
      </c>
      <c r="E2108">
        <v>10</v>
      </c>
      <c r="F2108">
        <v>180</v>
      </c>
      <c r="G2108">
        <v>57.27</v>
      </c>
      <c r="H2108">
        <v>3.19</v>
      </c>
      <c r="I2108" s="4"/>
      <c r="J2108">
        <v>0.62</v>
      </c>
      <c r="L2108" s="4"/>
      <c r="M2108" s="4"/>
      <c r="N2108">
        <v>0.1155001155001155</v>
      </c>
      <c r="O2108" s="4"/>
      <c r="P2108" s="4">
        <v>1.4322014322014322E-2</v>
      </c>
      <c r="Q2108" s="4"/>
      <c r="R2108" s="4">
        <v>418.72</v>
      </c>
      <c r="S2108" s="4"/>
      <c r="T2108" s="4"/>
      <c r="U2108" s="4">
        <v>720</v>
      </c>
      <c r="V2108" s="4">
        <v>54.441917194092298</v>
      </c>
      <c r="W2108" s="4">
        <v>8.3000000000000007</v>
      </c>
      <c r="X2108" s="4">
        <v>200</v>
      </c>
      <c r="Y2108" s="4">
        <v>0.02</v>
      </c>
      <c r="Z2108" s="4">
        <v>0.2</v>
      </c>
      <c r="AA2108" s="4"/>
      <c r="AB2108" s="4">
        <v>30</v>
      </c>
      <c r="AC2108" s="4">
        <v>0</v>
      </c>
      <c r="AD2108" s="4" t="s">
        <v>173</v>
      </c>
      <c r="AE2108" s="4"/>
      <c r="AF2108" s="4">
        <v>13.3934819810442</v>
      </c>
      <c r="AG2108" s="4"/>
      <c r="AH2108" s="4"/>
      <c r="AI2108" s="4"/>
      <c r="AJ2108" s="4"/>
      <c r="AK2108" s="4"/>
    </row>
    <row r="2109" spans="1:37">
      <c r="A2109" t="s">
        <v>216</v>
      </c>
      <c r="B2109" t="s">
        <v>215</v>
      </c>
      <c r="C2109" s="42" t="s">
        <v>592</v>
      </c>
      <c r="D2109">
        <v>450</v>
      </c>
      <c r="E2109">
        <v>10</v>
      </c>
      <c r="F2109">
        <v>180</v>
      </c>
      <c r="G2109">
        <v>57.27</v>
      </c>
      <c r="H2109">
        <v>3.19</v>
      </c>
      <c r="I2109" s="4"/>
      <c r="J2109">
        <v>0.66</v>
      </c>
      <c r="L2109" s="4"/>
      <c r="M2109" s="4"/>
      <c r="N2109">
        <v>5.5701065130085554E-2</v>
      </c>
      <c r="O2109" s="4"/>
      <c r="P2109" s="4">
        <v>1.1524358302776323E-2</v>
      </c>
      <c r="Q2109" s="4"/>
      <c r="R2109" s="4">
        <v>418.72</v>
      </c>
      <c r="S2109" s="4"/>
      <c r="T2109" s="4"/>
      <c r="U2109" s="4">
        <v>720</v>
      </c>
      <c r="V2109" s="4">
        <v>90.502620648734407</v>
      </c>
      <c r="W2109" s="4">
        <v>8.3000000000000007</v>
      </c>
      <c r="X2109" s="4">
        <v>200</v>
      </c>
      <c r="Y2109" s="4">
        <v>0.02</v>
      </c>
      <c r="Z2109" s="4">
        <v>0.2</v>
      </c>
      <c r="AA2109" s="4"/>
      <c r="AB2109" s="4">
        <v>30</v>
      </c>
      <c r="AC2109" s="4">
        <v>0</v>
      </c>
      <c r="AD2109" s="4" t="s">
        <v>173</v>
      </c>
      <c r="AE2109" s="4"/>
      <c r="AF2109" s="4">
        <v>19.421428811961199</v>
      </c>
      <c r="AG2109" s="4"/>
      <c r="AH2109" s="4"/>
      <c r="AI2109" s="4"/>
      <c r="AJ2109" s="4"/>
      <c r="AK2109" s="4"/>
    </row>
    <row r="2110" spans="1:37">
      <c r="A2110" t="s">
        <v>216</v>
      </c>
      <c r="B2110" t="s">
        <v>215</v>
      </c>
      <c r="C2110" s="42" t="s">
        <v>592</v>
      </c>
      <c r="D2110">
        <v>450</v>
      </c>
      <c r="E2110">
        <v>10</v>
      </c>
      <c r="F2110">
        <v>180</v>
      </c>
      <c r="G2110">
        <v>57.27</v>
      </c>
      <c r="H2110">
        <v>3.19</v>
      </c>
      <c r="I2110" s="4"/>
      <c r="J2110">
        <v>0.66</v>
      </c>
      <c r="L2110" s="4"/>
      <c r="M2110" s="4"/>
      <c r="N2110">
        <v>5.5701065130085554E-2</v>
      </c>
      <c r="O2110" s="4"/>
      <c r="P2110" s="4">
        <v>1.1524358302776323E-2</v>
      </c>
      <c r="Q2110" s="4"/>
      <c r="R2110" s="4">
        <v>418.72</v>
      </c>
      <c r="S2110" s="4"/>
      <c r="T2110" s="4"/>
      <c r="U2110" s="4">
        <v>720</v>
      </c>
      <c r="V2110" s="4">
        <v>118.835706751054</v>
      </c>
      <c r="W2110" s="4">
        <v>8.3000000000000007</v>
      </c>
      <c r="X2110" s="4">
        <v>200</v>
      </c>
      <c r="Y2110" s="4">
        <v>0.02</v>
      </c>
      <c r="Z2110" s="4">
        <v>0.2</v>
      </c>
      <c r="AA2110" s="4"/>
      <c r="AB2110" s="4">
        <v>30</v>
      </c>
      <c r="AC2110" s="4">
        <v>0</v>
      </c>
      <c r="AD2110" s="4" t="s">
        <v>173</v>
      </c>
      <c r="AE2110" s="4"/>
      <c r="AF2110" s="4">
        <v>23.7749995408013</v>
      </c>
      <c r="AG2110" s="4"/>
      <c r="AH2110" s="4"/>
      <c r="AI2110" s="4"/>
      <c r="AJ2110" s="4"/>
      <c r="AK2110" s="4"/>
    </row>
    <row r="2111" spans="1:37">
      <c r="A2111" t="s">
        <v>216</v>
      </c>
      <c r="B2111" t="s">
        <v>215</v>
      </c>
      <c r="C2111" s="42" t="s">
        <v>592</v>
      </c>
      <c r="D2111">
        <v>450</v>
      </c>
      <c r="E2111">
        <v>10</v>
      </c>
      <c r="F2111">
        <v>180</v>
      </c>
      <c r="G2111">
        <v>57.27</v>
      </c>
      <c r="H2111">
        <v>3.19</v>
      </c>
      <c r="I2111" s="4"/>
      <c r="J2111">
        <v>0.66</v>
      </c>
      <c r="L2111" s="4"/>
      <c r="M2111" s="4"/>
      <c r="N2111">
        <v>5.5701065130085554E-2</v>
      </c>
      <c r="O2111" s="4"/>
      <c r="P2111" s="4">
        <v>1.1524358302776323E-2</v>
      </c>
      <c r="Q2111" s="4"/>
      <c r="R2111" s="4">
        <v>418.72</v>
      </c>
      <c r="S2111" s="4"/>
      <c r="T2111" s="4"/>
      <c r="U2111" s="4">
        <v>720</v>
      </c>
      <c r="V2111" s="4">
        <v>152.32067510548501</v>
      </c>
      <c r="W2111" s="4">
        <v>8.3000000000000007</v>
      </c>
      <c r="X2111" s="4">
        <v>200</v>
      </c>
      <c r="Y2111" s="4">
        <v>0.02</v>
      </c>
      <c r="Z2111" s="4">
        <v>0.2</v>
      </c>
      <c r="AA2111" s="4"/>
      <c r="AB2111" s="4">
        <v>30</v>
      </c>
      <c r="AC2111" s="4">
        <v>0</v>
      </c>
      <c r="AD2111" s="4" t="s">
        <v>173</v>
      </c>
      <c r="AE2111" s="4"/>
      <c r="AF2111" s="4">
        <v>30.137859093358099</v>
      </c>
      <c r="AG2111" s="4"/>
      <c r="AH2111" s="4"/>
      <c r="AI2111" s="4"/>
      <c r="AJ2111" s="4"/>
      <c r="AK2111" s="4"/>
    </row>
    <row r="2112" spans="1:37">
      <c r="A2112" t="s">
        <v>216</v>
      </c>
      <c r="B2112" t="s">
        <v>215</v>
      </c>
      <c r="C2112" s="42" t="s">
        <v>592</v>
      </c>
      <c r="D2112">
        <v>450</v>
      </c>
      <c r="E2112">
        <v>10</v>
      </c>
      <c r="F2112">
        <v>180</v>
      </c>
      <c r="G2112">
        <v>57.27</v>
      </c>
      <c r="H2112">
        <v>3.19</v>
      </c>
      <c r="I2112" s="4"/>
      <c r="J2112">
        <v>0.66</v>
      </c>
      <c r="L2112" s="4"/>
      <c r="M2112" s="4"/>
      <c r="N2112">
        <v>5.5701065130085554E-2</v>
      </c>
      <c r="O2112" s="4"/>
      <c r="P2112" s="4">
        <v>1.1524358302776323E-2</v>
      </c>
      <c r="Q2112" s="4"/>
      <c r="R2112" s="4">
        <v>418.72</v>
      </c>
      <c r="S2112" s="4"/>
      <c r="T2112" s="4"/>
      <c r="U2112" s="4">
        <v>720</v>
      </c>
      <c r="V2112" s="4">
        <v>299.138399920886</v>
      </c>
      <c r="W2112" s="4">
        <v>8.3000000000000007</v>
      </c>
      <c r="X2112" s="4">
        <v>200</v>
      </c>
      <c r="Y2112" s="4">
        <v>0.02</v>
      </c>
      <c r="Z2112" s="4">
        <v>0.2</v>
      </c>
      <c r="AA2112" s="4"/>
      <c r="AB2112" s="4">
        <v>30</v>
      </c>
      <c r="AC2112" s="4">
        <v>0</v>
      </c>
      <c r="AD2112" s="4" t="s">
        <v>173</v>
      </c>
      <c r="AE2112" s="4"/>
      <c r="AF2112" s="4">
        <v>57.263726978839998</v>
      </c>
      <c r="AG2112" s="4"/>
      <c r="AH2112" s="4"/>
      <c r="AI2112" s="4"/>
      <c r="AJ2112" s="4"/>
      <c r="AK2112" s="4"/>
    </row>
    <row r="2113" spans="1:37">
      <c r="A2113" t="s">
        <v>216</v>
      </c>
      <c r="B2113" t="s">
        <v>215</v>
      </c>
      <c r="C2113" s="42" t="s">
        <v>592</v>
      </c>
      <c r="D2113">
        <v>450</v>
      </c>
      <c r="E2113">
        <v>10</v>
      </c>
      <c r="F2113">
        <v>180</v>
      </c>
      <c r="G2113">
        <v>57.27</v>
      </c>
      <c r="H2113">
        <v>3.19</v>
      </c>
      <c r="I2113" s="4"/>
      <c r="J2113">
        <v>0.66</v>
      </c>
      <c r="L2113" s="4"/>
      <c r="M2113" s="4"/>
      <c r="N2113">
        <v>5.5701065130085554E-2</v>
      </c>
      <c r="O2113" s="4"/>
      <c r="P2113" s="4">
        <v>1.1524358302776323E-2</v>
      </c>
      <c r="Q2113" s="4"/>
      <c r="R2113" s="4">
        <v>418.72</v>
      </c>
      <c r="S2113" s="4"/>
      <c r="T2113" s="4"/>
      <c r="U2113" s="4">
        <v>720</v>
      </c>
      <c r="V2113" s="4">
        <v>507.77376714134999</v>
      </c>
      <c r="W2113" s="4">
        <v>8.3000000000000007</v>
      </c>
      <c r="X2113" s="4">
        <v>200</v>
      </c>
      <c r="Y2113" s="4">
        <v>0.02</v>
      </c>
      <c r="Z2113" s="4">
        <v>0.2</v>
      </c>
      <c r="AA2113" s="4"/>
      <c r="AB2113" s="4">
        <v>30</v>
      </c>
      <c r="AC2113" s="4">
        <v>0</v>
      </c>
      <c r="AD2113" s="4" t="s">
        <v>173</v>
      </c>
      <c r="AE2113" s="4"/>
      <c r="AF2113" s="4">
        <v>71.329016610746507</v>
      </c>
      <c r="AG2113" s="4"/>
      <c r="AH2113" s="4"/>
      <c r="AI2113" s="4"/>
      <c r="AJ2113" s="4"/>
      <c r="AK2113" s="4"/>
    </row>
    <row r="2114" spans="1:37">
      <c r="A2114" t="s">
        <v>216</v>
      </c>
      <c r="B2114" t="s">
        <v>215</v>
      </c>
      <c r="C2114" s="42" t="s">
        <v>592</v>
      </c>
      <c r="D2114">
        <v>450</v>
      </c>
      <c r="E2114">
        <v>10</v>
      </c>
      <c r="F2114">
        <v>180</v>
      </c>
      <c r="G2114">
        <v>57.27</v>
      </c>
      <c r="H2114">
        <v>3.19</v>
      </c>
      <c r="I2114" s="4"/>
      <c r="J2114">
        <v>0.66</v>
      </c>
      <c r="L2114" s="4"/>
      <c r="M2114" s="4"/>
      <c r="N2114">
        <v>5.5701065130085554E-2</v>
      </c>
      <c r="O2114" s="4"/>
      <c r="P2114" s="4">
        <v>1.1524358302776323E-2</v>
      </c>
      <c r="Q2114" s="4"/>
      <c r="R2114" s="4">
        <v>418.72</v>
      </c>
      <c r="S2114" s="4"/>
      <c r="T2114" s="4"/>
      <c r="U2114" s="4">
        <v>720</v>
      </c>
      <c r="V2114" s="4">
        <v>1007.46926094409</v>
      </c>
      <c r="W2114" s="4">
        <v>8.3000000000000007</v>
      </c>
      <c r="X2114" s="4">
        <v>200</v>
      </c>
      <c r="Y2114" s="4">
        <v>0.02</v>
      </c>
      <c r="Z2114" s="4">
        <v>0.2</v>
      </c>
      <c r="AA2114" s="4"/>
      <c r="AB2114" s="4">
        <v>30</v>
      </c>
      <c r="AC2114" s="4">
        <v>0</v>
      </c>
      <c r="AD2114" s="4" t="s">
        <v>173</v>
      </c>
      <c r="AE2114" s="4"/>
      <c r="AF2114" s="4">
        <v>114.529543311618</v>
      </c>
      <c r="AG2114" s="4"/>
      <c r="AH2114" s="4"/>
      <c r="AI2114" s="4"/>
      <c r="AJ2114" s="4"/>
      <c r="AK2114" s="4"/>
    </row>
    <row r="2115" spans="1:37">
      <c r="A2115" t="s">
        <v>216</v>
      </c>
      <c r="B2115" t="s">
        <v>215</v>
      </c>
      <c r="C2115" s="42" t="s">
        <v>592</v>
      </c>
      <c r="D2115">
        <v>450</v>
      </c>
      <c r="E2115">
        <v>10</v>
      </c>
      <c r="F2115">
        <v>180</v>
      </c>
      <c r="G2115">
        <v>57.27</v>
      </c>
      <c r="H2115">
        <v>3.19</v>
      </c>
      <c r="I2115" s="4"/>
      <c r="J2115">
        <v>0.66</v>
      </c>
      <c r="L2115" s="4"/>
      <c r="M2115" s="4"/>
      <c r="N2115">
        <v>5.5701065130085554E-2</v>
      </c>
      <c r="O2115" s="4"/>
      <c r="P2115" s="4">
        <v>1.1524358302776323E-2</v>
      </c>
      <c r="Q2115" s="4"/>
      <c r="R2115" s="4">
        <v>418.72</v>
      </c>
      <c r="S2115" s="4"/>
      <c r="T2115" s="4"/>
      <c r="U2115" s="4">
        <v>720</v>
      </c>
      <c r="V2115" s="4">
        <v>2022.3138350474601</v>
      </c>
      <c r="W2115" s="4">
        <v>8.3000000000000007</v>
      </c>
      <c r="X2115" s="4">
        <v>200</v>
      </c>
      <c r="Y2115" s="4">
        <v>0.02</v>
      </c>
      <c r="Z2115" s="4">
        <v>0.2</v>
      </c>
      <c r="AA2115" s="4"/>
      <c r="AB2115" s="4">
        <v>30</v>
      </c>
      <c r="AC2115" s="4">
        <v>0</v>
      </c>
      <c r="AD2115" s="4" t="s">
        <v>173</v>
      </c>
      <c r="AE2115" s="4"/>
      <c r="AF2115" s="4">
        <v>183.85130687940801</v>
      </c>
      <c r="AG2115" s="4"/>
      <c r="AH2115" s="4"/>
      <c r="AI2115" s="4"/>
      <c r="AJ2115" s="4"/>
      <c r="AK2115" s="4"/>
    </row>
    <row r="2116" spans="1:37">
      <c r="A2116" t="s">
        <v>217</v>
      </c>
      <c r="B2116" t="s">
        <v>215</v>
      </c>
      <c r="C2116" s="42" t="s">
        <v>592</v>
      </c>
      <c r="D2116">
        <v>600</v>
      </c>
      <c r="E2116">
        <v>10</v>
      </c>
      <c r="F2116">
        <v>180</v>
      </c>
      <c r="G2116">
        <v>60.97</v>
      </c>
      <c r="H2116">
        <v>2.19</v>
      </c>
      <c r="I2116" s="4"/>
      <c r="J2116">
        <v>0.66</v>
      </c>
      <c r="L2116" s="4"/>
      <c r="M2116" s="4"/>
      <c r="N2116">
        <v>5.5701065130085554E-2</v>
      </c>
      <c r="O2116" s="4"/>
      <c r="P2116" s="4">
        <v>1.1524358302776323E-2</v>
      </c>
      <c r="Q2116" s="4"/>
      <c r="R2116" s="4">
        <v>487.49</v>
      </c>
      <c r="S2116" s="4"/>
      <c r="T2116" s="4"/>
      <c r="U2116" s="4">
        <v>720</v>
      </c>
      <c r="V2116" s="4">
        <v>54.113924050632797</v>
      </c>
      <c r="W2116" s="4">
        <v>8.3000000000000007</v>
      </c>
      <c r="X2116" s="4">
        <v>200</v>
      </c>
      <c r="Y2116" s="4">
        <v>0.02</v>
      </c>
      <c r="Z2116" s="4">
        <v>0.2</v>
      </c>
      <c r="AA2116" s="4"/>
      <c r="AB2116" s="4">
        <v>30</v>
      </c>
      <c r="AC2116" s="4">
        <v>0</v>
      </c>
      <c r="AD2116" s="4" t="s">
        <v>173</v>
      </c>
      <c r="AE2116" s="4"/>
      <c r="AF2116" s="4">
        <v>14.7153228183961</v>
      </c>
      <c r="AG2116" s="4"/>
      <c r="AH2116" s="4"/>
      <c r="AI2116" s="4"/>
      <c r="AJ2116" s="4"/>
      <c r="AK2116" s="4"/>
    </row>
    <row r="2117" spans="1:37">
      <c r="A2117" t="s">
        <v>217</v>
      </c>
      <c r="B2117" t="s">
        <v>215</v>
      </c>
      <c r="C2117" s="42" t="s">
        <v>592</v>
      </c>
      <c r="D2117">
        <v>600</v>
      </c>
      <c r="E2117">
        <v>10</v>
      </c>
      <c r="F2117">
        <v>180</v>
      </c>
      <c r="G2117">
        <v>60.97</v>
      </c>
      <c r="H2117">
        <v>2.19</v>
      </c>
      <c r="I2117" s="4"/>
      <c r="J2117">
        <v>0.63</v>
      </c>
      <c r="L2117" s="4"/>
      <c r="M2117" s="4"/>
      <c r="N2117">
        <v>3.5919304576020994E-2</v>
      </c>
      <c r="O2117" s="4"/>
      <c r="P2117" s="4">
        <v>1.0332950631458095E-2</v>
      </c>
      <c r="Q2117" s="4"/>
      <c r="R2117" s="4">
        <v>487.49</v>
      </c>
      <c r="S2117" s="4"/>
      <c r="T2117" s="4"/>
      <c r="U2117" s="4">
        <v>720</v>
      </c>
      <c r="V2117" s="4">
        <v>78.134889240506197</v>
      </c>
      <c r="W2117" s="4">
        <v>8.3000000000000007</v>
      </c>
      <c r="X2117" s="4">
        <v>200</v>
      </c>
      <c r="Y2117" s="4">
        <v>0.02</v>
      </c>
      <c r="Z2117" s="4">
        <v>0.2</v>
      </c>
      <c r="AA2117" s="4"/>
      <c r="AB2117" s="4">
        <v>30</v>
      </c>
      <c r="AC2117" s="4">
        <v>0</v>
      </c>
      <c r="AD2117" s="4" t="s">
        <v>173</v>
      </c>
      <c r="AE2117" s="4"/>
      <c r="AF2117" s="4">
        <v>18.295806308962302</v>
      </c>
      <c r="AG2117" s="4"/>
      <c r="AH2117" s="4"/>
      <c r="AI2117" s="4"/>
      <c r="AJ2117" s="4"/>
      <c r="AK2117" s="4"/>
    </row>
    <row r="2118" spans="1:37">
      <c r="A2118" t="s">
        <v>217</v>
      </c>
      <c r="B2118" t="s">
        <v>215</v>
      </c>
      <c r="C2118" s="42" t="s">
        <v>592</v>
      </c>
      <c r="D2118">
        <v>600</v>
      </c>
      <c r="E2118">
        <v>10</v>
      </c>
      <c r="F2118">
        <v>180</v>
      </c>
      <c r="G2118">
        <v>60.97</v>
      </c>
      <c r="H2118">
        <v>2.19</v>
      </c>
      <c r="I2118" s="4"/>
      <c r="J2118">
        <v>0.63</v>
      </c>
      <c r="L2118" s="4"/>
      <c r="M2118" s="4"/>
      <c r="N2118">
        <v>3.5919304576020994E-2</v>
      </c>
      <c r="O2118" s="4"/>
      <c r="P2118" s="4">
        <v>1.0332950631458095E-2</v>
      </c>
      <c r="Q2118" s="4"/>
      <c r="R2118" s="4">
        <v>487.49</v>
      </c>
      <c r="S2118" s="4"/>
      <c r="T2118" s="4"/>
      <c r="U2118" s="4">
        <v>720</v>
      </c>
      <c r="V2118" s="4">
        <v>105.58742088607499</v>
      </c>
      <c r="W2118" s="4">
        <v>8.3000000000000007</v>
      </c>
      <c r="X2118" s="4">
        <v>200</v>
      </c>
      <c r="Y2118" s="4">
        <v>0.02</v>
      </c>
      <c r="Z2118" s="4">
        <v>0.2</v>
      </c>
      <c r="AA2118" s="4"/>
      <c r="AB2118" s="4">
        <v>30</v>
      </c>
      <c r="AC2118" s="4">
        <v>0</v>
      </c>
      <c r="AD2118" s="4" t="s">
        <v>173</v>
      </c>
      <c r="AE2118" s="4"/>
      <c r="AF2118" s="4">
        <v>23.666531544811299</v>
      </c>
      <c r="AG2118" s="4"/>
      <c r="AH2118" s="4"/>
      <c r="AI2118" s="4"/>
      <c r="AJ2118" s="4"/>
      <c r="AK2118" s="4"/>
    </row>
    <row r="2119" spans="1:37">
      <c r="A2119" t="s">
        <v>217</v>
      </c>
      <c r="B2119" t="s">
        <v>215</v>
      </c>
      <c r="C2119" s="42" t="s">
        <v>592</v>
      </c>
      <c r="D2119">
        <v>600</v>
      </c>
      <c r="E2119">
        <v>10</v>
      </c>
      <c r="F2119">
        <v>180</v>
      </c>
      <c r="G2119">
        <v>60.97</v>
      </c>
      <c r="H2119">
        <v>2.19</v>
      </c>
      <c r="I2119" s="4"/>
      <c r="J2119">
        <v>0.63</v>
      </c>
      <c r="L2119" s="4"/>
      <c r="M2119" s="4"/>
      <c r="N2119">
        <v>3.5919304576020994E-2</v>
      </c>
      <c r="O2119" s="4"/>
      <c r="P2119" s="4">
        <v>1.0332950631458095E-2</v>
      </c>
      <c r="Q2119" s="4"/>
      <c r="R2119" s="4">
        <v>487.49</v>
      </c>
      <c r="S2119" s="4"/>
      <c r="T2119" s="4"/>
      <c r="U2119" s="4">
        <v>720</v>
      </c>
      <c r="V2119" s="4">
        <v>126.176819620253</v>
      </c>
      <c r="W2119" s="4">
        <v>8.3000000000000007</v>
      </c>
      <c r="X2119" s="4">
        <v>200</v>
      </c>
      <c r="Y2119" s="4">
        <v>0.02</v>
      </c>
      <c r="Z2119" s="4">
        <v>0.2</v>
      </c>
      <c r="AA2119" s="4"/>
      <c r="AB2119" s="4">
        <v>30</v>
      </c>
      <c r="AC2119" s="4">
        <v>0</v>
      </c>
      <c r="AD2119" s="4" t="s">
        <v>173</v>
      </c>
      <c r="AE2119" s="4"/>
      <c r="AF2119" s="4">
        <v>27.247015035377299</v>
      </c>
      <c r="AG2119" s="4"/>
      <c r="AH2119" s="4"/>
      <c r="AI2119" s="4"/>
      <c r="AJ2119" s="4"/>
      <c r="AK2119" s="4"/>
    </row>
    <row r="2120" spans="1:37">
      <c r="A2120" t="s">
        <v>217</v>
      </c>
      <c r="B2120" t="s">
        <v>215</v>
      </c>
      <c r="C2120" s="42" t="s">
        <v>592</v>
      </c>
      <c r="D2120">
        <v>600</v>
      </c>
      <c r="E2120">
        <v>10</v>
      </c>
      <c r="F2120">
        <v>180</v>
      </c>
      <c r="G2120">
        <v>60.97</v>
      </c>
      <c r="H2120">
        <v>2.19</v>
      </c>
      <c r="I2120" s="4"/>
      <c r="J2120">
        <v>0.63</v>
      </c>
      <c r="L2120" s="4"/>
      <c r="M2120" s="4"/>
      <c r="N2120">
        <v>3.5919304576020994E-2</v>
      </c>
      <c r="O2120" s="4"/>
      <c r="P2120" s="4">
        <v>1.0332950631458095E-2</v>
      </c>
      <c r="Q2120" s="4"/>
      <c r="R2120" s="4">
        <v>487.49</v>
      </c>
      <c r="S2120" s="4"/>
      <c r="T2120" s="4"/>
      <c r="U2120" s="4">
        <v>720</v>
      </c>
      <c r="V2120" s="4">
        <v>153.62935126582201</v>
      </c>
      <c r="W2120" s="4">
        <v>8.3000000000000007</v>
      </c>
      <c r="X2120" s="4">
        <v>200</v>
      </c>
      <c r="Y2120" s="4">
        <v>0.02</v>
      </c>
      <c r="Z2120" s="4">
        <v>0.2</v>
      </c>
      <c r="AA2120" s="4"/>
      <c r="AB2120" s="4">
        <v>30</v>
      </c>
      <c r="AC2120" s="4">
        <v>0</v>
      </c>
      <c r="AD2120" s="4" t="s">
        <v>173</v>
      </c>
      <c r="AE2120" s="4"/>
      <c r="AF2120" s="4">
        <v>37.093344634433898</v>
      </c>
      <c r="AG2120" s="4"/>
      <c r="AH2120" s="4"/>
      <c r="AI2120" s="4"/>
      <c r="AJ2120" s="4"/>
      <c r="AK2120" s="4"/>
    </row>
    <row r="2121" spans="1:37">
      <c r="A2121" t="s">
        <v>217</v>
      </c>
      <c r="B2121" t="s">
        <v>215</v>
      </c>
      <c r="C2121" s="42" t="s">
        <v>592</v>
      </c>
      <c r="D2121">
        <v>600</v>
      </c>
      <c r="E2121">
        <v>10</v>
      </c>
      <c r="F2121">
        <v>180</v>
      </c>
      <c r="G2121">
        <v>60.97</v>
      </c>
      <c r="H2121">
        <v>2.19</v>
      </c>
      <c r="I2121" s="4"/>
      <c r="J2121">
        <v>0.63</v>
      </c>
      <c r="L2121" s="4"/>
      <c r="M2121" s="4"/>
      <c r="N2121">
        <v>3.5919304576020994E-2</v>
      </c>
      <c r="O2121" s="4"/>
      <c r="P2121" s="4">
        <v>1.0332950631458095E-2</v>
      </c>
      <c r="Q2121" s="4"/>
      <c r="R2121" s="4">
        <v>487.49</v>
      </c>
      <c r="S2121" s="4"/>
      <c r="T2121" s="4"/>
      <c r="U2121" s="4">
        <v>720</v>
      </c>
      <c r="V2121" s="4">
        <v>294.32357594936599</v>
      </c>
      <c r="W2121" s="4">
        <v>8.3000000000000007</v>
      </c>
      <c r="X2121" s="4">
        <v>200</v>
      </c>
      <c r="Y2121" s="4">
        <v>0.02</v>
      </c>
      <c r="Z2121" s="4">
        <v>0.2</v>
      </c>
      <c r="AA2121" s="4"/>
      <c r="AB2121" s="4">
        <v>30</v>
      </c>
      <c r="AC2121" s="4">
        <v>0</v>
      </c>
      <c r="AD2121" s="4" t="s">
        <v>173</v>
      </c>
      <c r="AE2121" s="4"/>
      <c r="AF2121" s="4">
        <v>59.471366450471599</v>
      </c>
      <c r="AG2121" s="4"/>
      <c r="AH2121" s="4"/>
      <c r="AI2121" s="4"/>
      <c r="AJ2121" s="4"/>
      <c r="AK2121" s="4"/>
    </row>
    <row r="2122" spans="1:37">
      <c r="A2122" t="s">
        <v>217</v>
      </c>
      <c r="B2122" t="s">
        <v>215</v>
      </c>
      <c r="C2122" s="42" t="s">
        <v>592</v>
      </c>
      <c r="D2122">
        <v>600</v>
      </c>
      <c r="E2122">
        <v>10</v>
      </c>
      <c r="F2122">
        <v>180</v>
      </c>
      <c r="G2122">
        <v>60.97</v>
      </c>
      <c r="H2122">
        <v>2.19</v>
      </c>
      <c r="I2122" s="4"/>
      <c r="J2122">
        <v>0.63</v>
      </c>
      <c r="L2122" s="4"/>
      <c r="M2122" s="4"/>
      <c r="N2122">
        <v>3.5919304576020994E-2</v>
      </c>
      <c r="O2122" s="4"/>
      <c r="P2122" s="4">
        <v>1.0332950631458095E-2</v>
      </c>
      <c r="Q2122" s="4"/>
      <c r="R2122" s="4">
        <v>487.49</v>
      </c>
      <c r="S2122" s="4"/>
      <c r="T2122" s="4"/>
      <c r="U2122" s="4">
        <v>720</v>
      </c>
      <c r="V2122" s="4">
        <v>493.35443037974602</v>
      </c>
      <c r="W2122" s="4">
        <v>8.3000000000000007</v>
      </c>
      <c r="X2122" s="4">
        <v>200</v>
      </c>
      <c r="Y2122" s="4">
        <v>0.02</v>
      </c>
      <c r="Z2122" s="4">
        <v>0.2</v>
      </c>
      <c r="AA2122" s="4"/>
      <c r="AB2122" s="4">
        <v>30</v>
      </c>
      <c r="AC2122" s="4">
        <v>0</v>
      </c>
      <c r="AD2122" s="4" t="s">
        <v>173</v>
      </c>
      <c r="AE2122" s="4"/>
      <c r="AF2122" s="4">
        <v>75.135981721698002</v>
      </c>
      <c r="AG2122" s="4"/>
      <c r="AH2122" s="4"/>
      <c r="AI2122" s="4"/>
      <c r="AJ2122" s="4"/>
      <c r="AK2122" s="4"/>
    </row>
    <row r="2123" spans="1:37">
      <c r="A2123" t="s">
        <v>217</v>
      </c>
      <c r="B2123" t="s">
        <v>215</v>
      </c>
      <c r="C2123" s="42" t="s">
        <v>592</v>
      </c>
      <c r="D2123">
        <v>600</v>
      </c>
      <c r="E2123">
        <v>10</v>
      </c>
      <c r="F2123">
        <v>180</v>
      </c>
      <c r="G2123">
        <v>60.97</v>
      </c>
      <c r="H2123">
        <v>2.19</v>
      </c>
      <c r="I2123" s="4"/>
      <c r="J2123">
        <v>0.63</v>
      </c>
      <c r="L2123" s="4"/>
      <c r="M2123" s="4"/>
      <c r="N2123">
        <v>3.5919304576020994E-2</v>
      </c>
      <c r="O2123" s="4"/>
      <c r="P2123" s="4">
        <v>1.0332950631458095E-2</v>
      </c>
      <c r="Q2123" s="4"/>
      <c r="R2123" s="4">
        <v>487.49</v>
      </c>
      <c r="S2123" s="4"/>
      <c r="T2123" s="4"/>
      <c r="U2123" s="4">
        <v>720</v>
      </c>
      <c r="V2123" s="4">
        <v>1004.65783227848</v>
      </c>
      <c r="W2123" s="4">
        <v>8.3000000000000007</v>
      </c>
      <c r="X2123" s="4">
        <v>200</v>
      </c>
      <c r="Y2123" s="4">
        <v>0.02</v>
      </c>
      <c r="Z2123" s="4">
        <v>0.2</v>
      </c>
      <c r="AA2123" s="4"/>
      <c r="AB2123" s="4">
        <v>30</v>
      </c>
      <c r="AC2123" s="4">
        <v>0</v>
      </c>
      <c r="AD2123" s="4" t="s">
        <v>173</v>
      </c>
      <c r="AE2123" s="4"/>
      <c r="AF2123" s="4">
        <v>120.339612660917</v>
      </c>
      <c r="AG2123" s="4"/>
      <c r="AH2123" s="4"/>
      <c r="AI2123" s="4"/>
      <c r="AJ2123" s="4"/>
      <c r="AK2123" s="4"/>
    </row>
    <row r="2124" spans="1:37">
      <c r="A2124" t="s">
        <v>217</v>
      </c>
      <c r="B2124" t="s">
        <v>215</v>
      </c>
      <c r="C2124" s="42" t="s">
        <v>592</v>
      </c>
      <c r="D2124">
        <v>600</v>
      </c>
      <c r="E2124">
        <v>10</v>
      </c>
      <c r="F2124">
        <v>180</v>
      </c>
      <c r="G2124">
        <v>60.97</v>
      </c>
      <c r="H2124">
        <v>2.19</v>
      </c>
      <c r="I2124" s="4"/>
      <c r="J2124">
        <v>0.63</v>
      </c>
      <c r="L2124" s="4"/>
      <c r="M2124" s="4"/>
      <c r="N2124">
        <v>3.5919304576020994E-2</v>
      </c>
      <c r="O2124" s="4"/>
      <c r="P2124" s="4">
        <v>1.0332950631458095E-2</v>
      </c>
      <c r="Q2124" s="4"/>
      <c r="R2124" s="4">
        <v>487.49</v>
      </c>
      <c r="S2124" s="4"/>
      <c r="T2124" s="4"/>
      <c r="U2124" s="4">
        <v>720</v>
      </c>
      <c r="V2124" s="4">
        <v>2000</v>
      </c>
      <c r="W2124" s="4">
        <v>8.3000000000000007</v>
      </c>
      <c r="X2124" s="4">
        <v>200</v>
      </c>
      <c r="Y2124" s="4">
        <v>0.02</v>
      </c>
      <c r="Z2124" s="4">
        <v>0.2</v>
      </c>
      <c r="AA2124" s="4"/>
      <c r="AB2124" s="4">
        <v>30</v>
      </c>
      <c r="AC2124" s="4">
        <v>0</v>
      </c>
      <c r="AD2124" s="4" t="s">
        <v>173</v>
      </c>
      <c r="AE2124" s="4"/>
      <c r="AF2124" s="4">
        <v>193.73949734669799</v>
      </c>
      <c r="AG2124" s="4"/>
      <c r="AH2124" s="4"/>
      <c r="AI2124" s="4"/>
      <c r="AJ2124" s="4"/>
      <c r="AK2124" s="4"/>
    </row>
    <row r="2125" spans="1:37">
      <c r="A2125" t="s">
        <v>214</v>
      </c>
      <c r="B2125" t="s">
        <v>215</v>
      </c>
      <c r="C2125" s="42" t="s">
        <v>592</v>
      </c>
      <c r="D2125">
        <v>300</v>
      </c>
      <c r="E2125">
        <v>10</v>
      </c>
      <c r="F2125">
        <v>180</v>
      </c>
      <c r="G2125">
        <v>43.29</v>
      </c>
      <c r="H2125">
        <v>5</v>
      </c>
      <c r="I2125" s="4"/>
      <c r="J2125">
        <v>0.63</v>
      </c>
      <c r="L2125" s="4"/>
      <c r="M2125" s="4"/>
      <c r="N2125">
        <v>3.5919304576020994E-2</v>
      </c>
      <c r="O2125" s="4"/>
      <c r="P2125" s="4">
        <v>1.0332950631458095E-2</v>
      </c>
      <c r="Q2125" s="4"/>
      <c r="R2125" s="4">
        <v>377.98</v>
      </c>
      <c r="S2125" s="4"/>
      <c r="T2125" s="4"/>
      <c r="U2125" s="4">
        <v>720</v>
      </c>
      <c r="V2125" s="4">
        <v>2000</v>
      </c>
      <c r="W2125" s="4">
        <v>4</v>
      </c>
      <c r="X2125" s="4">
        <v>200</v>
      </c>
      <c r="Y2125" s="4">
        <v>0.02</v>
      </c>
      <c r="Z2125" s="4">
        <v>0.2</v>
      </c>
      <c r="AA2125" s="4"/>
      <c r="AB2125" s="4">
        <v>30</v>
      </c>
      <c r="AC2125" s="4">
        <v>0</v>
      </c>
      <c r="AD2125" s="4" t="s">
        <v>173</v>
      </c>
      <c r="AE2125" s="4"/>
      <c r="AF2125" s="4">
        <v>3.8412291933418601</v>
      </c>
      <c r="AG2125" s="4"/>
      <c r="AH2125" s="4"/>
      <c r="AI2125" s="4"/>
      <c r="AJ2125" s="4"/>
      <c r="AK2125" s="4"/>
    </row>
    <row r="2126" spans="1:37">
      <c r="A2126" t="s">
        <v>214</v>
      </c>
      <c r="B2126" t="s">
        <v>215</v>
      </c>
      <c r="C2126" s="42" t="s">
        <v>592</v>
      </c>
      <c r="D2126">
        <v>300</v>
      </c>
      <c r="E2126">
        <v>10</v>
      </c>
      <c r="F2126">
        <v>180</v>
      </c>
      <c r="G2126">
        <v>43.29</v>
      </c>
      <c r="H2126">
        <v>5</v>
      </c>
      <c r="I2126" s="4"/>
      <c r="J2126">
        <v>0.62</v>
      </c>
      <c r="L2126" s="4"/>
      <c r="M2126" s="4"/>
      <c r="N2126">
        <v>0.1155001155001155</v>
      </c>
      <c r="O2126" s="4"/>
      <c r="P2126" s="4">
        <v>1.4322014322014322E-2</v>
      </c>
      <c r="Q2126" s="4"/>
      <c r="R2126" s="4">
        <v>377.98</v>
      </c>
      <c r="S2126" s="4"/>
      <c r="T2126" s="4"/>
      <c r="U2126" s="4">
        <v>720</v>
      </c>
      <c r="V2126" s="4">
        <v>2000</v>
      </c>
      <c r="W2126" s="4">
        <v>5</v>
      </c>
      <c r="X2126" s="4">
        <v>200</v>
      </c>
      <c r="Y2126" s="4">
        <v>0.02</v>
      </c>
      <c r="Z2126" s="4">
        <v>0.2</v>
      </c>
      <c r="AA2126" s="4"/>
      <c r="AB2126" s="4">
        <v>30</v>
      </c>
      <c r="AC2126" s="4">
        <v>0</v>
      </c>
      <c r="AD2126" s="4" t="s">
        <v>173</v>
      </c>
      <c r="AE2126" s="4"/>
      <c r="AF2126" s="4">
        <v>4.7938540332906499</v>
      </c>
      <c r="AG2126" s="4"/>
      <c r="AH2126" s="4"/>
      <c r="AI2126" s="4"/>
      <c r="AJ2126" s="4"/>
      <c r="AK2126" s="4"/>
    </row>
    <row r="2127" spans="1:37">
      <c r="A2127" t="s">
        <v>214</v>
      </c>
      <c r="B2127" t="s">
        <v>215</v>
      </c>
      <c r="C2127" s="42" t="s">
        <v>592</v>
      </c>
      <c r="D2127">
        <v>300</v>
      </c>
      <c r="E2127">
        <v>10</v>
      </c>
      <c r="F2127">
        <v>180</v>
      </c>
      <c r="G2127">
        <v>43.29</v>
      </c>
      <c r="H2127">
        <v>5</v>
      </c>
      <c r="I2127" s="4"/>
      <c r="J2127">
        <v>0.62</v>
      </c>
      <c r="L2127" s="4"/>
      <c r="M2127" s="4"/>
      <c r="N2127">
        <v>0.1155001155001155</v>
      </c>
      <c r="O2127" s="4"/>
      <c r="P2127" s="4">
        <v>1.4322014322014322E-2</v>
      </c>
      <c r="Q2127" s="4"/>
      <c r="R2127" s="4">
        <v>377.98</v>
      </c>
      <c r="S2127" s="4"/>
      <c r="T2127" s="4"/>
      <c r="U2127" s="4">
        <v>720</v>
      </c>
      <c r="V2127" s="4">
        <v>2000</v>
      </c>
      <c r="W2127" s="4">
        <v>6</v>
      </c>
      <c r="X2127" s="4">
        <v>200</v>
      </c>
      <c r="Y2127" s="4">
        <v>0.02</v>
      </c>
      <c r="Z2127" s="4">
        <v>0.2</v>
      </c>
      <c r="AA2127" s="4"/>
      <c r="AB2127" s="4">
        <v>30</v>
      </c>
      <c r="AC2127" s="4">
        <v>0</v>
      </c>
      <c r="AD2127" s="4" t="s">
        <v>173</v>
      </c>
      <c r="AE2127" s="4"/>
      <c r="AF2127" s="4">
        <v>6.7298335467349499</v>
      </c>
      <c r="AG2127" s="4"/>
      <c r="AH2127" s="4"/>
      <c r="AI2127" s="4"/>
      <c r="AJ2127" s="4"/>
      <c r="AK2127" s="4"/>
    </row>
    <row r="2128" spans="1:37">
      <c r="A2128" t="s">
        <v>214</v>
      </c>
      <c r="B2128" t="s">
        <v>215</v>
      </c>
      <c r="C2128" s="42" t="s">
        <v>592</v>
      </c>
      <c r="D2128">
        <v>300</v>
      </c>
      <c r="E2128">
        <v>10</v>
      </c>
      <c r="F2128">
        <v>180</v>
      </c>
      <c r="G2128">
        <v>43.29</v>
      </c>
      <c r="H2128">
        <v>5</v>
      </c>
      <c r="I2128" s="4"/>
      <c r="J2128">
        <v>0.62</v>
      </c>
      <c r="L2128" s="4"/>
      <c r="M2128" s="4"/>
      <c r="N2128">
        <v>0.1155001155001155</v>
      </c>
      <c r="O2128" s="4"/>
      <c r="P2128" s="4">
        <v>1.4322014322014322E-2</v>
      </c>
      <c r="Q2128" s="4"/>
      <c r="R2128" s="4">
        <v>377.98</v>
      </c>
      <c r="S2128" s="4"/>
      <c r="T2128" s="4"/>
      <c r="U2128" s="4">
        <v>720</v>
      </c>
      <c r="V2128" s="4">
        <v>2000</v>
      </c>
      <c r="W2128" s="4">
        <v>7</v>
      </c>
      <c r="X2128" s="4">
        <v>200</v>
      </c>
      <c r="Y2128" s="4">
        <v>0.02</v>
      </c>
      <c r="Z2128" s="4">
        <v>0.2</v>
      </c>
      <c r="AA2128" s="4"/>
      <c r="AB2128" s="4">
        <v>30</v>
      </c>
      <c r="AC2128" s="4">
        <v>0</v>
      </c>
      <c r="AD2128" s="4" t="s">
        <v>173</v>
      </c>
      <c r="AE2128" s="4"/>
      <c r="AF2128" s="4">
        <v>7.8361075544174099</v>
      </c>
      <c r="AG2128" s="4"/>
      <c r="AH2128" s="4"/>
      <c r="AI2128" s="4"/>
      <c r="AJ2128" s="4"/>
      <c r="AK2128" s="4"/>
    </row>
    <row r="2129" spans="1:37">
      <c r="A2129" t="s">
        <v>214</v>
      </c>
      <c r="B2129" t="s">
        <v>215</v>
      </c>
      <c r="C2129" s="42" t="s">
        <v>592</v>
      </c>
      <c r="D2129">
        <v>300</v>
      </c>
      <c r="E2129">
        <v>10</v>
      </c>
      <c r="F2129">
        <v>180</v>
      </c>
      <c r="G2129">
        <v>43.29</v>
      </c>
      <c r="H2129">
        <v>5</v>
      </c>
      <c r="I2129" s="4"/>
      <c r="J2129">
        <v>0.62</v>
      </c>
      <c r="L2129" s="4"/>
      <c r="M2129" s="4"/>
      <c r="N2129">
        <v>0.1155001155001155</v>
      </c>
      <c r="O2129" s="4"/>
      <c r="P2129" s="4">
        <v>1.4322014322014322E-2</v>
      </c>
      <c r="Q2129" s="4"/>
      <c r="R2129" s="4">
        <v>377.98</v>
      </c>
      <c r="S2129" s="4"/>
      <c r="T2129" s="4"/>
      <c r="U2129" s="4">
        <v>720</v>
      </c>
      <c r="V2129" s="4">
        <v>2000</v>
      </c>
      <c r="W2129" s="4">
        <v>8</v>
      </c>
      <c r="X2129" s="4">
        <v>200</v>
      </c>
      <c r="Y2129" s="4">
        <v>0.02</v>
      </c>
      <c r="Z2129" s="4">
        <v>0.2</v>
      </c>
      <c r="AA2129" s="4"/>
      <c r="AB2129" s="4">
        <v>30</v>
      </c>
      <c r="AC2129" s="4">
        <v>0</v>
      </c>
      <c r="AD2129" s="4" t="s">
        <v>173</v>
      </c>
      <c r="AE2129" s="4"/>
      <c r="AF2129" s="4">
        <v>8.9423815620998699</v>
      </c>
      <c r="AG2129" s="4"/>
      <c r="AH2129" s="4"/>
      <c r="AI2129" s="4"/>
      <c r="AJ2129" s="4"/>
      <c r="AK2129" s="4"/>
    </row>
    <row r="2130" spans="1:37">
      <c r="A2130" t="s">
        <v>214</v>
      </c>
      <c r="B2130" t="s">
        <v>215</v>
      </c>
      <c r="C2130" s="42" t="s">
        <v>592</v>
      </c>
      <c r="D2130">
        <v>300</v>
      </c>
      <c r="E2130">
        <v>10</v>
      </c>
      <c r="F2130">
        <v>180</v>
      </c>
      <c r="G2130">
        <v>43.29</v>
      </c>
      <c r="H2130">
        <v>5</v>
      </c>
      <c r="I2130" s="4"/>
      <c r="J2130">
        <v>0.62</v>
      </c>
      <c r="L2130" s="4"/>
      <c r="M2130" s="4"/>
      <c r="N2130">
        <v>0.1155001155001155</v>
      </c>
      <c r="O2130" s="4"/>
      <c r="P2130" s="4">
        <v>1.4322014322014322E-2</v>
      </c>
      <c r="Q2130" s="4"/>
      <c r="R2130" s="4">
        <v>377.98</v>
      </c>
      <c r="S2130" s="4"/>
      <c r="T2130" s="4"/>
      <c r="U2130" s="4">
        <v>720</v>
      </c>
      <c r="V2130" s="4">
        <v>2000</v>
      </c>
      <c r="W2130" s="4">
        <v>9</v>
      </c>
      <c r="X2130" s="4">
        <v>200</v>
      </c>
      <c r="Y2130" s="4">
        <v>0.02</v>
      </c>
      <c r="Z2130" s="4">
        <v>0.2</v>
      </c>
      <c r="AA2130" s="4"/>
      <c r="AB2130" s="4">
        <v>30</v>
      </c>
      <c r="AC2130" s="4">
        <v>0</v>
      </c>
      <c r="AD2130" s="4" t="s">
        <v>173</v>
      </c>
      <c r="AE2130" s="4"/>
      <c r="AF2130" s="4">
        <v>9.2343149807938492</v>
      </c>
      <c r="AG2130" s="4"/>
      <c r="AH2130" s="4"/>
      <c r="AI2130" s="4"/>
      <c r="AJ2130" s="4"/>
      <c r="AK2130" s="4"/>
    </row>
    <row r="2131" spans="1:37">
      <c r="A2131" t="s">
        <v>214</v>
      </c>
      <c r="B2131" t="s">
        <v>215</v>
      </c>
      <c r="C2131" s="42" t="s">
        <v>592</v>
      </c>
      <c r="D2131">
        <v>300</v>
      </c>
      <c r="E2131">
        <v>10</v>
      </c>
      <c r="F2131">
        <v>180</v>
      </c>
      <c r="G2131">
        <v>43.29</v>
      </c>
      <c r="H2131">
        <v>5</v>
      </c>
      <c r="I2131" s="4"/>
      <c r="J2131">
        <v>0.62</v>
      </c>
      <c r="L2131" s="4"/>
      <c r="M2131" s="4"/>
      <c r="N2131">
        <v>0.1155001155001155</v>
      </c>
      <c r="O2131" s="4"/>
      <c r="P2131" s="4">
        <v>1.4322014322014322E-2</v>
      </c>
      <c r="Q2131" s="4"/>
      <c r="R2131" s="4">
        <v>377.98</v>
      </c>
      <c r="S2131" s="4"/>
      <c r="T2131" s="4"/>
      <c r="U2131" s="4">
        <v>720</v>
      </c>
      <c r="V2131" s="4">
        <v>2000</v>
      </c>
      <c r="W2131" s="4">
        <v>10</v>
      </c>
      <c r="X2131" s="4">
        <v>200</v>
      </c>
      <c r="Y2131" s="4">
        <v>0.02</v>
      </c>
      <c r="Z2131" s="4">
        <v>0.2</v>
      </c>
      <c r="AA2131" s="4"/>
      <c r="AB2131" s="4">
        <v>30</v>
      </c>
      <c r="AC2131" s="4">
        <v>0</v>
      </c>
      <c r="AD2131" s="4" t="s">
        <v>173</v>
      </c>
      <c r="AE2131" s="4"/>
      <c r="AF2131" s="4">
        <v>8.3431498079385396</v>
      </c>
      <c r="AG2131" s="4"/>
      <c r="AH2131" s="4"/>
      <c r="AI2131" s="4"/>
      <c r="AJ2131" s="4"/>
      <c r="AK2131" s="4"/>
    </row>
    <row r="2132" spans="1:37">
      <c r="A2132" t="s">
        <v>216</v>
      </c>
      <c r="B2132" t="s">
        <v>215</v>
      </c>
      <c r="C2132" s="42" t="s">
        <v>592</v>
      </c>
      <c r="D2132">
        <v>450</v>
      </c>
      <c r="E2132">
        <v>10</v>
      </c>
      <c r="F2132">
        <v>180</v>
      </c>
      <c r="G2132">
        <v>57.27</v>
      </c>
      <c r="H2132">
        <v>3.19</v>
      </c>
      <c r="I2132" s="4"/>
      <c r="J2132">
        <v>0.62</v>
      </c>
      <c r="L2132" s="4"/>
      <c r="M2132" s="4"/>
      <c r="N2132">
        <v>0.1155001155001155</v>
      </c>
      <c r="O2132" s="4"/>
      <c r="P2132" s="4">
        <v>1.4322014322014322E-2</v>
      </c>
      <c r="Q2132" s="4"/>
      <c r="R2132" s="4">
        <v>418.72</v>
      </c>
      <c r="S2132" s="4"/>
      <c r="T2132" s="4"/>
      <c r="U2132" s="4">
        <v>720</v>
      </c>
      <c r="V2132" s="4">
        <v>2000</v>
      </c>
      <c r="W2132" s="4">
        <v>4</v>
      </c>
      <c r="X2132" s="4">
        <v>200</v>
      </c>
      <c r="Y2132" s="4">
        <v>0.02</v>
      </c>
      <c r="Z2132" s="4">
        <v>0.2</v>
      </c>
      <c r="AA2132" s="4"/>
      <c r="AB2132" s="4">
        <v>30</v>
      </c>
      <c r="AC2132" s="4">
        <v>0</v>
      </c>
      <c r="AD2132" s="4" t="s">
        <v>173</v>
      </c>
      <c r="AE2132" s="4"/>
      <c r="AF2132" s="4">
        <v>7.0217669654289301</v>
      </c>
      <c r="AG2132" s="4"/>
      <c r="AH2132" s="4"/>
      <c r="AI2132" s="4"/>
      <c r="AJ2132" s="4"/>
      <c r="AK2132" s="4"/>
    </row>
    <row r="2133" spans="1:37">
      <c r="A2133" t="s">
        <v>216</v>
      </c>
      <c r="B2133" t="s">
        <v>215</v>
      </c>
      <c r="C2133" s="42" t="s">
        <v>592</v>
      </c>
      <c r="D2133">
        <v>450</v>
      </c>
      <c r="E2133">
        <v>10</v>
      </c>
      <c r="F2133">
        <v>180</v>
      </c>
      <c r="G2133">
        <v>57.27</v>
      </c>
      <c r="H2133">
        <v>3.19</v>
      </c>
      <c r="I2133" s="4"/>
      <c r="J2133">
        <v>0.66</v>
      </c>
      <c r="L2133" s="4"/>
      <c r="M2133" s="4"/>
      <c r="N2133">
        <v>5.5701065130085554E-2</v>
      </c>
      <c r="O2133" s="4"/>
      <c r="P2133" s="4">
        <v>1.1524358302776323E-2</v>
      </c>
      <c r="Q2133" s="4"/>
      <c r="R2133" s="4">
        <v>418.72</v>
      </c>
      <c r="S2133" s="4"/>
      <c r="T2133" s="4"/>
      <c r="U2133" s="4">
        <v>720</v>
      </c>
      <c r="V2133" s="4">
        <v>2000</v>
      </c>
      <c r="W2133" s="4">
        <v>5</v>
      </c>
      <c r="X2133" s="4">
        <v>200</v>
      </c>
      <c r="Y2133" s="4">
        <v>0.02</v>
      </c>
      <c r="Z2133" s="4">
        <v>0.2</v>
      </c>
      <c r="AA2133" s="4"/>
      <c r="AB2133" s="4">
        <v>30</v>
      </c>
      <c r="AC2133" s="4">
        <v>0</v>
      </c>
      <c r="AD2133" s="4" t="s">
        <v>173</v>
      </c>
      <c r="AE2133" s="4"/>
      <c r="AF2133" s="4">
        <v>7.6670934699103697</v>
      </c>
      <c r="AG2133" s="4"/>
      <c r="AH2133" s="4"/>
      <c r="AI2133" s="4"/>
      <c r="AJ2133" s="4"/>
      <c r="AK2133" s="4"/>
    </row>
    <row r="2134" spans="1:37">
      <c r="A2134" t="s">
        <v>216</v>
      </c>
      <c r="B2134" t="s">
        <v>215</v>
      </c>
      <c r="C2134" s="42" t="s">
        <v>592</v>
      </c>
      <c r="D2134">
        <v>450</v>
      </c>
      <c r="E2134">
        <v>10</v>
      </c>
      <c r="F2134">
        <v>180</v>
      </c>
      <c r="G2134">
        <v>57.27</v>
      </c>
      <c r="H2134">
        <v>3.19</v>
      </c>
      <c r="I2134" s="4"/>
      <c r="J2134">
        <v>0.66</v>
      </c>
      <c r="L2134" s="4"/>
      <c r="M2134" s="4"/>
      <c r="N2134">
        <v>5.5701065130085554E-2</v>
      </c>
      <c r="O2134" s="4"/>
      <c r="P2134" s="4">
        <v>1.1524358302776323E-2</v>
      </c>
      <c r="Q2134" s="4"/>
      <c r="R2134" s="4">
        <v>418.72</v>
      </c>
      <c r="S2134" s="4"/>
      <c r="T2134" s="4"/>
      <c r="U2134" s="4">
        <v>720</v>
      </c>
      <c r="V2134" s="4">
        <v>2000</v>
      </c>
      <c r="W2134" s="4">
        <v>6</v>
      </c>
      <c r="X2134" s="4">
        <v>200</v>
      </c>
      <c r="Y2134" s="4">
        <v>0.02</v>
      </c>
      <c r="Z2134" s="4">
        <v>0.2</v>
      </c>
      <c r="AA2134" s="4"/>
      <c r="AB2134" s="4">
        <v>30</v>
      </c>
      <c r="AC2134" s="4">
        <v>0</v>
      </c>
      <c r="AD2134" s="4" t="s">
        <v>173</v>
      </c>
      <c r="AE2134" s="4"/>
      <c r="AF2134" s="4">
        <v>8.3585147247119096</v>
      </c>
      <c r="AG2134" s="4"/>
      <c r="AH2134" s="4"/>
      <c r="AI2134" s="4"/>
      <c r="AJ2134" s="4"/>
      <c r="AK2134" s="4"/>
    </row>
    <row r="2135" spans="1:37">
      <c r="A2135" t="s">
        <v>216</v>
      </c>
      <c r="B2135" t="s">
        <v>215</v>
      </c>
      <c r="C2135" s="42" t="s">
        <v>592</v>
      </c>
      <c r="D2135">
        <v>450</v>
      </c>
      <c r="E2135">
        <v>10</v>
      </c>
      <c r="F2135">
        <v>180</v>
      </c>
      <c r="G2135">
        <v>57.27</v>
      </c>
      <c r="H2135">
        <v>3.19</v>
      </c>
      <c r="I2135" s="4"/>
      <c r="J2135">
        <v>0.66</v>
      </c>
      <c r="L2135" s="4"/>
      <c r="M2135" s="4"/>
      <c r="N2135">
        <v>5.5701065130085554E-2</v>
      </c>
      <c r="O2135" s="4"/>
      <c r="P2135" s="4">
        <v>1.1524358302776323E-2</v>
      </c>
      <c r="Q2135" s="4"/>
      <c r="R2135" s="4">
        <v>418.72</v>
      </c>
      <c r="S2135" s="4"/>
      <c r="T2135" s="4"/>
      <c r="U2135" s="4">
        <v>720</v>
      </c>
      <c r="V2135" s="4">
        <v>2000</v>
      </c>
      <c r="W2135" s="4">
        <v>7</v>
      </c>
      <c r="X2135" s="4">
        <v>200</v>
      </c>
      <c r="Y2135" s="4">
        <v>0.02</v>
      </c>
      <c r="Z2135" s="4">
        <v>0.2</v>
      </c>
      <c r="AA2135" s="4"/>
      <c r="AB2135" s="4">
        <v>30</v>
      </c>
      <c r="AC2135" s="4">
        <v>0</v>
      </c>
      <c r="AD2135" s="4" t="s">
        <v>173</v>
      </c>
      <c r="AE2135" s="4"/>
      <c r="AF2135" s="4">
        <v>8.7119078104993601</v>
      </c>
      <c r="AG2135" s="4"/>
      <c r="AH2135" s="4"/>
      <c r="AI2135" s="4"/>
      <c r="AJ2135" s="4"/>
      <c r="AK2135" s="4"/>
    </row>
    <row r="2136" spans="1:37">
      <c r="A2136" t="s">
        <v>216</v>
      </c>
      <c r="B2136" t="s">
        <v>215</v>
      </c>
      <c r="C2136" s="42" t="s">
        <v>592</v>
      </c>
      <c r="D2136">
        <v>450</v>
      </c>
      <c r="E2136">
        <v>10</v>
      </c>
      <c r="F2136">
        <v>180</v>
      </c>
      <c r="G2136">
        <v>57.27</v>
      </c>
      <c r="H2136">
        <v>3.19</v>
      </c>
      <c r="I2136" s="4"/>
      <c r="J2136">
        <v>0.66</v>
      </c>
      <c r="L2136" s="4"/>
      <c r="M2136" s="4"/>
      <c r="N2136">
        <v>5.5701065130085554E-2</v>
      </c>
      <c r="O2136" s="4"/>
      <c r="P2136" s="4">
        <v>1.1524358302776323E-2</v>
      </c>
      <c r="Q2136" s="4"/>
      <c r="R2136" s="4">
        <v>418.72</v>
      </c>
      <c r="S2136" s="4"/>
      <c r="T2136" s="4"/>
      <c r="U2136" s="4">
        <v>720</v>
      </c>
      <c r="V2136" s="4">
        <v>2000</v>
      </c>
      <c r="W2136" s="4">
        <v>8</v>
      </c>
      <c r="X2136" s="4">
        <v>200</v>
      </c>
      <c r="Y2136" s="4">
        <v>0.02</v>
      </c>
      <c r="Z2136" s="4">
        <v>0.2</v>
      </c>
      <c r="AA2136" s="4"/>
      <c r="AB2136" s="4">
        <v>30</v>
      </c>
      <c r="AC2136" s="4">
        <v>0</v>
      </c>
      <c r="AD2136" s="4" t="s">
        <v>173</v>
      </c>
      <c r="AE2136" s="4"/>
      <c r="AF2136" s="4">
        <v>9.2189500640204791</v>
      </c>
      <c r="AG2136" s="4"/>
      <c r="AH2136" s="4"/>
      <c r="AI2136" s="4"/>
      <c r="AJ2136" s="4"/>
      <c r="AK2136" s="4"/>
    </row>
    <row r="2137" spans="1:37">
      <c r="A2137" t="s">
        <v>216</v>
      </c>
      <c r="B2137" t="s">
        <v>215</v>
      </c>
      <c r="C2137" s="42" t="s">
        <v>592</v>
      </c>
      <c r="D2137">
        <v>450</v>
      </c>
      <c r="E2137">
        <v>10</v>
      </c>
      <c r="F2137">
        <v>180</v>
      </c>
      <c r="G2137">
        <v>57.27</v>
      </c>
      <c r="H2137">
        <v>3.19</v>
      </c>
      <c r="I2137" s="4"/>
      <c r="J2137">
        <v>0.66</v>
      </c>
      <c r="L2137" s="4"/>
      <c r="M2137" s="4"/>
      <c r="N2137">
        <v>5.5701065130085554E-2</v>
      </c>
      <c r="O2137" s="4"/>
      <c r="P2137" s="4">
        <v>1.1524358302776323E-2</v>
      </c>
      <c r="Q2137" s="4"/>
      <c r="R2137" s="4">
        <v>418.72</v>
      </c>
      <c r="S2137" s="4"/>
      <c r="T2137" s="4"/>
      <c r="U2137" s="4">
        <v>720</v>
      </c>
      <c r="V2137" s="4">
        <v>2000</v>
      </c>
      <c r="W2137" s="4">
        <v>9</v>
      </c>
      <c r="X2137" s="4">
        <v>200</v>
      </c>
      <c r="Y2137" s="4">
        <v>0.02</v>
      </c>
      <c r="Z2137" s="4">
        <v>0.2</v>
      </c>
      <c r="AA2137" s="4"/>
      <c r="AB2137" s="4">
        <v>30</v>
      </c>
      <c r="AC2137" s="4">
        <v>0</v>
      </c>
      <c r="AD2137" s="4" t="s">
        <v>173</v>
      </c>
      <c r="AE2137" s="4"/>
      <c r="AF2137" s="4">
        <v>9.4340588988476295</v>
      </c>
      <c r="AG2137" s="4"/>
      <c r="AH2137" s="4"/>
      <c r="AI2137" s="4"/>
      <c r="AJ2137" s="4"/>
      <c r="AK2137" s="4"/>
    </row>
    <row r="2138" spans="1:37">
      <c r="A2138" t="s">
        <v>216</v>
      </c>
      <c r="B2138" t="s">
        <v>215</v>
      </c>
      <c r="C2138" s="42" t="s">
        <v>592</v>
      </c>
      <c r="D2138">
        <v>450</v>
      </c>
      <c r="E2138">
        <v>10</v>
      </c>
      <c r="F2138">
        <v>180</v>
      </c>
      <c r="G2138">
        <v>57.27</v>
      </c>
      <c r="H2138">
        <v>3.19</v>
      </c>
      <c r="I2138" s="4"/>
      <c r="J2138">
        <v>0.66</v>
      </c>
      <c r="L2138" s="4"/>
      <c r="M2138" s="4"/>
      <c r="N2138">
        <v>5.5701065130085554E-2</v>
      </c>
      <c r="O2138" s="4"/>
      <c r="P2138" s="4">
        <v>1.1524358302776323E-2</v>
      </c>
      <c r="Q2138" s="4"/>
      <c r="R2138" s="4">
        <v>418.72</v>
      </c>
      <c r="S2138" s="4"/>
      <c r="T2138" s="4"/>
      <c r="U2138" s="4">
        <v>720</v>
      </c>
      <c r="V2138" s="4">
        <v>2000</v>
      </c>
      <c r="W2138" s="4">
        <v>10</v>
      </c>
      <c r="X2138" s="4">
        <v>200</v>
      </c>
      <c r="Y2138" s="4">
        <v>0.02</v>
      </c>
      <c r="Z2138" s="4">
        <v>0.2</v>
      </c>
      <c r="AA2138" s="4"/>
      <c r="AB2138" s="4">
        <v>30</v>
      </c>
      <c r="AC2138" s="4">
        <v>0</v>
      </c>
      <c r="AD2138" s="4" t="s">
        <v>173</v>
      </c>
      <c r="AE2138" s="4"/>
      <c r="AF2138" s="4">
        <v>9.0192061459667094</v>
      </c>
      <c r="AG2138" s="4"/>
      <c r="AH2138" s="4"/>
      <c r="AI2138" s="4"/>
      <c r="AJ2138" s="4"/>
      <c r="AK2138" s="4"/>
    </row>
    <row r="2139" spans="1:37">
      <c r="A2139" t="s">
        <v>217</v>
      </c>
      <c r="B2139" t="s">
        <v>215</v>
      </c>
      <c r="C2139" s="42" t="s">
        <v>592</v>
      </c>
      <c r="D2139">
        <v>600</v>
      </c>
      <c r="E2139">
        <v>10</v>
      </c>
      <c r="F2139">
        <v>180</v>
      </c>
      <c r="G2139">
        <v>60.97</v>
      </c>
      <c r="H2139">
        <v>2.19</v>
      </c>
      <c r="I2139" s="4"/>
      <c r="J2139">
        <v>0.66</v>
      </c>
      <c r="L2139" s="4"/>
      <c r="M2139" s="4"/>
      <c r="N2139">
        <v>5.5701065130085554E-2</v>
      </c>
      <c r="O2139" s="4"/>
      <c r="P2139" s="4">
        <v>1.1524358302776323E-2</v>
      </c>
      <c r="Q2139" s="4"/>
      <c r="R2139" s="4">
        <v>487.49</v>
      </c>
      <c r="S2139" s="4"/>
      <c r="T2139" s="4"/>
      <c r="U2139" s="4">
        <v>720</v>
      </c>
      <c r="V2139" s="4">
        <v>2000</v>
      </c>
      <c r="W2139" s="4">
        <v>4</v>
      </c>
      <c r="X2139" s="4">
        <v>200</v>
      </c>
      <c r="Y2139" s="4">
        <v>0.02</v>
      </c>
      <c r="Z2139" s="4">
        <v>0.2</v>
      </c>
      <c r="AA2139" s="4"/>
      <c r="AB2139" s="4">
        <v>30</v>
      </c>
      <c r="AC2139" s="4">
        <v>0</v>
      </c>
      <c r="AD2139" s="4" t="s">
        <v>173</v>
      </c>
      <c r="AE2139" s="4"/>
      <c r="AF2139" s="4">
        <v>9.1574903969270096</v>
      </c>
      <c r="AG2139" s="4"/>
      <c r="AH2139" s="4"/>
      <c r="AI2139" s="4"/>
      <c r="AJ2139" s="4"/>
      <c r="AK2139" s="4"/>
    </row>
    <row r="2140" spans="1:37">
      <c r="A2140" t="s">
        <v>217</v>
      </c>
      <c r="B2140" t="s">
        <v>215</v>
      </c>
      <c r="C2140" s="42" t="s">
        <v>592</v>
      </c>
      <c r="D2140">
        <v>600</v>
      </c>
      <c r="E2140">
        <v>10</v>
      </c>
      <c r="F2140">
        <v>180</v>
      </c>
      <c r="G2140">
        <v>60.97</v>
      </c>
      <c r="H2140">
        <v>2.19</v>
      </c>
      <c r="I2140" s="4"/>
      <c r="J2140">
        <v>0.63</v>
      </c>
      <c r="L2140" s="4"/>
      <c r="M2140" s="4"/>
      <c r="N2140">
        <v>3.5919304576020994E-2</v>
      </c>
      <c r="O2140" s="4"/>
      <c r="P2140" s="4">
        <v>1.0332950631458095E-2</v>
      </c>
      <c r="Q2140" s="4"/>
      <c r="R2140" s="4">
        <v>487.49</v>
      </c>
      <c r="S2140" s="4"/>
      <c r="T2140" s="4"/>
      <c r="U2140" s="4">
        <v>720</v>
      </c>
      <c r="V2140" s="4">
        <v>2000</v>
      </c>
      <c r="W2140" s="4">
        <v>5</v>
      </c>
      <c r="X2140" s="4">
        <v>200</v>
      </c>
      <c r="Y2140" s="4">
        <v>0.02</v>
      </c>
      <c r="Z2140" s="4">
        <v>0.2</v>
      </c>
      <c r="AA2140" s="4"/>
      <c r="AB2140" s="4">
        <v>30</v>
      </c>
      <c r="AC2140" s="4">
        <v>0</v>
      </c>
      <c r="AD2140" s="4" t="s">
        <v>173</v>
      </c>
      <c r="AE2140" s="4"/>
      <c r="AF2140" s="4">
        <v>9.2496798975672192</v>
      </c>
      <c r="AG2140" s="4"/>
      <c r="AH2140" s="4"/>
      <c r="AI2140" s="4"/>
      <c r="AJ2140" s="4"/>
      <c r="AK2140" s="4"/>
    </row>
    <row r="2141" spans="1:37">
      <c r="A2141" t="s">
        <v>217</v>
      </c>
      <c r="B2141" t="s">
        <v>215</v>
      </c>
      <c r="C2141" s="42" t="s">
        <v>592</v>
      </c>
      <c r="D2141">
        <v>600</v>
      </c>
      <c r="E2141">
        <v>10</v>
      </c>
      <c r="F2141">
        <v>180</v>
      </c>
      <c r="G2141">
        <v>60.97</v>
      </c>
      <c r="H2141">
        <v>2.19</v>
      </c>
      <c r="I2141" s="4"/>
      <c r="J2141">
        <v>0.63</v>
      </c>
      <c r="L2141" s="4"/>
      <c r="M2141" s="4"/>
      <c r="N2141">
        <v>3.5919304576020994E-2</v>
      </c>
      <c r="O2141" s="4"/>
      <c r="P2141" s="4">
        <v>1.0332950631458095E-2</v>
      </c>
      <c r="Q2141" s="4"/>
      <c r="R2141" s="4">
        <v>487.49</v>
      </c>
      <c r="S2141" s="4"/>
      <c r="T2141" s="4"/>
      <c r="U2141" s="4">
        <v>720</v>
      </c>
      <c r="V2141" s="4">
        <v>2000</v>
      </c>
      <c r="W2141" s="4">
        <v>6</v>
      </c>
      <c r="X2141" s="4">
        <v>200</v>
      </c>
      <c r="Y2141" s="4">
        <v>0.02</v>
      </c>
      <c r="Z2141" s="4">
        <v>0.2</v>
      </c>
      <c r="AA2141" s="4"/>
      <c r="AB2141" s="4">
        <v>30</v>
      </c>
      <c r="AC2141" s="4">
        <v>0</v>
      </c>
      <c r="AD2141" s="4" t="s">
        <v>173</v>
      </c>
      <c r="AE2141" s="4"/>
      <c r="AF2141" s="4">
        <v>9.3572343149807899</v>
      </c>
      <c r="AG2141" s="4"/>
      <c r="AH2141" s="4"/>
      <c r="AI2141" s="4"/>
      <c r="AJ2141" s="4"/>
      <c r="AK2141" s="4"/>
    </row>
    <row r="2142" spans="1:37">
      <c r="A2142" t="s">
        <v>217</v>
      </c>
      <c r="B2142" t="s">
        <v>215</v>
      </c>
      <c r="C2142" s="42" t="s">
        <v>592</v>
      </c>
      <c r="D2142">
        <v>600</v>
      </c>
      <c r="E2142">
        <v>10</v>
      </c>
      <c r="F2142">
        <v>180</v>
      </c>
      <c r="G2142">
        <v>60.97</v>
      </c>
      <c r="H2142">
        <v>2.19</v>
      </c>
      <c r="I2142" s="4"/>
      <c r="J2142">
        <v>0.63</v>
      </c>
      <c r="L2142" s="4"/>
      <c r="M2142" s="4"/>
      <c r="N2142">
        <v>3.5919304576020994E-2</v>
      </c>
      <c r="O2142" s="4"/>
      <c r="P2142" s="4">
        <v>1.0332950631458095E-2</v>
      </c>
      <c r="Q2142" s="4"/>
      <c r="R2142" s="4">
        <v>487.49</v>
      </c>
      <c r="S2142" s="4"/>
      <c r="T2142" s="4"/>
      <c r="U2142" s="4">
        <v>720</v>
      </c>
      <c r="V2142" s="4">
        <v>2000</v>
      </c>
      <c r="W2142" s="4">
        <v>7</v>
      </c>
      <c r="X2142" s="4">
        <v>200</v>
      </c>
      <c r="Y2142" s="4">
        <v>0.02</v>
      </c>
      <c r="Z2142" s="4">
        <v>0.2</v>
      </c>
      <c r="AA2142" s="4"/>
      <c r="AB2142" s="4">
        <v>30</v>
      </c>
      <c r="AC2142" s="4">
        <v>0</v>
      </c>
      <c r="AD2142" s="4" t="s">
        <v>173</v>
      </c>
      <c r="AE2142" s="4"/>
      <c r="AF2142" s="4">
        <v>9.5569782330345703</v>
      </c>
      <c r="AG2142" s="4"/>
      <c r="AH2142" s="4"/>
      <c r="AI2142" s="4"/>
      <c r="AJ2142" s="4"/>
      <c r="AK2142" s="4"/>
    </row>
    <row r="2143" spans="1:37">
      <c r="A2143" t="s">
        <v>217</v>
      </c>
      <c r="B2143" t="s">
        <v>215</v>
      </c>
      <c r="C2143" s="42" t="s">
        <v>592</v>
      </c>
      <c r="D2143">
        <v>600</v>
      </c>
      <c r="E2143">
        <v>10</v>
      </c>
      <c r="F2143">
        <v>180</v>
      </c>
      <c r="G2143">
        <v>60.97</v>
      </c>
      <c r="H2143">
        <v>2.19</v>
      </c>
      <c r="I2143" s="4"/>
      <c r="J2143">
        <v>0.63</v>
      </c>
      <c r="L2143" s="4"/>
      <c r="M2143" s="4"/>
      <c r="N2143">
        <v>3.5919304576020994E-2</v>
      </c>
      <c r="O2143" s="4"/>
      <c r="P2143" s="4">
        <v>1.0332950631458095E-2</v>
      </c>
      <c r="Q2143" s="4"/>
      <c r="R2143" s="4">
        <v>487.49</v>
      </c>
      <c r="S2143" s="4"/>
      <c r="T2143" s="4"/>
      <c r="U2143" s="4">
        <v>720</v>
      </c>
      <c r="V2143" s="4">
        <v>2000</v>
      </c>
      <c r="W2143" s="4">
        <v>8</v>
      </c>
      <c r="X2143" s="4">
        <v>200</v>
      </c>
      <c r="Y2143" s="4">
        <v>0.02</v>
      </c>
      <c r="Z2143" s="4">
        <v>0.2</v>
      </c>
      <c r="AA2143" s="4"/>
      <c r="AB2143" s="4">
        <v>30</v>
      </c>
      <c r="AC2143" s="4">
        <v>0</v>
      </c>
      <c r="AD2143" s="4" t="s">
        <v>173</v>
      </c>
      <c r="AE2143" s="4"/>
      <c r="AF2143" s="4">
        <v>9.6491677336747692</v>
      </c>
      <c r="AG2143" s="4"/>
      <c r="AH2143" s="4"/>
      <c r="AI2143" s="4"/>
      <c r="AJ2143" s="4"/>
      <c r="AK2143" s="4"/>
    </row>
    <row r="2144" spans="1:37">
      <c r="A2144" t="s">
        <v>217</v>
      </c>
      <c r="B2144" t="s">
        <v>215</v>
      </c>
      <c r="C2144" s="42" t="s">
        <v>592</v>
      </c>
      <c r="D2144">
        <v>600</v>
      </c>
      <c r="E2144">
        <v>10</v>
      </c>
      <c r="F2144">
        <v>180</v>
      </c>
      <c r="G2144">
        <v>60.97</v>
      </c>
      <c r="H2144">
        <v>2.19</v>
      </c>
      <c r="I2144" s="4"/>
      <c r="J2144">
        <v>0.63</v>
      </c>
      <c r="L2144" s="4"/>
      <c r="M2144" s="4"/>
      <c r="N2144">
        <v>3.5919304576020994E-2</v>
      </c>
      <c r="O2144" s="4"/>
      <c r="P2144" s="4">
        <v>1.0332950631458095E-2</v>
      </c>
      <c r="Q2144" s="4"/>
      <c r="R2144" s="4">
        <v>487.49</v>
      </c>
      <c r="S2144" s="4"/>
      <c r="T2144" s="4"/>
      <c r="U2144" s="4">
        <v>720</v>
      </c>
      <c r="V2144" s="4">
        <v>2000</v>
      </c>
      <c r="W2144" s="4">
        <v>9</v>
      </c>
      <c r="X2144" s="4">
        <v>200</v>
      </c>
      <c r="Y2144" s="4">
        <v>0.02</v>
      </c>
      <c r="Z2144" s="4">
        <v>0.2</v>
      </c>
      <c r="AA2144" s="4"/>
      <c r="AB2144" s="4">
        <v>30</v>
      </c>
      <c r="AC2144" s="4">
        <v>0</v>
      </c>
      <c r="AD2144" s="4" t="s">
        <v>173</v>
      </c>
      <c r="AE2144" s="4"/>
      <c r="AF2144" s="4">
        <v>9.75672215108834</v>
      </c>
      <c r="AG2144" s="4"/>
      <c r="AH2144" s="4"/>
      <c r="AI2144" s="4"/>
      <c r="AJ2144" s="4"/>
      <c r="AK2144" s="4"/>
    </row>
    <row r="2145" spans="1:37">
      <c r="A2145" t="s">
        <v>217</v>
      </c>
      <c r="B2145" t="s">
        <v>215</v>
      </c>
      <c r="C2145" s="42" t="s">
        <v>592</v>
      </c>
      <c r="D2145">
        <v>600</v>
      </c>
      <c r="E2145">
        <v>10</v>
      </c>
      <c r="F2145">
        <v>180</v>
      </c>
      <c r="G2145">
        <v>60.97</v>
      </c>
      <c r="H2145">
        <v>2.19</v>
      </c>
      <c r="I2145" s="4"/>
      <c r="J2145">
        <v>0.63</v>
      </c>
      <c r="L2145" s="4"/>
      <c r="M2145" s="4"/>
      <c r="N2145">
        <v>3.5919304576020994E-2</v>
      </c>
      <c r="O2145" s="4"/>
      <c r="P2145" s="4">
        <v>1.0332950631458095E-2</v>
      </c>
      <c r="Q2145" s="4"/>
      <c r="R2145" s="4">
        <v>487.49</v>
      </c>
      <c r="S2145" s="4"/>
      <c r="T2145" s="4"/>
      <c r="U2145" s="4">
        <v>720</v>
      </c>
      <c r="V2145" s="4">
        <v>2000</v>
      </c>
      <c r="W2145" s="4">
        <v>10</v>
      </c>
      <c r="X2145" s="4">
        <v>200</v>
      </c>
      <c r="Y2145" s="4">
        <v>0.02</v>
      </c>
      <c r="Z2145" s="4">
        <v>0.2</v>
      </c>
      <c r="AA2145" s="4"/>
      <c r="AB2145" s="4">
        <v>30</v>
      </c>
      <c r="AC2145" s="4">
        <v>0</v>
      </c>
      <c r="AD2145" s="4" t="s">
        <v>173</v>
      </c>
      <c r="AE2145" s="4"/>
      <c r="AF2145" s="4">
        <v>9.6184379001280398</v>
      </c>
      <c r="AG2145" s="4"/>
      <c r="AH2145" s="4"/>
      <c r="AI2145" s="4"/>
      <c r="AJ2145" s="4"/>
      <c r="AK2145" s="4"/>
    </row>
    <row r="2146" spans="1:37">
      <c r="A2146" s="4" t="s">
        <v>220</v>
      </c>
      <c r="B2146" s="4" t="s">
        <v>221</v>
      </c>
      <c r="C2146" s="42" t="s">
        <v>592</v>
      </c>
      <c r="D2146" s="4">
        <v>500</v>
      </c>
      <c r="E2146" s="4">
        <v>7</v>
      </c>
      <c r="F2146" s="4">
        <v>120</v>
      </c>
      <c r="G2146" s="4">
        <v>18.489999999999998</v>
      </c>
      <c r="H2146" s="4">
        <v>6.3010000000000002</v>
      </c>
      <c r="I2146" s="4"/>
      <c r="J2146" s="4">
        <v>0.21</v>
      </c>
      <c r="K2146" s="4"/>
      <c r="L2146" s="4"/>
      <c r="M2146" s="4"/>
      <c r="N2146">
        <v>4.0890000000000004</v>
      </c>
      <c r="O2146" s="4"/>
      <c r="P2146" s="4"/>
      <c r="Q2146" s="4"/>
      <c r="R2146">
        <v>14.973000000000001</v>
      </c>
      <c r="S2146">
        <v>5.7000000000000002E-2</v>
      </c>
      <c r="T2146">
        <v>13.584</v>
      </c>
      <c r="U2146" s="4">
        <v>12.725958062183301</v>
      </c>
      <c r="V2146" s="4">
        <v>100</v>
      </c>
      <c r="W2146" s="4"/>
      <c r="X2146" s="4">
        <v>180</v>
      </c>
      <c r="Y2146" s="4">
        <v>0.05</v>
      </c>
      <c r="Z2146" s="4">
        <v>0.1</v>
      </c>
      <c r="AA2146" s="4"/>
      <c r="AB2146" s="4">
        <v>26</v>
      </c>
      <c r="AC2146" s="4">
        <v>0</v>
      </c>
      <c r="AD2146" s="4" t="s">
        <v>173</v>
      </c>
      <c r="AE2146" s="4"/>
      <c r="AF2146">
        <v>4.9967910184029503</v>
      </c>
      <c r="AG2146" s="4"/>
      <c r="AH2146" s="4" t="s">
        <v>545</v>
      </c>
      <c r="AI2146" s="37" t="s">
        <v>312</v>
      </c>
      <c r="AJ2146" s="4" t="s">
        <v>375</v>
      </c>
      <c r="AK2146" s="4" t="s">
        <v>374</v>
      </c>
    </row>
    <row r="2147" spans="1:37">
      <c r="A2147" s="4" t="s">
        <v>220</v>
      </c>
      <c r="B2147" s="4" t="s">
        <v>221</v>
      </c>
      <c r="C2147" s="42" t="s">
        <v>592</v>
      </c>
      <c r="D2147" s="4">
        <v>500</v>
      </c>
      <c r="E2147" s="4">
        <v>7</v>
      </c>
      <c r="F2147" s="4">
        <v>120</v>
      </c>
      <c r="G2147" s="4">
        <v>18.489999999999998</v>
      </c>
      <c r="H2147" s="4">
        <v>6.3010000000000002</v>
      </c>
      <c r="I2147" s="4"/>
      <c r="J2147" s="4">
        <v>0.21</v>
      </c>
      <c r="K2147" s="4"/>
      <c r="L2147" s="4"/>
      <c r="M2147" s="4"/>
      <c r="N2147">
        <v>4.0890000000000004</v>
      </c>
      <c r="O2147" s="4"/>
      <c r="P2147" s="4"/>
      <c r="Q2147" s="4"/>
      <c r="R2147">
        <v>14.973000000000001</v>
      </c>
      <c r="S2147">
        <v>5.7000000000000002E-2</v>
      </c>
      <c r="T2147">
        <v>13.584</v>
      </c>
      <c r="U2147" s="4">
        <v>12.725958062183301</v>
      </c>
      <c r="V2147" s="4">
        <v>100</v>
      </c>
      <c r="W2147" s="4"/>
      <c r="X2147" s="4">
        <v>180</v>
      </c>
      <c r="Y2147" s="4">
        <v>0.05</v>
      </c>
      <c r="Z2147" s="4">
        <v>0.1</v>
      </c>
      <c r="AA2147" s="4"/>
      <c r="AB2147" s="4">
        <v>26</v>
      </c>
      <c r="AC2147" s="4">
        <v>0</v>
      </c>
      <c r="AD2147" s="4" t="s">
        <v>173</v>
      </c>
      <c r="AE2147" s="4"/>
      <c r="AF2147">
        <v>7.3740397792609098</v>
      </c>
      <c r="AG2147" s="4"/>
      <c r="AH2147" s="4"/>
      <c r="AI2147" s="4"/>
      <c r="AJ2147" s="4"/>
      <c r="AK2147" s="4"/>
    </row>
    <row r="2148" spans="1:37">
      <c r="A2148" s="4" t="s">
        <v>220</v>
      </c>
      <c r="B2148" s="4" t="s">
        <v>221</v>
      </c>
      <c r="C2148" s="42" t="s">
        <v>592</v>
      </c>
      <c r="D2148" s="4">
        <v>500</v>
      </c>
      <c r="E2148" s="4">
        <v>7</v>
      </c>
      <c r="F2148" s="4">
        <v>120</v>
      </c>
      <c r="G2148" s="4">
        <v>18.489999999999998</v>
      </c>
      <c r="H2148" s="4">
        <v>6.3010000000000002</v>
      </c>
      <c r="I2148" s="4"/>
      <c r="J2148" s="4">
        <v>0.21</v>
      </c>
      <c r="K2148" s="4"/>
      <c r="L2148" s="4"/>
      <c r="M2148" s="4"/>
      <c r="N2148">
        <v>4.0890000000000004</v>
      </c>
      <c r="O2148" s="4"/>
      <c r="P2148" s="4"/>
      <c r="Q2148" s="4"/>
      <c r="R2148">
        <v>14.973000000000001</v>
      </c>
      <c r="S2148">
        <v>5.7000000000000002E-2</v>
      </c>
      <c r="T2148">
        <v>13.584</v>
      </c>
      <c r="U2148" s="4">
        <v>18.896166621475</v>
      </c>
      <c r="V2148" s="4">
        <v>100</v>
      </c>
      <c r="W2148" s="4"/>
      <c r="X2148" s="4">
        <v>180</v>
      </c>
      <c r="Y2148" s="4">
        <v>0.05</v>
      </c>
      <c r="Z2148" s="4">
        <v>0.1</v>
      </c>
      <c r="AA2148" s="4"/>
      <c r="AB2148" s="4">
        <v>26</v>
      </c>
      <c r="AC2148" s="4">
        <v>0</v>
      </c>
      <c r="AD2148" s="4" t="s">
        <v>173</v>
      </c>
      <c r="AE2148" s="4"/>
      <c r="AF2148">
        <v>8.5109856616503698</v>
      </c>
      <c r="AG2148" s="4"/>
      <c r="AH2148" s="4"/>
      <c r="AI2148" s="4"/>
      <c r="AJ2148" s="4"/>
      <c r="AK2148" s="4"/>
    </row>
    <row r="2149" spans="1:37">
      <c r="A2149" s="4" t="s">
        <v>220</v>
      </c>
      <c r="B2149" s="4" t="s">
        <v>221</v>
      </c>
      <c r="C2149" s="42" t="s">
        <v>592</v>
      </c>
      <c r="D2149" s="4">
        <v>500</v>
      </c>
      <c r="E2149" s="4">
        <v>7</v>
      </c>
      <c r="F2149" s="4">
        <v>120</v>
      </c>
      <c r="G2149" s="4">
        <v>18.489999999999998</v>
      </c>
      <c r="H2149" s="4">
        <v>6.3010000000000002</v>
      </c>
      <c r="I2149" s="4"/>
      <c r="J2149" s="4">
        <v>0.21</v>
      </c>
      <c r="K2149" s="4"/>
      <c r="L2149" s="4"/>
      <c r="M2149" s="4"/>
      <c r="N2149">
        <v>4.0890000000000004</v>
      </c>
      <c r="O2149" s="4"/>
      <c r="P2149" s="4"/>
      <c r="Q2149" s="4"/>
      <c r="R2149">
        <v>14.973000000000001</v>
      </c>
      <c r="S2149">
        <v>5.7000000000000002E-2</v>
      </c>
      <c r="T2149">
        <v>13.584</v>
      </c>
      <c r="U2149" s="4">
        <v>25.066375180766101</v>
      </c>
      <c r="V2149" s="4">
        <v>100</v>
      </c>
      <c r="W2149" s="4"/>
      <c r="X2149" s="4">
        <v>180</v>
      </c>
      <c r="Y2149" s="4">
        <v>0.05</v>
      </c>
      <c r="Z2149" s="4">
        <v>0.1</v>
      </c>
      <c r="AA2149" s="4"/>
      <c r="AB2149" s="4">
        <v>26</v>
      </c>
      <c r="AC2149" s="4">
        <v>0</v>
      </c>
      <c r="AD2149" s="4" t="s">
        <v>173</v>
      </c>
      <c r="AE2149" s="4"/>
      <c r="AF2149">
        <v>12.128534935286799</v>
      </c>
      <c r="AG2149" s="4"/>
      <c r="AH2149" s="4"/>
      <c r="AI2149" s="4"/>
      <c r="AJ2149" s="4"/>
      <c r="AK2149" s="4"/>
    </row>
    <row r="2150" spans="1:37">
      <c r="A2150" s="4" t="s">
        <v>220</v>
      </c>
      <c r="B2150" s="4" t="s">
        <v>221</v>
      </c>
      <c r="C2150" s="42" t="s">
        <v>592</v>
      </c>
      <c r="D2150" s="4">
        <v>500</v>
      </c>
      <c r="E2150" s="4">
        <v>7</v>
      </c>
      <c r="F2150" s="4">
        <v>120</v>
      </c>
      <c r="G2150" s="4">
        <v>18.489999999999998</v>
      </c>
      <c r="H2150" s="4">
        <v>6.3010000000000002</v>
      </c>
      <c r="I2150" s="4"/>
      <c r="J2150" s="4">
        <v>0.21</v>
      </c>
      <c r="K2150" s="4"/>
      <c r="L2150" s="4"/>
      <c r="M2150" s="4"/>
      <c r="N2150">
        <v>4.0890000000000004</v>
      </c>
      <c r="O2150" s="4"/>
      <c r="P2150" s="4"/>
      <c r="Q2150" s="4"/>
      <c r="R2150">
        <v>14.973000000000001</v>
      </c>
      <c r="S2150">
        <v>5.7000000000000002E-2</v>
      </c>
      <c r="T2150">
        <v>13.584</v>
      </c>
      <c r="U2150" s="4">
        <v>43.576859634851701</v>
      </c>
      <c r="V2150" s="4">
        <v>100</v>
      </c>
      <c r="W2150" s="4"/>
      <c r="X2150" s="4">
        <v>180</v>
      </c>
      <c r="Y2150" s="4">
        <v>0.05</v>
      </c>
      <c r="Z2150" s="4">
        <v>0.1</v>
      </c>
      <c r="AA2150" s="4"/>
      <c r="AB2150" s="4">
        <v>26</v>
      </c>
      <c r="AC2150" s="4">
        <v>0</v>
      </c>
      <c r="AD2150" s="4" t="s">
        <v>173</v>
      </c>
      <c r="AE2150" s="4"/>
      <c r="AF2150">
        <v>17.399822168777899</v>
      </c>
      <c r="AG2150" s="4"/>
      <c r="AH2150" s="4"/>
      <c r="AI2150" s="4"/>
      <c r="AJ2150" s="4"/>
      <c r="AK2150" s="4"/>
    </row>
    <row r="2151" spans="1:37">
      <c r="A2151" s="4" t="s">
        <v>220</v>
      </c>
      <c r="B2151" s="4" t="s">
        <v>221</v>
      </c>
      <c r="C2151" s="42" t="s">
        <v>592</v>
      </c>
      <c r="D2151" s="4">
        <v>500</v>
      </c>
      <c r="E2151" s="4">
        <v>7</v>
      </c>
      <c r="F2151" s="4">
        <v>120</v>
      </c>
      <c r="G2151" s="4">
        <v>18.489999999999998</v>
      </c>
      <c r="H2151" s="4">
        <v>6.3010000000000002</v>
      </c>
      <c r="I2151" s="4"/>
      <c r="J2151" s="4">
        <v>0.21</v>
      </c>
      <c r="K2151" s="4"/>
      <c r="L2151" s="4"/>
      <c r="M2151" s="4"/>
      <c r="N2151">
        <v>4.0890000000000004</v>
      </c>
      <c r="O2151" s="4"/>
      <c r="P2151" s="4"/>
      <c r="Q2151" s="4"/>
      <c r="R2151">
        <v>14.973000000000001</v>
      </c>
      <c r="S2151">
        <v>5.7000000000000002E-2</v>
      </c>
      <c r="T2151">
        <v>13.584</v>
      </c>
      <c r="U2151" s="4">
        <v>65.172377756687993</v>
      </c>
      <c r="V2151" s="4">
        <v>100</v>
      </c>
      <c r="W2151" s="4"/>
      <c r="X2151" s="4">
        <v>180</v>
      </c>
      <c r="Y2151" s="4">
        <v>0.05</v>
      </c>
      <c r="Z2151" s="4">
        <v>0.1</v>
      </c>
      <c r="AA2151" s="4"/>
      <c r="AB2151" s="4">
        <v>26</v>
      </c>
      <c r="AC2151" s="4">
        <v>0</v>
      </c>
      <c r="AD2151" s="4" t="s">
        <v>173</v>
      </c>
      <c r="AE2151" s="4"/>
      <c r="AF2151">
        <v>20.603938726718201</v>
      </c>
      <c r="AG2151" s="4"/>
      <c r="AH2151" s="4"/>
      <c r="AI2151" s="4"/>
      <c r="AJ2151" s="4"/>
      <c r="AK2151" s="4"/>
    </row>
    <row r="2152" spans="1:37">
      <c r="A2152" s="4" t="s">
        <v>220</v>
      </c>
      <c r="B2152" s="4" t="s">
        <v>221</v>
      </c>
      <c r="C2152" s="42" t="s">
        <v>592</v>
      </c>
      <c r="D2152" s="4">
        <v>500</v>
      </c>
      <c r="E2152" s="4">
        <v>7</v>
      </c>
      <c r="F2152" s="4">
        <v>120</v>
      </c>
      <c r="G2152" s="4">
        <v>18.489999999999998</v>
      </c>
      <c r="H2152" s="4">
        <v>6.3010000000000002</v>
      </c>
      <c r="I2152" s="4"/>
      <c r="J2152" s="4">
        <v>0.21</v>
      </c>
      <c r="K2152" s="4"/>
      <c r="L2152" s="4"/>
      <c r="M2152" s="4"/>
      <c r="N2152">
        <v>4.0890000000000004</v>
      </c>
      <c r="O2152" s="4"/>
      <c r="P2152" s="4"/>
      <c r="Q2152" s="4"/>
      <c r="R2152">
        <v>14.973000000000001</v>
      </c>
      <c r="S2152">
        <v>5.7000000000000002E-2</v>
      </c>
      <c r="T2152">
        <v>13.584</v>
      </c>
      <c r="U2152" s="4">
        <v>126.87403967823499</v>
      </c>
      <c r="V2152" s="4">
        <v>100</v>
      </c>
      <c r="W2152" s="4"/>
      <c r="X2152" s="4">
        <v>180</v>
      </c>
      <c r="Y2152" s="4">
        <v>0.05</v>
      </c>
      <c r="Z2152" s="4">
        <v>0.1</v>
      </c>
      <c r="AA2152" s="4"/>
      <c r="AB2152" s="4">
        <v>26</v>
      </c>
      <c r="AC2152" s="4">
        <v>0</v>
      </c>
      <c r="AD2152" s="4" t="s">
        <v>173</v>
      </c>
      <c r="AE2152" s="4"/>
      <c r="AF2152">
        <v>28.9759831563806</v>
      </c>
      <c r="AG2152" s="4"/>
      <c r="AH2152" s="4"/>
      <c r="AI2152" s="4"/>
      <c r="AJ2152" s="4"/>
      <c r="AK2152" s="4"/>
    </row>
    <row r="2153" spans="1:37">
      <c r="A2153" s="4" t="s">
        <v>220</v>
      </c>
      <c r="B2153" s="4" t="s">
        <v>221</v>
      </c>
      <c r="C2153" s="42" t="s">
        <v>592</v>
      </c>
      <c r="D2153" s="4">
        <v>500</v>
      </c>
      <c r="E2153" s="4">
        <v>7</v>
      </c>
      <c r="F2153" s="4">
        <v>120</v>
      </c>
      <c r="G2153" s="4">
        <v>18.489999999999998</v>
      </c>
      <c r="H2153" s="4">
        <v>6.3010000000000002</v>
      </c>
      <c r="I2153" s="4"/>
      <c r="J2153" s="4">
        <v>0.21</v>
      </c>
      <c r="K2153" s="4"/>
      <c r="L2153" s="4"/>
      <c r="M2153" s="4"/>
      <c r="N2153">
        <v>4.0890000000000004</v>
      </c>
      <c r="O2153" s="4"/>
      <c r="P2153" s="4"/>
      <c r="Q2153" s="4"/>
      <c r="R2153">
        <v>14.973000000000001</v>
      </c>
      <c r="S2153">
        <v>5.7000000000000002E-2</v>
      </c>
      <c r="T2153">
        <v>13.584</v>
      </c>
      <c r="U2153" s="4">
        <v>247.19218862979</v>
      </c>
      <c r="V2153" s="4">
        <v>100</v>
      </c>
      <c r="W2153" s="4"/>
      <c r="X2153" s="4">
        <v>180</v>
      </c>
      <c r="Y2153" s="4">
        <v>0.05</v>
      </c>
      <c r="Z2153" s="4">
        <v>0.1</v>
      </c>
      <c r="AA2153" s="4"/>
      <c r="AB2153" s="4">
        <v>26</v>
      </c>
      <c r="AC2153" s="4">
        <v>0</v>
      </c>
      <c r="AD2153" s="4" t="s">
        <v>173</v>
      </c>
      <c r="AE2153" s="4"/>
      <c r="AF2153">
        <v>32.283456710400003</v>
      </c>
      <c r="AG2153" s="4"/>
      <c r="AH2153" s="4"/>
      <c r="AI2153" s="4"/>
      <c r="AJ2153" s="4"/>
      <c r="AK2153" s="4"/>
    </row>
    <row r="2154" spans="1:37">
      <c r="A2154" s="4" t="s">
        <v>220</v>
      </c>
      <c r="B2154" s="4" t="s">
        <v>221</v>
      </c>
      <c r="C2154" s="42" t="s">
        <v>592</v>
      </c>
      <c r="D2154" s="4">
        <v>500</v>
      </c>
      <c r="E2154" s="4">
        <v>7</v>
      </c>
      <c r="F2154" s="4">
        <v>120</v>
      </c>
      <c r="G2154" s="4">
        <v>18.489999999999998</v>
      </c>
      <c r="H2154" s="4">
        <v>6.3010000000000002</v>
      </c>
      <c r="I2154" s="4"/>
      <c r="J2154" s="4">
        <v>0.21</v>
      </c>
      <c r="K2154" s="4"/>
      <c r="L2154" s="4"/>
      <c r="M2154" s="4"/>
      <c r="N2154">
        <v>4.0890000000000004</v>
      </c>
      <c r="O2154" s="4"/>
      <c r="P2154" s="4"/>
      <c r="Q2154" s="4"/>
      <c r="R2154">
        <v>14.973000000000001</v>
      </c>
      <c r="S2154">
        <v>5.7000000000000002E-2</v>
      </c>
      <c r="T2154">
        <v>13.584</v>
      </c>
      <c r="U2154" s="4">
        <v>361.34027024584202</v>
      </c>
      <c r="V2154" s="4">
        <v>100</v>
      </c>
      <c r="W2154" s="4"/>
      <c r="X2154" s="4">
        <v>180</v>
      </c>
      <c r="Y2154" s="4">
        <v>0.05</v>
      </c>
      <c r="Z2154" s="4">
        <v>0.1</v>
      </c>
      <c r="AA2154" s="4"/>
      <c r="AB2154" s="4">
        <v>26</v>
      </c>
      <c r="AC2154" s="4">
        <v>0</v>
      </c>
      <c r="AD2154" s="4" t="s">
        <v>173</v>
      </c>
      <c r="AE2154" s="4"/>
      <c r="AF2154">
        <v>33.833835308485597</v>
      </c>
      <c r="AG2154" s="4"/>
      <c r="AH2154" s="4"/>
      <c r="AI2154" s="4"/>
      <c r="AJ2154" s="4"/>
      <c r="AK2154" s="4"/>
    </row>
    <row r="2155" spans="1:37">
      <c r="A2155" s="4" t="s">
        <v>220</v>
      </c>
      <c r="B2155" s="4" t="s">
        <v>221</v>
      </c>
      <c r="C2155" s="42" t="s">
        <v>592</v>
      </c>
      <c r="D2155" s="4">
        <v>500</v>
      </c>
      <c r="E2155" s="4">
        <v>7</v>
      </c>
      <c r="F2155" s="4">
        <v>120</v>
      </c>
      <c r="G2155" s="4">
        <v>18.489999999999998</v>
      </c>
      <c r="H2155" s="4">
        <v>6.3010000000000002</v>
      </c>
      <c r="I2155" s="4"/>
      <c r="J2155" s="4">
        <v>0.21</v>
      </c>
      <c r="K2155" s="4"/>
      <c r="L2155" s="4"/>
      <c r="M2155" s="4"/>
      <c r="N2155">
        <v>4.0890000000000004</v>
      </c>
      <c r="O2155" s="4"/>
      <c r="P2155" s="4"/>
      <c r="Q2155" s="4"/>
      <c r="R2155">
        <v>14.973000000000001</v>
      </c>
      <c r="S2155">
        <v>5.7000000000000002E-2</v>
      </c>
      <c r="T2155">
        <v>13.584</v>
      </c>
      <c r="U2155" s="4">
        <v>484.74331164135901</v>
      </c>
      <c r="V2155" s="4">
        <v>100</v>
      </c>
      <c r="W2155" s="4"/>
      <c r="X2155" s="4">
        <v>180</v>
      </c>
      <c r="Y2155" s="4">
        <v>0.05</v>
      </c>
      <c r="Z2155" s="4">
        <v>0.1</v>
      </c>
      <c r="AA2155" s="4"/>
      <c r="AB2155" s="4">
        <v>26</v>
      </c>
      <c r="AC2155" s="4">
        <v>0</v>
      </c>
      <c r="AD2155" s="4" t="s">
        <v>173</v>
      </c>
      <c r="AE2155" s="4"/>
      <c r="AF2155">
        <v>34.557346109488897</v>
      </c>
      <c r="AG2155" s="4"/>
      <c r="AH2155" s="4"/>
      <c r="AI2155" s="4"/>
      <c r="AJ2155" s="4"/>
      <c r="AK2155" s="4"/>
    </row>
    <row r="2156" spans="1:37">
      <c r="A2156" s="4" t="s">
        <v>220</v>
      </c>
      <c r="B2156" s="4" t="s">
        <v>221</v>
      </c>
      <c r="C2156" s="42" t="s">
        <v>592</v>
      </c>
      <c r="D2156" s="4">
        <v>500</v>
      </c>
      <c r="E2156" s="4">
        <v>7</v>
      </c>
      <c r="F2156" s="4">
        <v>120</v>
      </c>
      <c r="G2156" s="4">
        <v>18.489999999999998</v>
      </c>
      <c r="H2156" s="4">
        <v>6.3010000000000002</v>
      </c>
      <c r="I2156" s="4"/>
      <c r="J2156" s="4">
        <v>0.21</v>
      </c>
      <c r="K2156" s="4"/>
      <c r="L2156" s="4"/>
      <c r="M2156" s="4"/>
      <c r="N2156">
        <v>4.0890000000000004</v>
      </c>
      <c r="O2156" s="4"/>
      <c r="P2156" s="4"/>
      <c r="Q2156" s="4"/>
      <c r="R2156">
        <v>14.973000000000001</v>
      </c>
      <c r="S2156">
        <v>5.7000000000000002E-2</v>
      </c>
      <c r="T2156">
        <v>13.584</v>
      </c>
      <c r="U2156" s="4">
        <v>601.97656814895095</v>
      </c>
      <c r="V2156" s="4">
        <v>100</v>
      </c>
      <c r="W2156" s="4"/>
      <c r="X2156" s="4">
        <v>180</v>
      </c>
      <c r="Y2156" s="4">
        <v>0.05</v>
      </c>
      <c r="Z2156" s="4">
        <v>0.1</v>
      </c>
      <c r="AA2156" s="4"/>
      <c r="AB2156" s="4">
        <v>26</v>
      </c>
      <c r="AC2156" s="4">
        <v>0</v>
      </c>
      <c r="AD2156" s="4" t="s">
        <v>173</v>
      </c>
      <c r="AE2156" s="4"/>
      <c r="AF2156">
        <v>35.074138186954102</v>
      </c>
      <c r="AG2156" s="4"/>
      <c r="AH2156" s="4"/>
      <c r="AI2156" s="4"/>
      <c r="AJ2156" s="4"/>
      <c r="AK2156" s="4"/>
    </row>
    <row r="2157" spans="1:37">
      <c r="A2157" s="4" t="s">
        <v>220</v>
      </c>
      <c r="B2157" s="4" t="s">
        <v>221</v>
      </c>
      <c r="C2157" s="42" t="s">
        <v>592</v>
      </c>
      <c r="D2157" s="4">
        <v>500</v>
      </c>
      <c r="E2157" s="4">
        <v>7</v>
      </c>
      <c r="F2157" s="4">
        <v>120</v>
      </c>
      <c r="G2157" s="4">
        <v>18.489999999999998</v>
      </c>
      <c r="H2157" s="4">
        <v>6.3010000000000002</v>
      </c>
      <c r="I2157" s="4"/>
      <c r="J2157" s="4">
        <v>0.21</v>
      </c>
      <c r="K2157" s="4"/>
      <c r="L2157" s="4"/>
      <c r="M2157" s="4"/>
      <c r="N2157">
        <v>4.0890000000000004</v>
      </c>
      <c r="O2157" s="4"/>
      <c r="P2157" s="4"/>
      <c r="Q2157" s="4"/>
      <c r="R2157">
        <v>14.973000000000001</v>
      </c>
      <c r="S2157">
        <v>5.7000000000000002E-2</v>
      </c>
      <c r="T2157">
        <v>13.584</v>
      </c>
      <c r="U2157" s="4">
        <v>845.69775849602297</v>
      </c>
      <c r="V2157" s="4">
        <v>100</v>
      </c>
      <c r="W2157" s="4"/>
      <c r="X2157" s="4">
        <v>180</v>
      </c>
      <c r="Y2157" s="4">
        <v>0.05</v>
      </c>
      <c r="Z2157" s="4">
        <v>0.1</v>
      </c>
      <c r="AA2157" s="4"/>
      <c r="AB2157" s="4">
        <v>26</v>
      </c>
      <c r="AC2157" s="4">
        <v>0</v>
      </c>
      <c r="AD2157" s="4" t="s">
        <v>173</v>
      </c>
      <c r="AE2157" s="4"/>
      <c r="AF2157">
        <v>35.694289626188301</v>
      </c>
      <c r="AG2157" s="4"/>
      <c r="AH2157" s="4"/>
      <c r="AI2157" s="4"/>
      <c r="AJ2157" s="4"/>
      <c r="AK2157" s="4"/>
    </row>
    <row r="2158" spans="1:37">
      <c r="A2158" s="4" t="s">
        <v>220</v>
      </c>
      <c r="B2158" s="4" t="s">
        <v>221</v>
      </c>
      <c r="C2158" s="42" t="s">
        <v>592</v>
      </c>
      <c r="D2158" s="4">
        <v>500</v>
      </c>
      <c r="E2158" s="4">
        <v>7</v>
      </c>
      <c r="F2158" s="4">
        <v>120</v>
      </c>
      <c r="G2158" s="4">
        <v>18.489999999999998</v>
      </c>
      <c r="H2158" s="4">
        <v>6.3010000000000002</v>
      </c>
      <c r="I2158" s="4"/>
      <c r="J2158" s="4">
        <v>0.21</v>
      </c>
      <c r="K2158" s="4"/>
      <c r="L2158" s="4"/>
      <c r="M2158" s="4"/>
      <c r="N2158">
        <v>4.0890000000000004</v>
      </c>
      <c r="O2158" s="4"/>
      <c r="P2158" s="4"/>
      <c r="Q2158" s="4"/>
      <c r="R2158">
        <v>14.973000000000001</v>
      </c>
      <c r="S2158">
        <v>5.7000000000000002E-2</v>
      </c>
      <c r="T2158">
        <v>13.584</v>
      </c>
      <c r="U2158" s="4">
        <v>1083.2491639551599</v>
      </c>
      <c r="V2158" s="4">
        <v>100</v>
      </c>
      <c r="W2158" s="4"/>
      <c r="X2158" s="4">
        <v>180</v>
      </c>
      <c r="Y2158" s="4">
        <v>0.05</v>
      </c>
      <c r="Z2158" s="4">
        <v>0.1</v>
      </c>
      <c r="AA2158" s="4"/>
      <c r="AB2158" s="4">
        <v>26</v>
      </c>
      <c r="AC2158" s="4">
        <v>0</v>
      </c>
      <c r="AD2158" s="4" t="s">
        <v>173</v>
      </c>
      <c r="AE2158" s="4"/>
      <c r="AF2158">
        <v>36.314441065422599</v>
      </c>
      <c r="AG2158" s="4"/>
      <c r="AH2158" s="4"/>
      <c r="AI2158" s="4"/>
      <c r="AJ2158" s="4"/>
      <c r="AK2158" s="4"/>
    </row>
    <row r="2159" spans="1:37">
      <c r="A2159" s="4" t="s">
        <v>220</v>
      </c>
      <c r="B2159" s="4" t="s">
        <v>221</v>
      </c>
      <c r="C2159" s="42" t="s">
        <v>592</v>
      </c>
      <c r="D2159" s="4">
        <v>500</v>
      </c>
      <c r="E2159" s="4">
        <v>7</v>
      </c>
      <c r="F2159" s="4">
        <v>120</v>
      </c>
      <c r="G2159" s="4">
        <v>18.489999999999998</v>
      </c>
      <c r="H2159" s="4">
        <v>6.3010000000000002</v>
      </c>
      <c r="I2159" s="4"/>
      <c r="J2159" s="4">
        <v>0.21</v>
      </c>
      <c r="K2159" s="4"/>
      <c r="L2159" s="4"/>
      <c r="M2159" s="4"/>
      <c r="N2159">
        <v>4.0890000000000004</v>
      </c>
      <c r="O2159" s="4"/>
      <c r="P2159" s="4"/>
      <c r="Q2159" s="4"/>
      <c r="R2159">
        <v>14.973000000000001</v>
      </c>
      <c r="S2159">
        <v>5.7000000000000002E-2</v>
      </c>
      <c r="T2159">
        <v>13.584</v>
      </c>
      <c r="U2159" s="4">
        <v>1447.2885032537899</v>
      </c>
      <c r="V2159" s="4">
        <v>100</v>
      </c>
      <c r="W2159" s="4"/>
      <c r="X2159" s="4">
        <v>180</v>
      </c>
      <c r="Y2159" s="4">
        <v>0.05</v>
      </c>
      <c r="Z2159" s="4">
        <v>0.1</v>
      </c>
      <c r="AA2159" s="4"/>
      <c r="AB2159" s="4">
        <v>26</v>
      </c>
      <c r="AC2159" s="4">
        <v>0</v>
      </c>
      <c r="AD2159" s="4" t="s">
        <v>173</v>
      </c>
      <c r="AE2159" s="4"/>
      <c r="AF2159">
        <v>36.727876146808804</v>
      </c>
      <c r="AG2159" s="4"/>
      <c r="AH2159" s="4"/>
      <c r="AI2159" s="4"/>
      <c r="AJ2159" s="4"/>
      <c r="AK2159" s="4"/>
    </row>
    <row r="2160" spans="1:37">
      <c r="A2160" s="4" t="s">
        <v>222</v>
      </c>
      <c r="B2160" s="4" t="s">
        <v>553</v>
      </c>
      <c r="C2160" s="42" t="s">
        <v>592</v>
      </c>
      <c r="D2160" s="4">
        <v>500</v>
      </c>
      <c r="E2160" s="4">
        <v>7</v>
      </c>
      <c r="F2160" s="4">
        <v>120</v>
      </c>
      <c r="G2160" s="4"/>
      <c r="H2160" s="4"/>
      <c r="I2160" s="4"/>
      <c r="J2160" s="4"/>
      <c r="K2160" s="4"/>
      <c r="L2160" s="4"/>
      <c r="M2160" s="4"/>
      <c r="O2160" s="4"/>
      <c r="P2160" s="4"/>
      <c r="Q2160" s="4"/>
      <c r="U2160" s="4">
        <v>12.725958062183301</v>
      </c>
      <c r="V2160" s="4">
        <v>100</v>
      </c>
      <c r="W2160" s="4"/>
      <c r="X2160" s="4">
        <v>180</v>
      </c>
      <c r="Y2160" s="4">
        <v>0.05</v>
      </c>
      <c r="Z2160" s="4">
        <v>0.1</v>
      </c>
      <c r="AA2160" s="4"/>
      <c r="AB2160" s="4">
        <v>26</v>
      </c>
      <c r="AC2160" s="4">
        <v>0</v>
      </c>
      <c r="AD2160" s="4" t="s">
        <v>173</v>
      </c>
      <c r="AE2160" s="4"/>
      <c r="AF2160">
        <v>6.3404556243304899</v>
      </c>
      <c r="AG2160" s="4"/>
      <c r="AH2160" s="4"/>
      <c r="AI2160" s="4"/>
      <c r="AJ2160" s="4"/>
      <c r="AK2160" s="4"/>
    </row>
    <row r="2161" spans="1:37">
      <c r="A2161" s="4" t="s">
        <v>222</v>
      </c>
      <c r="B2161" s="4" t="s">
        <v>553</v>
      </c>
      <c r="C2161" s="42" t="s">
        <v>592</v>
      </c>
      <c r="D2161" s="4">
        <v>500</v>
      </c>
      <c r="E2161" s="4">
        <v>7</v>
      </c>
      <c r="F2161" s="4">
        <v>120</v>
      </c>
      <c r="G2161" s="4"/>
      <c r="H2161" s="4"/>
      <c r="I2161" s="4"/>
      <c r="J2161" s="4"/>
      <c r="K2161" s="4"/>
      <c r="L2161" s="4"/>
      <c r="M2161" s="4"/>
      <c r="O2161" s="4"/>
      <c r="P2161" s="4"/>
      <c r="Q2161" s="4"/>
      <c r="U2161" s="4">
        <v>28.151408848517601</v>
      </c>
      <c r="V2161" s="4">
        <v>100</v>
      </c>
      <c r="W2161" s="4"/>
      <c r="X2161" s="4">
        <v>180</v>
      </c>
      <c r="Y2161" s="4">
        <v>0.05</v>
      </c>
      <c r="Z2161" s="4">
        <v>0.1</v>
      </c>
      <c r="AA2161" s="4"/>
      <c r="AB2161" s="4">
        <v>26</v>
      </c>
      <c r="AC2161" s="4">
        <v>0</v>
      </c>
      <c r="AD2161" s="4" t="s">
        <v>173</v>
      </c>
      <c r="AE2161" s="4"/>
      <c r="AF2161">
        <v>9.6479291783498304</v>
      </c>
      <c r="AG2161" s="4"/>
      <c r="AH2161" s="4"/>
      <c r="AI2161" s="4"/>
      <c r="AJ2161" s="4"/>
      <c r="AK2161" s="4"/>
    </row>
    <row r="2162" spans="1:37">
      <c r="A2162" s="4" t="s">
        <v>222</v>
      </c>
      <c r="B2162" s="4" t="s">
        <v>553</v>
      </c>
      <c r="C2162" s="42" t="s">
        <v>592</v>
      </c>
      <c r="D2162" s="4">
        <v>500</v>
      </c>
      <c r="E2162" s="4">
        <v>7</v>
      </c>
      <c r="F2162" s="4">
        <v>120</v>
      </c>
      <c r="G2162" s="4"/>
      <c r="H2162" s="4"/>
      <c r="I2162" s="4"/>
      <c r="J2162" s="4"/>
      <c r="K2162" s="4"/>
      <c r="L2162" s="4"/>
      <c r="M2162" s="4"/>
      <c r="O2162" s="4"/>
      <c r="P2162" s="4"/>
      <c r="Q2162" s="4"/>
      <c r="U2162" s="4">
        <v>37.406651075559999</v>
      </c>
      <c r="V2162" s="4">
        <v>100</v>
      </c>
      <c r="W2162" s="4"/>
      <c r="X2162" s="4">
        <v>180</v>
      </c>
      <c r="Y2162" s="4">
        <v>0.05</v>
      </c>
      <c r="Z2162" s="4">
        <v>0.1</v>
      </c>
      <c r="AA2162" s="4"/>
      <c r="AB2162" s="4">
        <v>26</v>
      </c>
      <c r="AC2162" s="4">
        <v>0</v>
      </c>
      <c r="AD2162" s="4" t="s">
        <v>173</v>
      </c>
      <c r="AE2162" s="4"/>
      <c r="AF2162">
        <v>11.508383496052501</v>
      </c>
      <c r="AG2162" s="4"/>
      <c r="AH2162" s="4"/>
      <c r="AI2162" s="4"/>
      <c r="AJ2162" s="4"/>
      <c r="AK2162" s="4"/>
    </row>
    <row r="2163" spans="1:37">
      <c r="A2163" s="4" t="s">
        <v>222</v>
      </c>
      <c r="B2163" s="4" t="s">
        <v>553</v>
      </c>
      <c r="C2163" s="42" t="s">
        <v>592</v>
      </c>
      <c r="D2163" s="4">
        <v>500</v>
      </c>
      <c r="E2163" s="4">
        <v>7</v>
      </c>
      <c r="F2163" s="4">
        <v>120</v>
      </c>
      <c r="G2163" s="4"/>
      <c r="H2163" s="4"/>
      <c r="I2163" s="4"/>
      <c r="J2163" s="4"/>
      <c r="K2163" s="4"/>
      <c r="L2163" s="4"/>
      <c r="M2163" s="4"/>
      <c r="O2163" s="4"/>
      <c r="P2163" s="4"/>
      <c r="Q2163" s="4"/>
      <c r="U2163" s="4">
        <v>59.002169197396903</v>
      </c>
      <c r="V2163" s="4">
        <v>100</v>
      </c>
      <c r="W2163" s="4"/>
      <c r="X2163" s="4">
        <v>180</v>
      </c>
      <c r="Y2163" s="4">
        <v>0.05</v>
      </c>
      <c r="Z2163" s="4">
        <v>0.1</v>
      </c>
      <c r="AA2163" s="4"/>
      <c r="AB2163" s="4">
        <v>26</v>
      </c>
      <c r="AC2163" s="4">
        <v>0</v>
      </c>
      <c r="AD2163" s="4" t="s">
        <v>173</v>
      </c>
      <c r="AE2163" s="4"/>
      <c r="AF2163">
        <v>10.3714399793531</v>
      </c>
      <c r="AG2163" s="4"/>
      <c r="AH2163" s="4"/>
      <c r="AI2163" s="4"/>
      <c r="AJ2163" s="4"/>
      <c r="AK2163" s="4"/>
    </row>
    <row r="2164" spans="1:37">
      <c r="A2164" s="4" t="s">
        <v>222</v>
      </c>
      <c r="B2164" s="4" t="s">
        <v>553</v>
      </c>
      <c r="C2164" s="42" t="s">
        <v>592</v>
      </c>
      <c r="D2164" s="4">
        <v>500</v>
      </c>
      <c r="E2164" s="4">
        <v>7</v>
      </c>
      <c r="F2164" s="4">
        <v>120</v>
      </c>
      <c r="G2164" s="4"/>
      <c r="H2164" s="4"/>
      <c r="I2164" s="4"/>
      <c r="J2164" s="4"/>
      <c r="K2164" s="4"/>
      <c r="L2164" s="4"/>
      <c r="M2164" s="4"/>
      <c r="O2164" s="4"/>
      <c r="P2164" s="4"/>
      <c r="Q2164" s="4"/>
      <c r="U2164" s="4">
        <v>123.788864786695</v>
      </c>
      <c r="V2164" s="4">
        <v>100</v>
      </c>
      <c r="W2164" s="4"/>
      <c r="X2164" s="4">
        <v>180</v>
      </c>
      <c r="Y2164" s="4">
        <v>0.05</v>
      </c>
      <c r="Z2164" s="4">
        <v>0.1</v>
      </c>
      <c r="AA2164" s="4"/>
      <c r="AB2164" s="4">
        <v>26</v>
      </c>
      <c r="AC2164" s="4">
        <v>0</v>
      </c>
      <c r="AD2164" s="4" t="s">
        <v>173</v>
      </c>
      <c r="AE2164" s="4"/>
      <c r="AF2164">
        <v>13.8856298912205</v>
      </c>
      <c r="AG2164" s="4"/>
      <c r="AH2164" s="4"/>
      <c r="AI2164" s="4"/>
      <c r="AJ2164" s="4"/>
      <c r="AK2164" s="4"/>
    </row>
    <row r="2165" spans="1:37">
      <c r="A2165" s="4" t="s">
        <v>222</v>
      </c>
      <c r="B2165" s="4" t="s">
        <v>553</v>
      </c>
      <c r="C2165" s="42" t="s">
        <v>592</v>
      </c>
      <c r="D2165" s="4">
        <v>500</v>
      </c>
      <c r="E2165" s="4">
        <v>7</v>
      </c>
      <c r="F2165" s="4">
        <v>120</v>
      </c>
      <c r="G2165" s="4"/>
      <c r="H2165" s="4"/>
      <c r="I2165" s="4"/>
      <c r="J2165" s="4"/>
      <c r="K2165" s="4"/>
      <c r="L2165" s="4"/>
      <c r="M2165" s="4"/>
      <c r="O2165" s="4"/>
      <c r="P2165" s="4"/>
      <c r="Q2165" s="4"/>
      <c r="U2165" s="4">
        <v>237.936946402747</v>
      </c>
      <c r="V2165" s="4">
        <v>100</v>
      </c>
      <c r="W2165" s="4"/>
      <c r="X2165" s="4">
        <v>180</v>
      </c>
      <c r="Y2165" s="4">
        <v>0.05</v>
      </c>
      <c r="Z2165" s="4">
        <v>0.1</v>
      </c>
      <c r="AA2165" s="4"/>
      <c r="AB2165" s="4">
        <v>26</v>
      </c>
      <c r="AC2165" s="4">
        <v>0</v>
      </c>
      <c r="AD2165" s="4" t="s">
        <v>173</v>
      </c>
      <c r="AE2165" s="4"/>
      <c r="AF2165">
        <v>20.293863007101098</v>
      </c>
      <c r="AG2165" s="4"/>
      <c r="AH2165" s="4"/>
      <c r="AI2165" s="4"/>
      <c r="AJ2165" s="4"/>
      <c r="AK2165" s="4"/>
    </row>
    <row r="2166" spans="1:37">
      <c r="A2166" s="4" t="s">
        <v>222</v>
      </c>
      <c r="B2166" s="4" t="s">
        <v>553</v>
      </c>
      <c r="C2166" s="42" t="s">
        <v>592</v>
      </c>
      <c r="D2166" s="4">
        <v>500</v>
      </c>
      <c r="E2166" s="4">
        <v>7</v>
      </c>
      <c r="F2166" s="4">
        <v>120</v>
      </c>
      <c r="G2166" s="4"/>
      <c r="H2166" s="4"/>
      <c r="I2166" s="4"/>
      <c r="J2166" s="4"/>
      <c r="K2166" s="4"/>
      <c r="L2166" s="4"/>
      <c r="M2166" s="4"/>
      <c r="O2166" s="4"/>
      <c r="P2166" s="4"/>
      <c r="Q2166" s="4"/>
      <c r="U2166" s="4">
        <v>358.255095354302</v>
      </c>
      <c r="V2166" s="4">
        <v>100</v>
      </c>
      <c r="W2166" s="4"/>
      <c r="X2166" s="4">
        <v>180</v>
      </c>
      <c r="Y2166" s="4">
        <v>0.05</v>
      </c>
      <c r="Z2166" s="4">
        <v>0.1</v>
      </c>
      <c r="AA2166" s="4"/>
      <c r="AB2166" s="4">
        <v>26</v>
      </c>
      <c r="AC2166" s="4">
        <v>0</v>
      </c>
      <c r="AD2166" s="4" t="s">
        <v>173</v>
      </c>
      <c r="AE2166" s="4"/>
      <c r="AF2166">
        <v>24.324847362123698</v>
      </c>
      <c r="AG2166" s="4"/>
      <c r="AH2166" s="4"/>
      <c r="AI2166" s="4"/>
      <c r="AJ2166" s="4"/>
      <c r="AK2166" s="4"/>
    </row>
    <row r="2167" spans="1:37">
      <c r="A2167" s="4" t="s">
        <v>222</v>
      </c>
      <c r="B2167" s="4" t="s">
        <v>553</v>
      </c>
      <c r="C2167" s="42" t="s">
        <v>592</v>
      </c>
      <c r="D2167" s="4">
        <v>500</v>
      </c>
      <c r="E2167" s="4">
        <v>7</v>
      </c>
      <c r="F2167" s="4">
        <v>120</v>
      </c>
      <c r="G2167" s="4"/>
      <c r="H2167" s="4"/>
      <c r="I2167" s="4"/>
      <c r="J2167" s="4"/>
      <c r="K2167" s="4"/>
      <c r="L2167" s="4"/>
      <c r="M2167" s="4"/>
      <c r="O2167" s="4"/>
      <c r="P2167" s="4"/>
      <c r="Q2167" s="4"/>
      <c r="U2167" s="4">
        <v>481.65841919739597</v>
      </c>
      <c r="V2167" s="4">
        <v>100</v>
      </c>
      <c r="W2167" s="4"/>
      <c r="X2167" s="4">
        <v>180</v>
      </c>
      <c r="Y2167" s="4">
        <v>0.05</v>
      </c>
      <c r="Z2167" s="4">
        <v>0.1</v>
      </c>
      <c r="AA2167" s="4"/>
      <c r="AB2167" s="4">
        <v>26</v>
      </c>
      <c r="AC2167" s="4">
        <v>0</v>
      </c>
      <c r="AD2167" s="4" t="s">
        <v>173</v>
      </c>
      <c r="AE2167" s="4"/>
      <c r="AF2167">
        <v>26.908810115139801</v>
      </c>
      <c r="AG2167" s="4"/>
      <c r="AH2167" s="4"/>
      <c r="AI2167" s="4"/>
      <c r="AJ2167" s="4"/>
      <c r="AK2167" s="4"/>
    </row>
    <row r="2168" spans="1:37">
      <c r="A2168" s="4" t="s">
        <v>222</v>
      </c>
      <c r="B2168" s="4" t="s">
        <v>553</v>
      </c>
      <c r="C2168" s="42" t="s">
        <v>592</v>
      </c>
      <c r="D2168" s="4">
        <v>500</v>
      </c>
      <c r="E2168" s="4">
        <v>7</v>
      </c>
      <c r="F2168" s="4">
        <v>120</v>
      </c>
      <c r="G2168" s="4"/>
      <c r="H2168" s="4"/>
      <c r="I2168" s="4"/>
      <c r="J2168" s="4"/>
      <c r="K2168" s="4"/>
      <c r="L2168" s="4"/>
      <c r="M2168" s="4"/>
      <c r="O2168" s="4"/>
      <c r="P2168" s="4"/>
      <c r="Q2168" s="4"/>
      <c r="U2168" s="4">
        <v>598.89139325741098</v>
      </c>
      <c r="V2168" s="4">
        <v>100</v>
      </c>
      <c r="W2168" s="4"/>
      <c r="X2168" s="4">
        <v>180</v>
      </c>
      <c r="Y2168" s="4">
        <v>0.05</v>
      </c>
      <c r="Z2168" s="4">
        <v>0.1</v>
      </c>
      <c r="AA2168" s="4"/>
      <c r="AB2168" s="4">
        <v>26</v>
      </c>
      <c r="AC2168" s="4">
        <v>0</v>
      </c>
      <c r="AD2168" s="4" t="s">
        <v>173</v>
      </c>
      <c r="AE2168" s="4"/>
      <c r="AF2168">
        <v>26.805453119060701</v>
      </c>
      <c r="AG2168" s="4"/>
      <c r="AH2168" s="4"/>
      <c r="AI2168" s="4"/>
      <c r="AJ2168" s="4"/>
      <c r="AK2168" s="4"/>
    </row>
    <row r="2169" spans="1:37">
      <c r="A2169" s="4" t="s">
        <v>222</v>
      </c>
      <c r="B2169" s="4" t="s">
        <v>553</v>
      </c>
      <c r="C2169" s="42" t="s">
        <v>592</v>
      </c>
      <c r="D2169" s="4">
        <v>500</v>
      </c>
      <c r="E2169" s="4">
        <v>7</v>
      </c>
      <c r="F2169" s="4">
        <v>120</v>
      </c>
      <c r="G2169" s="4"/>
      <c r="H2169" s="4"/>
      <c r="I2169" s="4"/>
      <c r="J2169" s="4"/>
      <c r="K2169" s="4"/>
      <c r="L2169" s="4"/>
      <c r="M2169" s="4"/>
      <c r="O2169" s="4"/>
      <c r="P2169" s="4"/>
      <c r="Q2169" s="4"/>
      <c r="U2169" s="4">
        <v>842.61286605205999</v>
      </c>
      <c r="V2169" s="4">
        <v>100</v>
      </c>
      <c r="W2169" s="4"/>
      <c r="X2169" s="4">
        <v>180</v>
      </c>
      <c r="Y2169" s="4">
        <v>0.05</v>
      </c>
      <c r="Z2169" s="4">
        <v>0.1</v>
      </c>
      <c r="AA2169" s="4"/>
      <c r="AB2169" s="4">
        <v>26</v>
      </c>
      <c r="AC2169" s="4">
        <v>0</v>
      </c>
      <c r="AD2169" s="4" t="s">
        <v>173</v>
      </c>
      <c r="AE2169" s="4"/>
      <c r="AF2169">
        <v>30.319644213773199</v>
      </c>
      <c r="AG2169" s="4"/>
      <c r="AH2169" s="4"/>
      <c r="AI2169" s="4"/>
      <c r="AJ2169" s="4"/>
      <c r="AK2169" s="4"/>
    </row>
    <row r="2170" spans="1:37">
      <c r="A2170" s="4" t="s">
        <v>222</v>
      </c>
      <c r="B2170" s="4" t="s">
        <v>553</v>
      </c>
      <c r="C2170" s="42" t="s">
        <v>592</v>
      </c>
      <c r="D2170" s="4">
        <v>500</v>
      </c>
      <c r="E2170" s="4">
        <v>7</v>
      </c>
      <c r="F2170" s="4">
        <v>120</v>
      </c>
      <c r="G2170" s="4"/>
      <c r="H2170" s="4"/>
      <c r="I2170" s="4"/>
      <c r="J2170" s="4"/>
      <c r="K2170" s="4"/>
      <c r="L2170" s="4"/>
      <c r="M2170" s="4"/>
      <c r="O2170" s="4"/>
      <c r="P2170" s="4"/>
      <c r="Q2170" s="4"/>
      <c r="U2170" s="4">
        <v>1080.16398906362</v>
      </c>
      <c r="V2170" s="4">
        <v>100</v>
      </c>
      <c r="W2170" s="4"/>
      <c r="X2170" s="4">
        <v>180</v>
      </c>
      <c r="Y2170" s="4">
        <v>0.05</v>
      </c>
      <c r="Z2170" s="4">
        <v>0.1</v>
      </c>
      <c r="AA2170" s="4"/>
      <c r="AB2170" s="4">
        <v>26</v>
      </c>
      <c r="AC2170" s="4">
        <v>0</v>
      </c>
      <c r="AD2170" s="4" t="s">
        <v>173</v>
      </c>
      <c r="AE2170" s="4"/>
      <c r="AF2170">
        <v>30.216286034849102</v>
      </c>
      <c r="AG2170" s="4"/>
      <c r="AH2170" s="4"/>
      <c r="AI2170" s="4"/>
      <c r="AJ2170" s="4"/>
      <c r="AK2170" s="4"/>
    </row>
    <row r="2171" spans="1:37">
      <c r="A2171" s="4" t="s">
        <v>222</v>
      </c>
      <c r="B2171" s="4" t="s">
        <v>553</v>
      </c>
      <c r="C2171" s="42" t="s">
        <v>592</v>
      </c>
      <c r="D2171" s="4">
        <v>500</v>
      </c>
      <c r="E2171" s="4">
        <v>7</v>
      </c>
      <c r="F2171" s="4">
        <v>120</v>
      </c>
      <c r="G2171" s="4"/>
      <c r="H2171" s="4"/>
      <c r="I2171" s="4"/>
      <c r="J2171" s="4"/>
      <c r="K2171" s="4"/>
      <c r="L2171" s="4"/>
      <c r="M2171" s="4"/>
      <c r="O2171" s="4"/>
      <c r="P2171" s="4"/>
      <c r="Q2171" s="4"/>
      <c r="U2171" s="4">
        <v>1440</v>
      </c>
      <c r="V2171" s="4">
        <v>100</v>
      </c>
      <c r="W2171" s="4">
        <v>10</v>
      </c>
      <c r="X2171" s="4">
        <v>180</v>
      </c>
      <c r="Y2171" s="4">
        <v>0.05</v>
      </c>
      <c r="Z2171" s="4">
        <v>0.1</v>
      </c>
      <c r="AA2171" s="4"/>
      <c r="AB2171" s="4">
        <v>26</v>
      </c>
      <c r="AC2171" s="4">
        <v>0</v>
      </c>
      <c r="AD2171" s="4" t="s">
        <v>173</v>
      </c>
      <c r="AE2171" s="4"/>
      <c r="AF2171">
        <v>30.319644213773199</v>
      </c>
      <c r="AG2171" s="4"/>
      <c r="AH2171" s="4"/>
      <c r="AI2171" s="4"/>
      <c r="AJ2171" s="4"/>
      <c r="AK2171" s="4"/>
    </row>
    <row r="2172" spans="1:37">
      <c r="A2172" s="4" t="s">
        <v>218</v>
      </c>
      <c r="B2172" s="4" t="s">
        <v>219</v>
      </c>
      <c r="C2172" s="42" t="s">
        <v>592</v>
      </c>
      <c r="D2172" s="4">
        <v>500</v>
      </c>
      <c r="E2172" s="4">
        <v>7</v>
      </c>
      <c r="F2172" s="4">
        <v>120</v>
      </c>
      <c r="G2172" s="4">
        <v>63.34</v>
      </c>
      <c r="H2172" s="4">
        <v>1.87</v>
      </c>
      <c r="I2172" s="4"/>
      <c r="J2172" s="4">
        <v>0.61699999999999999</v>
      </c>
      <c r="K2172" s="4"/>
      <c r="L2172" s="4"/>
      <c r="M2172" s="4"/>
      <c r="N2172">
        <v>0.35399999999999998</v>
      </c>
      <c r="O2172" s="4"/>
      <c r="P2172" s="4"/>
      <c r="Q2172" s="4"/>
      <c r="R2172">
        <v>5.2830000000000004</v>
      </c>
      <c r="S2172">
        <v>1.2999999999999999E-2</v>
      </c>
      <c r="T2172">
        <v>9.9429999999999996</v>
      </c>
      <c r="U2172" s="4">
        <v>1440</v>
      </c>
      <c r="V2172" s="4">
        <v>9.5860699422997495</v>
      </c>
      <c r="W2172" s="4">
        <v>10</v>
      </c>
      <c r="X2172" s="4">
        <v>180</v>
      </c>
      <c r="Y2172" s="4">
        <v>0.05</v>
      </c>
      <c r="Z2172" s="4">
        <v>0.1</v>
      </c>
      <c r="AA2172" s="4"/>
      <c r="AB2172" s="4">
        <v>26</v>
      </c>
      <c r="AC2172" s="4">
        <v>0</v>
      </c>
      <c r="AD2172" s="4" t="s">
        <v>173</v>
      </c>
      <c r="AE2172" s="4"/>
      <c r="AF2172">
        <v>8.3769779064655108</v>
      </c>
      <c r="AG2172" s="4"/>
      <c r="AH2172" s="4" t="s">
        <v>554</v>
      </c>
      <c r="AI2172" s="4"/>
      <c r="AJ2172" s="4"/>
      <c r="AK2172" s="4"/>
    </row>
    <row r="2173" spans="1:37">
      <c r="A2173" s="4" t="s">
        <v>218</v>
      </c>
      <c r="B2173" s="4" t="s">
        <v>219</v>
      </c>
      <c r="C2173" s="42" t="s">
        <v>592</v>
      </c>
      <c r="D2173" s="4">
        <v>500</v>
      </c>
      <c r="E2173" s="4">
        <v>7</v>
      </c>
      <c r="F2173" s="4">
        <v>120</v>
      </c>
      <c r="G2173" s="4">
        <v>63.34</v>
      </c>
      <c r="H2173" s="4">
        <v>1.87</v>
      </c>
      <c r="I2173" s="4"/>
      <c r="J2173" s="4">
        <v>0.61699999999999999</v>
      </c>
      <c r="K2173" s="4"/>
      <c r="L2173" s="4"/>
      <c r="M2173" s="4"/>
      <c r="N2173">
        <v>0.35399999999999998</v>
      </c>
      <c r="O2173" s="4"/>
      <c r="P2173" s="4"/>
      <c r="Q2173" s="4"/>
      <c r="R2173">
        <v>5.2830000000000004</v>
      </c>
      <c r="S2173">
        <v>1.2999999999999999E-2</v>
      </c>
      <c r="T2173">
        <v>9.9429999999999996</v>
      </c>
      <c r="U2173" s="4">
        <v>1440</v>
      </c>
      <c r="V2173" s="4">
        <v>27.886723537070999</v>
      </c>
      <c r="W2173" s="4">
        <v>10</v>
      </c>
      <c r="X2173" s="4">
        <v>180</v>
      </c>
      <c r="Y2173" s="4">
        <v>0.05</v>
      </c>
      <c r="Z2173" s="4">
        <v>0.1</v>
      </c>
      <c r="AA2173" s="4"/>
      <c r="AB2173" s="4">
        <v>26</v>
      </c>
      <c r="AC2173" s="4">
        <v>0</v>
      </c>
      <c r="AD2173" s="4" t="s">
        <v>173</v>
      </c>
      <c r="AE2173" s="4"/>
      <c r="AF2173">
        <v>13.3507830738316</v>
      </c>
      <c r="AG2173" s="4"/>
      <c r="AH2173" s="4"/>
      <c r="AI2173" s="4"/>
      <c r="AJ2173" s="4"/>
      <c r="AK2173" s="4"/>
    </row>
    <row r="2174" spans="1:37">
      <c r="A2174" s="4" t="s">
        <v>218</v>
      </c>
      <c r="B2174" s="4" t="s">
        <v>219</v>
      </c>
      <c r="C2174" s="42" t="s">
        <v>592</v>
      </c>
      <c r="D2174" s="4">
        <v>500</v>
      </c>
      <c r="E2174" s="4">
        <v>7</v>
      </c>
      <c r="F2174" s="4">
        <v>120</v>
      </c>
      <c r="G2174" s="4">
        <v>63.34</v>
      </c>
      <c r="H2174" s="4">
        <v>1.87</v>
      </c>
      <c r="I2174" s="4"/>
      <c r="J2174" s="4">
        <v>0.61699999999999999</v>
      </c>
      <c r="K2174" s="4"/>
      <c r="L2174" s="4"/>
      <c r="M2174" s="4"/>
      <c r="N2174">
        <v>0.35399999999999998</v>
      </c>
      <c r="O2174" s="4"/>
      <c r="P2174" s="4"/>
      <c r="Q2174" s="4"/>
      <c r="R2174">
        <v>5.2830000000000004</v>
      </c>
      <c r="S2174">
        <v>1.2999999999999999E-2</v>
      </c>
      <c r="T2174">
        <v>9.9429999999999996</v>
      </c>
      <c r="U2174" s="4">
        <v>1440</v>
      </c>
      <c r="V2174" s="4">
        <v>49.673202614379001</v>
      </c>
      <c r="W2174" s="4">
        <v>10</v>
      </c>
      <c r="X2174" s="4">
        <v>180</v>
      </c>
      <c r="Y2174" s="4">
        <v>0.05</v>
      </c>
      <c r="Z2174" s="4">
        <v>0.1</v>
      </c>
      <c r="AA2174" s="4"/>
      <c r="AB2174" s="4">
        <v>26</v>
      </c>
      <c r="AC2174" s="4">
        <v>0</v>
      </c>
      <c r="AD2174" s="4" t="s">
        <v>173</v>
      </c>
      <c r="AE2174" s="4"/>
      <c r="AF2174">
        <v>17.801060076229</v>
      </c>
      <c r="AG2174" s="4"/>
      <c r="AH2174" s="4"/>
      <c r="AI2174" s="4"/>
      <c r="AJ2174" s="4"/>
      <c r="AK2174" s="4"/>
    </row>
    <row r="2175" spans="1:37">
      <c r="A2175" s="4" t="s">
        <v>218</v>
      </c>
      <c r="B2175" s="4" t="s">
        <v>219</v>
      </c>
      <c r="C2175" s="42" t="s">
        <v>592</v>
      </c>
      <c r="D2175" s="4">
        <v>500</v>
      </c>
      <c r="E2175" s="4">
        <v>7</v>
      </c>
      <c r="F2175" s="4">
        <v>120</v>
      </c>
      <c r="G2175" s="4">
        <v>63.34</v>
      </c>
      <c r="H2175" s="4">
        <v>1.87</v>
      </c>
      <c r="I2175" s="4"/>
      <c r="J2175" s="4">
        <v>0.61699999999999999</v>
      </c>
      <c r="K2175" s="4"/>
      <c r="L2175" s="4"/>
      <c r="M2175" s="4"/>
      <c r="N2175">
        <v>0.35399999999999998</v>
      </c>
      <c r="O2175" s="4"/>
      <c r="P2175" s="4"/>
      <c r="Q2175" s="4"/>
      <c r="R2175">
        <v>5.2830000000000004</v>
      </c>
      <c r="S2175">
        <v>1.2999999999999999E-2</v>
      </c>
      <c r="T2175">
        <v>9.9429999999999996</v>
      </c>
      <c r="U2175" s="4">
        <v>1440</v>
      </c>
      <c r="V2175" s="4">
        <v>98.474998723447698</v>
      </c>
      <c r="W2175" s="4">
        <v>10</v>
      </c>
      <c r="X2175" s="4">
        <v>180</v>
      </c>
      <c r="Y2175" s="4">
        <v>0.05</v>
      </c>
      <c r="Z2175" s="4">
        <v>0.1</v>
      </c>
      <c r="AA2175" s="4"/>
      <c r="AB2175" s="4">
        <v>26</v>
      </c>
      <c r="AC2175" s="4">
        <v>0</v>
      </c>
      <c r="AD2175" s="4" t="s">
        <v>173</v>
      </c>
      <c r="AE2175" s="4"/>
      <c r="AF2175">
        <v>20.4188447011542</v>
      </c>
      <c r="AG2175" s="4"/>
      <c r="AH2175" s="4"/>
      <c r="AI2175" s="4"/>
      <c r="AJ2175" s="4"/>
      <c r="AK2175" s="4"/>
    </row>
    <row r="2176" spans="1:37">
      <c r="A2176" s="4" t="s">
        <v>218</v>
      </c>
      <c r="B2176" s="4" t="s">
        <v>219</v>
      </c>
      <c r="C2176" s="42" t="s">
        <v>592</v>
      </c>
      <c r="D2176" s="4">
        <v>500</v>
      </c>
      <c r="E2176" s="4">
        <v>7</v>
      </c>
      <c r="F2176" s="4">
        <v>120</v>
      </c>
      <c r="G2176" s="4">
        <v>63.34</v>
      </c>
      <c r="H2176" s="4">
        <v>1.87</v>
      </c>
      <c r="I2176" s="4"/>
      <c r="J2176" s="4">
        <v>0.61699999999999999</v>
      </c>
      <c r="K2176" s="4"/>
      <c r="L2176" s="4"/>
      <c r="M2176" s="4"/>
      <c r="N2176">
        <v>0.35399999999999998</v>
      </c>
      <c r="O2176" s="4"/>
      <c r="P2176" s="4"/>
      <c r="Q2176" s="4"/>
      <c r="R2176">
        <v>5.2830000000000004</v>
      </c>
      <c r="S2176">
        <v>1.2999999999999999E-2</v>
      </c>
      <c r="T2176">
        <v>9.9429999999999996</v>
      </c>
      <c r="U2176" s="4">
        <v>1440</v>
      </c>
      <c r="V2176" s="4">
        <v>201.307189542483</v>
      </c>
      <c r="W2176" s="4">
        <v>10</v>
      </c>
      <c r="X2176" s="4">
        <v>180</v>
      </c>
      <c r="Y2176" s="4">
        <v>0.05</v>
      </c>
      <c r="Z2176" s="4">
        <v>0.1</v>
      </c>
      <c r="AA2176" s="4"/>
      <c r="AB2176" s="4">
        <v>26</v>
      </c>
      <c r="AC2176" s="4">
        <v>0</v>
      </c>
      <c r="AD2176" s="4" t="s">
        <v>173</v>
      </c>
      <c r="AE2176" s="4"/>
      <c r="AF2176">
        <v>30.104714920082301</v>
      </c>
      <c r="AG2176" s="4"/>
      <c r="AH2176" s="4"/>
      <c r="AI2176" s="4"/>
      <c r="AJ2176" s="4"/>
      <c r="AK2176" s="4"/>
    </row>
    <row r="2177" spans="1:37">
      <c r="A2177" s="4" t="s">
        <v>218</v>
      </c>
      <c r="B2177" s="4" t="s">
        <v>219</v>
      </c>
      <c r="C2177" s="42" t="s">
        <v>592</v>
      </c>
      <c r="D2177" s="4">
        <v>500</v>
      </c>
      <c r="E2177" s="4">
        <v>7</v>
      </c>
      <c r="F2177" s="4">
        <v>120</v>
      </c>
      <c r="G2177" s="4">
        <v>63.34</v>
      </c>
      <c r="H2177" s="4">
        <v>1.87</v>
      </c>
      <c r="I2177" s="4"/>
      <c r="J2177" s="4">
        <v>0.61699999999999999</v>
      </c>
      <c r="K2177" s="4"/>
      <c r="L2177" s="4"/>
      <c r="M2177" s="4"/>
      <c r="N2177">
        <v>0.35399999999999998</v>
      </c>
      <c r="O2177" s="4"/>
      <c r="P2177" s="4"/>
      <c r="Q2177" s="4"/>
      <c r="R2177">
        <v>5.2830000000000004</v>
      </c>
      <c r="S2177">
        <v>1.2999999999999999E-2</v>
      </c>
      <c r="T2177">
        <v>9.9429999999999996</v>
      </c>
      <c r="U2177" s="4">
        <v>1440</v>
      </c>
      <c r="V2177" s="4">
        <v>301.52508106107001</v>
      </c>
      <c r="W2177" s="4">
        <v>10</v>
      </c>
      <c r="X2177" s="4">
        <v>180</v>
      </c>
      <c r="Y2177" s="4">
        <v>0.05</v>
      </c>
      <c r="Z2177" s="4">
        <v>0.1</v>
      </c>
      <c r="AA2177" s="4"/>
      <c r="AB2177" s="4">
        <v>26</v>
      </c>
      <c r="AC2177" s="4">
        <v>0</v>
      </c>
      <c r="AD2177" s="4" t="s">
        <v>173</v>
      </c>
      <c r="AE2177" s="4"/>
      <c r="AF2177">
        <v>39.528797089845803</v>
      </c>
      <c r="AG2177" s="4"/>
      <c r="AH2177" s="4"/>
      <c r="AI2177" s="4"/>
      <c r="AJ2177" s="4"/>
      <c r="AK2177" s="4"/>
    </row>
    <row r="2178" spans="1:37">
      <c r="A2178" s="4" t="s">
        <v>218</v>
      </c>
      <c r="B2178" s="4" t="s">
        <v>219</v>
      </c>
      <c r="C2178" s="42" t="s">
        <v>592</v>
      </c>
      <c r="D2178" s="4">
        <v>500</v>
      </c>
      <c r="E2178" s="4">
        <v>7</v>
      </c>
      <c r="F2178" s="4">
        <v>120</v>
      </c>
      <c r="G2178" s="4">
        <v>63.34</v>
      </c>
      <c r="H2178" s="4">
        <v>1.87</v>
      </c>
      <c r="I2178" s="4"/>
      <c r="J2178" s="4">
        <v>0.61699999999999999</v>
      </c>
      <c r="K2178" s="4"/>
      <c r="L2178" s="4"/>
      <c r="M2178" s="4"/>
      <c r="N2178">
        <v>0.35399999999999998</v>
      </c>
      <c r="O2178" s="4"/>
      <c r="P2178" s="4"/>
      <c r="Q2178" s="4"/>
      <c r="R2178">
        <v>5.2830000000000004</v>
      </c>
      <c r="S2178">
        <v>1.2999999999999999E-2</v>
      </c>
      <c r="T2178">
        <v>9.9429999999999996</v>
      </c>
      <c r="U2178" s="4">
        <v>1440</v>
      </c>
      <c r="V2178" s="4">
        <v>401.742972579656</v>
      </c>
      <c r="W2178" s="4">
        <v>10</v>
      </c>
      <c r="X2178" s="4">
        <v>180</v>
      </c>
      <c r="Y2178" s="4">
        <v>0.05</v>
      </c>
      <c r="Z2178" s="4">
        <v>0.1</v>
      </c>
      <c r="AA2178" s="4"/>
      <c r="AB2178" s="4">
        <v>26</v>
      </c>
      <c r="AC2178" s="4">
        <v>0</v>
      </c>
      <c r="AD2178" s="4" t="s">
        <v>173</v>
      </c>
      <c r="AE2178" s="4"/>
      <c r="AF2178">
        <v>44.2408381747275</v>
      </c>
      <c r="AG2178" s="4"/>
      <c r="AH2178" s="4"/>
      <c r="AI2178" s="4"/>
      <c r="AJ2178" s="4"/>
      <c r="AK2178" s="4"/>
    </row>
    <row r="2179" spans="1:37">
      <c r="A2179" s="4" t="s">
        <v>220</v>
      </c>
      <c r="B2179" s="4" t="s">
        <v>221</v>
      </c>
      <c r="C2179" s="42" t="s">
        <v>592</v>
      </c>
      <c r="D2179" s="4">
        <v>500</v>
      </c>
      <c r="E2179" s="4">
        <v>7</v>
      </c>
      <c r="F2179" s="4">
        <v>120</v>
      </c>
      <c r="G2179" s="4">
        <v>18.489999999999998</v>
      </c>
      <c r="H2179" s="4">
        <v>6.3010000000000002</v>
      </c>
      <c r="I2179" s="4"/>
      <c r="J2179" s="4">
        <v>0.21</v>
      </c>
      <c r="K2179" s="4"/>
      <c r="L2179" s="4"/>
      <c r="M2179" s="4"/>
      <c r="N2179">
        <v>4.0890000000000004</v>
      </c>
      <c r="O2179" s="4"/>
      <c r="P2179" s="4"/>
      <c r="Q2179" s="4"/>
      <c r="R2179">
        <v>14.973000000000001</v>
      </c>
      <c r="S2179">
        <v>5.7000000000000002E-2</v>
      </c>
      <c r="T2179">
        <v>13.584</v>
      </c>
      <c r="U2179" s="4">
        <v>1440</v>
      </c>
      <c r="V2179" s="4">
        <v>10.457516339869199</v>
      </c>
      <c r="W2179" s="4">
        <v>10</v>
      </c>
      <c r="X2179" s="4">
        <v>180</v>
      </c>
      <c r="Y2179" s="4">
        <v>0.05</v>
      </c>
      <c r="Z2179" s="4">
        <v>0.1</v>
      </c>
      <c r="AA2179" s="4"/>
      <c r="AB2179" s="4">
        <v>26</v>
      </c>
      <c r="AC2179" s="4">
        <v>0</v>
      </c>
      <c r="AD2179" s="4" t="s">
        <v>173</v>
      </c>
      <c r="AE2179" s="4"/>
      <c r="AF2179">
        <v>12.827230942182601</v>
      </c>
      <c r="AG2179" s="4"/>
      <c r="AH2179" s="4"/>
      <c r="AI2179" s="4"/>
      <c r="AJ2179" s="4"/>
      <c r="AK2179" s="4"/>
    </row>
    <row r="2180" spans="1:37">
      <c r="A2180" s="4" t="s">
        <v>220</v>
      </c>
      <c r="B2180" s="4" t="s">
        <v>221</v>
      </c>
      <c r="C2180" s="42" t="s">
        <v>592</v>
      </c>
      <c r="D2180" s="4">
        <v>500</v>
      </c>
      <c r="E2180" s="4">
        <v>7</v>
      </c>
      <c r="F2180" s="4">
        <v>120</v>
      </c>
      <c r="G2180" s="4">
        <v>18.489999999999998</v>
      </c>
      <c r="H2180" s="4">
        <v>6.3010000000000002</v>
      </c>
      <c r="I2180" s="4"/>
      <c r="J2180" s="4">
        <v>0.21</v>
      </c>
      <c r="K2180" s="4"/>
      <c r="L2180" s="4"/>
      <c r="M2180" s="4"/>
      <c r="N2180">
        <v>4.0890000000000004</v>
      </c>
      <c r="O2180" s="4"/>
      <c r="P2180" s="4"/>
      <c r="Q2180" s="4"/>
      <c r="R2180">
        <v>14.973000000000001</v>
      </c>
      <c r="S2180">
        <v>5.7000000000000002E-2</v>
      </c>
      <c r="T2180">
        <v>13.584</v>
      </c>
      <c r="U2180" s="4">
        <v>1440</v>
      </c>
      <c r="V2180" s="4">
        <v>28.758169934640399</v>
      </c>
      <c r="W2180" s="4">
        <v>10</v>
      </c>
      <c r="X2180" s="4">
        <v>180</v>
      </c>
      <c r="Y2180" s="4">
        <v>0.05</v>
      </c>
      <c r="Z2180" s="4">
        <v>0.1</v>
      </c>
      <c r="AA2180" s="4"/>
      <c r="AB2180" s="4">
        <v>26</v>
      </c>
      <c r="AC2180" s="4">
        <v>0</v>
      </c>
      <c r="AD2180" s="4" t="s">
        <v>173</v>
      </c>
      <c r="AE2180" s="4"/>
      <c r="AF2180">
        <v>20.9424207994835</v>
      </c>
      <c r="AG2180" s="4"/>
      <c r="AH2180" s="4"/>
      <c r="AI2180" s="4"/>
      <c r="AJ2180" s="4"/>
      <c r="AK2180" s="4"/>
    </row>
    <row r="2181" spans="1:37">
      <c r="A2181" s="4" t="s">
        <v>220</v>
      </c>
      <c r="B2181" s="4" t="s">
        <v>221</v>
      </c>
      <c r="C2181" s="42" t="s">
        <v>592</v>
      </c>
      <c r="D2181" s="4">
        <v>500</v>
      </c>
      <c r="E2181" s="4">
        <v>7</v>
      </c>
      <c r="F2181" s="4">
        <v>120</v>
      </c>
      <c r="G2181" s="4">
        <v>18.489999999999998</v>
      </c>
      <c r="H2181" s="4">
        <v>6.3010000000000002</v>
      </c>
      <c r="I2181" s="4"/>
      <c r="J2181" s="4">
        <v>0.21</v>
      </c>
      <c r="K2181" s="4"/>
      <c r="L2181" s="4"/>
      <c r="M2181" s="4"/>
      <c r="N2181">
        <v>4.0890000000000004</v>
      </c>
      <c r="O2181" s="4"/>
      <c r="P2181" s="4"/>
      <c r="Q2181" s="4"/>
      <c r="R2181">
        <v>14.973000000000001</v>
      </c>
      <c r="S2181">
        <v>5.7000000000000002E-2</v>
      </c>
      <c r="T2181">
        <v>13.584</v>
      </c>
      <c r="U2181" s="4">
        <v>1440</v>
      </c>
      <c r="V2181" s="4">
        <v>49.673202614379001</v>
      </c>
      <c r="W2181" s="4">
        <v>10</v>
      </c>
      <c r="X2181" s="4">
        <v>180</v>
      </c>
      <c r="Y2181" s="4">
        <v>0.05</v>
      </c>
      <c r="Z2181" s="4">
        <v>0.1</v>
      </c>
      <c r="AA2181" s="4"/>
      <c r="AB2181" s="4">
        <v>26</v>
      </c>
      <c r="AC2181" s="4">
        <v>0</v>
      </c>
      <c r="AD2181" s="4" t="s">
        <v>173</v>
      </c>
      <c r="AE2181" s="4"/>
      <c r="AF2181">
        <v>28.272258492630598</v>
      </c>
      <c r="AG2181" s="4"/>
      <c r="AH2181" s="4"/>
      <c r="AI2181" s="4"/>
      <c r="AJ2181" s="4"/>
      <c r="AK2181" s="4"/>
    </row>
    <row r="2182" spans="1:37">
      <c r="A2182" s="4" t="s">
        <v>220</v>
      </c>
      <c r="B2182" s="4" t="s">
        <v>221</v>
      </c>
      <c r="C2182" s="42" t="s">
        <v>592</v>
      </c>
      <c r="D2182" s="4">
        <v>500</v>
      </c>
      <c r="E2182" s="4">
        <v>7</v>
      </c>
      <c r="F2182" s="4">
        <v>120</v>
      </c>
      <c r="G2182" s="4">
        <v>18.489999999999998</v>
      </c>
      <c r="H2182" s="4">
        <v>6.3010000000000002</v>
      </c>
      <c r="I2182" s="4"/>
      <c r="J2182" s="4">
        <v>0.21</v>
      </c>
      <c r="K2182" s="4"/>
      <c r="L2182" s="4"/>
      <c r="M2182" s="4"/>
      <c r="N2182">
        <v>4.0890000000000004</v>
      </c>
      <c r="O2182" s="4"/>
      <c r="P2182" s="4"/>
      <c r="Q2182" s="4"/>
      <c r="R2182">
        <v>14.973000000000001</v>
      </c>
      <c r="S2182">
        <v>5.7000000000000002E-2</v>
      </c>
      <c r="T2182">
        <v>13.584</v>
      </c>
      <c r="U2182" s="4">
        <v>1440</v>
      </c>
      <c r="V2182" s="4">
        <v>100.217891518586</v>
      </c>
      <c r="W2182" s="4">
        <v>10</v>
      </c>
      <c r="X2182" s="4">
        <v>180</v>
      </c>
      <c r="Y2182" s="4">
        <v>0.05</v>
      </c>
      <c r="Z2182" s="4">
        <v>0.1</v>
      </c>
      <c r="AA2182" s="4"/>
      <c r="AB2182" s="4">
        <v>26</v>
      </c>
      <c r="AC2182" s="4">
        <v>0</v>
      </c>
      <c r="AD2182" s="4" t="s">
        <v>173</v>
      </c>
      <c r="AE2182" s="4"/>
      <c r="AF2182">
        <v>48.167539078795699</v>
      </c>
      <c r="AG2182" s="4"/>
      <c r="AH2182" s="4"/>
      <c r="AI2182" s="4"/>
      <c r="AJ2182" s="4"/>
      <c r="AK2182" s="4"/>
    </row>
    <row r="2183" spans="1:37">
      <c r="A2183" s="4" t="s">
        <v>220</v>
      </c>
      <c r="B2183" s="4" t="s">
        <v>221</v>
      </c>
      <c r="C2183" s="42" t="s">
        <v>592</v>
      </c>
      <c r="D2183" s="4">
        <v>500</v>
      </c>
      <c r="E2183" s="4">
        <v>7</v>
      </c>
      <c r="F2183" s="4">
        <v>120</v>
      </c>
      <c r="G2183" s="4">
        <v>18.489999999999998</v>
      </c>
      <c r="H2183" s="4">
        <v>6.3010000000000002</v>
      </c>
      <c r="I2183" s="4"/>
      <c r="J2183" s="4">
        <v>0.21</v>
      </c>
      <c r="K2183" s="4"/>
      <c r="L2183" s="4"/>
      <c r="M2183" s="4"/>
      <c r="N2183">
        <v>4.0890000000000004</v>
      </c>
      <c r="O2183" s="4"/>
      <c r="P2183" s="4"/>
      <c r="Q2183" s="4"/>
      <c r="R2183">
        <v>14.973000000000001</v>
      </c>
      <c r="S2183">
        <v>5.7000000000000002E-2</v>
      </c>
      <c r="T2183">
        <v>13.584</v>
      </c>
      <c r="U2183" s="4">
        <v>1440</v>
      </c>
      <c r="V2183" s="4">
        <v>202.178675832311</v>
      </c>
      <c r="W2183" s="4">
        <v>10</v>
      </c>
      <c r="X2183" s="4">
        <v>180</v>
      </c>
      <c r="Y2183" s="4">
        <v>0.05</v>
      </c>
      <c r="Z2183" s="4">
        <v>0.1</v>
      </c>
      <c r="AA2183" s="4"/>
      <c r="AB2183" s="4">
        <v>26</v>
      </c>
      <c r="AC2183" s="4">
        <v>0</v>
      </c>
      <c r="AD2183" s="4" t="s">
        <v>173</v>
      </c>
      <c r="AE2183" s="4"/>
      <c r="AF2183">
        <v>74.083765045645194</v>
      </c>
      <c r="AG2183" s="4"/>
      <c r="AH2183" s="4"/>
      <c r="AI2183" s="4"/>
      <c r="AJ2183" s="4"/>
      <c r="AK2183" s="4"/>
    </row>
    <row r="2184" spans="1:37">
      <c r="A2184" s="4" t="s">
        <v>220</v>
      </c>
      <c r="B2184" s="4" t="s">
        <v>221</v>
      </c>
      <c r="C2184" s="42" t="s">
        <v>592</v>
      </c>
      <c r="D2184" s="4">
        <v>500</v>
      </c>
      <c r="E2184" s="4">
        <v>7</v>
      </c>
      <c r="F2184" s="4">
        <v>120</v>
      </c>
      <c r="G2184" s="4">
        <v>18.489999999999998</v>
      </c>
      <c r="H2184" s="4">
        <v>6.3010000000000002</v>
      </c>
      <c r="I2184" s="4"/>
      <c r="J2184" s="4">
        <v>0.21</v>
      </c>
      <c r="K2184" s="4"/>
      <c r="L2184" s="4"/>
      <c r="M2184" s="4"/>
      <c r="N2184">
        <v>4.0890000000000004</v>
      </c>
      <c r="O2184" s="4"/>
      <c r="P2184" s="4"/>
      <c r="Q2184" s="4"/>
      <c r="R2184">
        <v>14.973000000000001</v>
      </c>
      <c r="S2184">
        <v>5.7000000000000002E-2</v>
      </c>
      <c r="T2184">
        <v>13.584</v>
      </c>
      <c r="U2184" s="4">
        <v>1440</v>
      </c>
      <c r="V2184" s="4">
        <v>300.65359477124099</v>
      </c>
      <c r="W2184" s="4">
        <v>10</v>
      </c>
      <c r="X2184" s="4">
        <v>180</v>
      </c>
      <c r="Y2184" s="4">
        <v>0.05</v>
      </c>
      <c r="Z2184" s="4">
        <v>0.1</v>
      </c>
      <c r="AA2184" s="4"/>
      <c r="AB2184" s="4">
        <v>26</v>
      </c>
      <c r="AC2184" s="4">
        <v>0</v>
      </c>
      <c r="AD2184" s="4" t="s">
        <v>173</v>
      </c>
      <c r="AE2184" s="4"/>
      <c r="AF2184">
        <v>84.293187396222393</v>
      </c>
      <c r="AG2184" s="4"/>
      <c r="AH2184" s="4"/>
      <c r="AI2184" s="4"/>
      <c r="AJ2184" s="4"/>
      <c r="AK2184" s="4"/>
    </row>
    <row r="2185" spans="1:37">
      <c r="A2185" s="4" t="s">
        <v>220</v>
      </c>
      <c r="B2185" s="4" t="s">
        <v>221</v>
      </c>
      <c r="C2185" s="42" t="s">
        <v>592</v>
      </c>
      <c r="D2185" s="4">
        <v>500</v>
      </c>
      <c r="E2185" s="4">
        <v>7</v>
      </c>
      <c r="F2185" s="4">
        <v>120</v>
      </c>
      <c r="G2185" s="4">
        <v>18.489999999999998</v>
      </c>
      <c r="H2185" s="4">
        <v>6.3010000000000002</v>
      </c>
      <c r="I2185" s="4"/>
      <c r="J2185" s="4">
        <v>0.21</v>
      </c>
      <c r="K2185" s="4"/>
      <c r="L2185" s="4"/>
      <c r="M2185" s="4"/>
      <c r="N2185">
        <v>4.0890000000000004</v>
      </c>
      <c r="O2185" s="4"/>
      <c r="P2185" s="4"/>
      <c r="Q2185" s="4"/>
      <c r="R2185">
        <v>14.973000000000001</v>
      </c>
      <c r="S2185">
        <v>5.7000000000000002E-2</v>
      </c>
      <c r="T2185">
        <v>13.584</v>
      </c>
      <c r="U2185" s="4">
        <v>1440</v>
      </c>
      <c r="V2185" s="4">
        <v>402.61437908496703</v>
      </c>
      <c r="W2185" s="4">
        <v>10</v>
      </c>
      <c r="X2185" s="4">
        <v>180</v>
      </c>
      <c r="Y2185" s="4">
        <v>0.05</v>
      </c>
      <c r="Z2185" s="4">
        <v>0.1</v>
      </c>
      <c r="AA2185" s="4"/>
      <c r="AB2185" s="4">
        <v>26</v>
      </c>
      <c r="AC2185" s="4">
        <v>0</v>
      </c>
      <c r="AD2185" s="4" t="s">
        <v>173</v>
      </c>
      <c r="AE2185" s="4"/>
      <c r="AF2185">
        <v>98.952874765856706</v>
      </c>
      <c r="AG2185" s="4"/>
      <c r="AH2185" s="4"/>
      <c r="AI2185" s="4"/>
      <c r="AJ2185" s="4"/>
      <c r="AK2185" s="4"/>
    </row>
    <row r="2186" spans="1:37">
      <c r="A2186" s="4" t="s">
        <v>220</v>
      </c>
      <c r="B2186" s="4" t="s">
        <v>221</v>
      </c>
      <c r="C2186" s="42" t="s">
        <v>592</v>
      </c>
      <c r="D2186" s="4">
        <v>500</v>
      </c>
      <c r="E2186" s="4">
        <v>7</v>
      </c>
      <c r="F2186" s="4">
        <v>120</v>
      </c>
      <c r="G2186" s="4">
        <v>18.489999999999998</v>
      </c>
      <c r="H2186" s="4">
        <v>6.3010000000000002</v>
      </c>
      <c r="I2186" s="4"/>
      <c r="J2186" s="4">
        <v>0.21</v>
      </c>
      <c r="K2186" s="4"/>
      <c r="L2186" s="4"/>
      <c r="M2186" s="4"/>
      <c r="N2186">
        <v>4.0890000000000004</v>
      </c>
      <c r="O2186" s="4"/>
      <c r="P2186" s="4"/>
      <c r="Q2186" s="4"/>
      <c r="R2186">
        <v>14.973000000000001</v>
      </c>
      <c r="S2186">
        <v>5.7000000000000002E-2</v>
      </c>
      <c r="T2186">
        <v>13.584</v>
      </c>
      <c r="U2186" s="4">
        <v>1440</v>
      </c>
      <c r="V2186" s="4">
        <v>100</v>
      </c>
      <c r="W2186" s="4">
        <v>2</v>
      </c>
      <c r="X2186" s="4">
        <v>180</v>
      </c>
      <c r="Y2186" s="4">
        <v>0.05</v>
      </c>
      <c r="Z2186" s="4">
        <v>0.1</v>
      </c>
      <c r="AA2186" s="4"/>
      <c r="AB2186" s="4">
        <v>26</v>
      </c>
      <c r="AC2186" s="4">
        <v>0</v>
      </c>
      <c r="AD2186" s="4" t="s">
        <v>173</v>
      </c>
      <c r="AE2186" s="4"/>
      <c r="AF2186">
        <v>13.5188906331763</v>
      </c>
      <c r="AG2186" s="4"/>
      <c r="AH2186" s="4" t="s">
        <v>546</v>
      </c>
      <c r="AI2186" s="4"/>
      <c r="AJ2186" s="4"/>
      <c r="AK2186" s="4"/>
    </row>
    <row r="2187" spans="1:37">
      <c r="A2187" s="4" t="s">
        <v>220</v>
      </c>
      <c r="B2187" s="4" t="s">
        <v>221</v>
      </c>
      <c r="C2187" s="42" t="s">
        <v>592</v>
      </c>
      <c r="D2187" s="4">
        <v>500</v>
      </c>
      <c r="E2187" s="4">
        <v>7</v>
      </c>
      <c r="F2187" s="4">
        <v>120</v>
      </c>
      <c r="G2187" s="4">
        <v>18.489999999999998</v>
      </c>
      <c r="H2187" s="4">
        <v>6.3010000000000002</v>
      </c>
      <c r="I2187" s="4"/>
      <c r="J2187" s="4">
        <v>0.21</v>
      </c>
      <c r="K2187" s="4"/>
      <c r="L2187" s="4"/>
      <c r="M2187" s="4"/>
      <c r="N2187">
        <v>4.0890000000000004</v>
      </c>
      <c r="O2187" s="4"/>
      <c r="P2187" s="4"/>
      <c r="Q2187" s="4"/>
      <c r="R2187">
        <v>14.973000000000001</v>
      </c>
      <c r="S2187">
        <v>5.7000000000000002E-2</v>
      </c>
      <c r="T2187">
        <v>13.584</v>
      </c>
      <c r="U2187" s="4">
        <v>1440</v>
      </c>
      <c r="V2187" s="4">
        <v>100</v>
      </c>
      <c r="W2187" s="4">
        <v>3</v>
      </c>
      <c r="X2187" s="4">
        <v>180</v>
      </c>
      <c r="Y2187" s="4">
        <v>0.05</v>
      </c>
      <c r="Z2187" s="4">
        <v>0.1</v>
      </c>
      <c r="AA2187" s="4"/>
      <c r="AB2187" s="4">
        <v>26</v>
      </c>
      <c r="AC2187" s="4">
        <v>0</v>
      </c>
      <c r="AD2187" s="4" t="s">
        <v>173</v>
      </c>
      <c r="AE2187" s="4"/>
      <c r="AF2187">
        <v>14.329356357927701</v>
      </c>
      <c r="AG2187" s="4"/>
      <c r="AH2187" s="4"/>
      <c r="AI2187" s="4"/>
      <c r="AJ2187" s="4"/>
      <c r="AK2187" s="4"/>
    </row>
    <row r="2188" spans="1:37">
      <c r="A2188" s="4" t="s">
        <v>220</v>
      </c>
      <c r="B2188" s="4" t="s">
        <v>221</v>
      </c>
      <c r="C2188" s="42" t="s">
        <v>592</v>
      </c>
      <c r="D2188" s="4">
        <v>500</v>
      </c>
      <c r="E2188" s="4">
        <v>7</v>
      </c>
      <c r="F2188" s="4">
        <v>120</v>
      </c>
      <c r="G2188" s="4">
        <v>18.489999999999998</v>
      </c>
      <c r="H2188" s="4">
        <v>6.3010000000000002</v>
      </c>
      <c r="I2188" s="4"/>
      <c r="J2188" s="4">
        <v>0.21</v>
      </c>
      <c r="K2188" s="4"/>
      <c r="L2188" s="4"/>
      <c r="M2188" s="4"/>
      <c r="N2188">
        <v>4.0890000000000004</v>
      </c>
      <c r="O2188" s="4"/>
      <c r="P2188" s="4"/>
      <c r="Q2188" s="4"/>
      <c r="R2188">
        <v>14.973000000000001</v>
      </c>
      <c r="S2188">
        <v>5.7000000000000002E-2</v>
      </c>
      <c r="T2188">
        <v>13.584</v>
      </c>
      <c r="U2188" s="4">
        <v>1440</v>
      </c>
      <c r="V2188" s="4">
        <v>100</v>
      </c>
      <c r="W2188" s="4">
        <v>4</v>
      </c>
      <c r="X2188" s="4">
        <v>180</v>
      </c>
      <c r="Y2188" s="4">
        <v>0.05</v>
      </c>
      <c r="Z2188" s="4">
        <v>0.1</v>
      </c>
      <c r="AA2188" s="4"/>
      <c r="AB2188" s="4">
        <v>26</v>
      </c>
      <c r="AC2188" s="4">
        <v>0</v>
      </c>
      <c r="AD2188" s="4" t="s">
        <v>173</v>
      </c>
      <c r="AE2188" s="4"/>
      <c r="AF2188">
        <v>21.9919413919413</v>
      </c>
      <c r="AG2188" s="4"/>
      <c r="AH2188" s="4"/>
      <c r="AI2188" s="4"/>
      <c r="AJ2188" s="4"/>
      <c r="AK2188" s="4"/>
    </row>
    <row r="2189" spans="1:37">
      <c r="A2189" s="4" t="s">
        <v>220</v>
      </c>
      <c r="B2189" s="4" t="s">
        <v>221</v>
      </c>
      <c r="C2189" s="42" t="s">
        <v>592</v>
      </c>
      <c r="D2189" s="4">
        <v>500</v>
      </c>
      <c r="E2189" s="4">
        <v>7</v>
      </c>
      <c r="F2189" s="4">
        <v>120</v>
      </c>
      <c r="G2189" s="4">
        <v>18.489999999999998</v>
      </c>
      <c r="H2189" s="4">
        <v>6.3010000000000002</v>
      </c>
      <c r="I2189" s="4"/>
      <c r="J2189" s="4">
        <v>0.21</v>
      </c>
      <c r="K2189" s="4"/>
      <c r="L2189" s="4"/>
      <c r="M2189" s="4"/>
      <c r="N2189">
        <v>4.0890000000000004</v>
      </c>
      <c r="O2189" s="4"/>
      <c r="P2189" s="4"/>
      <c r="Q2189" s="4"/>
      <c r="R2189">
        <v>14.973000000000001</v>
      </c>
      <c r="S2189">
        <v>5.7000000000000002E-2</v>
      </c>
      <c r="T2189">
        <v>13.584</v>
      </c>
      <c r="U2189" s="4">
        <v>1440</v>
      </c>
      <c r="V2189" s="4">
        <v>100</v>
      </c>
      <c r="W2189" s="4">
        <v>5</v>
      </c>
      <c r="X2189" s="4">
        <v>180</v>
      </c>
      <c r="Y2189" s="4">
        <v>0.05</v>
      </c>
      <c r="Z2189" s="4">
        <v>0.1</v>
      </c>
      <c r="AA2189" s="4"/>
      <c r="AB2189" s="4">
        <v>26</v>
      </c>
      <c r="AC2189" s="4">
        <v>0</v>
      </c>
      <c r="AD2189" s="4" t="s">
        <v>173</v>
      </c>
      <c r="AE2189" s="4"/>
      <c r="AF2189">
        <v>28.254631083202501</v>
      </c>
      <c r="AG2189" s="4"/>
      <c r="AH2189" s="4"/>
      <c r="AI2189" s="4"/>
      <c r="AJ2189" s="4"/>
      <c r="AK2189" s="4"/>
    </row>
    <row r="2190" spans="1:37">
      <c r="A2190" s="4" t="s">
        <v>220</v>
      </c>
      <c r="B2190" s="4" t="s">
        <v>221</v>
      </c>
      <c r="C2190" s="42" t="s">
        <v>592</v>
      </c>
      <c r="D2190" s="4">
        <v>500</v>
      </c>
      <c r="E2190" s="4">
        <v>7</v>
      </c>
      <c r="F2190" s="4">
        <v>120</v>
      </c>
      <c r="G2190" s="4">
        <v>18.489999999999998</v>
      </c>
      <c r="H2190" s="4">
        <v>6.3010000000000002</v>
      </c>
      <c r="I2190" s="4"/>
      <c r="J2190" s="4">
        <v>0.21</v>
      </c>
      <c r="K2190" s="4"/>
      <c r="L2190" s="4"/>
      <c r="M2190" s="4"/>
      <c r="N2190">
        <v>4.0890000000000004</v>
      </c>
      <c r="O2190" s="4"/>
      <c r="P2190" s="4"/>
      <c r="Q2190" s="4"/>
      <c r="R2190">
        <v>14.973000000000001</v>
      </c>
      <c r="S2190">
        <v>5.7000000000000002E-2</v>
      </c>
      <c r="T2190">
        <v>13.584</v>
      </c>
      <c r="U2190" s="4">
        <v>1440</v>
      </c>
      <c r="V2190" s="4">
        <v>100</v>
      </c>
      <c r="W2190" s="4">
        <v>6</v>
      </c>
      <c r="X2190" s="4">
        <v>180</v>
      </c>
      <c r="Y2190" s="4">
        <v>0.05</v>
      </c>
      <c r="Z2190" s="4">
        <v>0.1</v>
      </c>
      <c r="AA2190" s="4"/>
      <c r="AB2190" s="4">
        <v>26</v>
      </c>
      <c r="AC2190" s="4">
        <v>0</v>
      </c>
      <c r="AD2190" s="4" t="s">
        <v>173</v>
      </c>
      <c r="AE2190" s="4"/>
      <c r="AF2190">
        <v>36.654003139717403</v>
      </c>
      <c r="AG2190" s="4"/>
      <c r="AH2190" s="4"/>
      <c r="AI2190" s="4"/>
      <c r="AJ2190" s="4"/>
      <c r="AK2190" s="4"/>
    </row>
    <row r="2191" spans="1:37">
      <c r="A2191" s="4" t="s">
        <v>220</v>
      </c>
      <c r="B2191" s="4" t="s">
        <v>221</v>
      </c>
      <c r="C2191" s="42" t="s">
        <v>592</v>
      </c>
      <c r="D2191" s="4">
        <v>500</v>
      </c>
      <c r="E2191" s="4">
        <v>7</v>
      </c>
      <c r="F2191" s="4">
        <v>120</v>
      </c>
      <c r="G2191" s="4">
        <v>18.489999999999998</v>
      </c>
      <c r="H2191" s="4">
        <v>6.3010000000000002</v>
      </c>
      <c r="I2191" s="4"/>
      <c r="J2191" s="4">
        <v>0.21</v>
      </c>
      <c r="K2191" s="4"/>
      <c r="L2191" s="4"/>
      <c r="M2191" s="4"/>
      <c r="N2191">
        <v>4.0890000000000004</v>
      </c>
      <c r="O2191" s="4"/>
      <c r="P2191" s="4"/>
      <c r="Q2191" s="4"/>
      <c r="R2191">
        <v>14.973000000000001</v>
      </c>
      <c r="S2191">
        <v>5.7000000000000002E-2</v>
      </c>
      <c r="T2191">
        <v>13.584</v>
      </c>
      <c r="U2191" s="4">
        <v>1440</v>
      </c>
      <c r="V2191" s="4">
        <v>100</v>
      </c>
      <c r="W2191" s="4">
        <v>7</v>
      </c>
      <c r="X2191" s="4">
        <v>180</v>
      </c>
      <c r="Y2191" s="4">
        <v>0.05</v>
      </c>
      <c r="Z2191" s="4">
        <v>0.1</v>
      </c>
      <c r="AA2191" s="4"/>
      <c r="AB2191" s="4">
        <v>26</v>
      </c>
      <c r="AC2191" s="4">
        <v>0</v>
      </c>
      <c r="AD2191" s="4" t="s">
        <v>173</v>
      </c>
      <c r="AE2191" s="4"/>
      <c r="AF2191">
        <v>45.790162218733599</v>
      </c>
      <c r="AG2191" s="4"/>
      <c r="AH2191" s="4"/>
      <c r="AI2191" s="4"/>
      <c r="AJ2191" s="4"/>
      <c r="AK2191" s="4"/>
    </row>
    <row r="2192" spans="1:37">
      <c r="A2192" s="4" t="s">
        <v>220</v>
      </c>
      <c r="B2192" s="4" t="s">
        <v>221</v>
      </c>
      <c r="C2192" s="42" t="s">
        <v>592</v>
      </c>
      <c r="D2192" s="4">
        <v>500</v>
      </c>
      <c r="E2192" s="4">
        <v>7</v>
      </c>
      <c r="F2192" s="4">
        <v>120</v>
      </c>
      <c r="G2192" s="4">
        <v>18.489999999999998</v>
      </c>
      <c r="H2192" s="4">
        <v>6.3010000000000002</v>
      </c>
      <c r="I2192" s="4"/>
      <c r="J2192" s="4">
        <v>0.21</v>
      </c>
      <c r="K2192" s="4"/>
      <c r="L2192" s="4"/>
      <c r="M2192" s="4"/>
      <c r="N2192">
        <v>4.0890000000000004</v>
      </c>
      <c r="O2192" s="4"/>
      <c r="P2192" s="4"/>
      <c r="Q2192" s="4"/>
      <c r="R2192">
        <v>14.973000000000001</v>
      </c>
      <c r="S2192">
        <v>5.7000000000000002E-2</v>
      </c>
      <c r="T2192">
        <v>13.584</v>
      </c>
      <c r="U2192" s="4">
        <v>1440</v>
      </c>
      <c r="V2192" s="4">
        <v>100</v>
      </c>
      <c r="W2192" s="4">
        <v>8</v>
      </c>
      <c r="X2192" s="4">
        <v>180</v>
      </c>
      <c r="Y2192" s="4">
        <v>0.05</v>
      </c>
      <c r="Z2192" s="4">
        <v>0.1</v>
      </c>
      <c r="AA2192" s="4"/>
      <c r="AB2192" s="4">
        <v>26</v>
      </c>
      <c r="AC2192" s="4">
        <v>0</v>
      </c>
      <c r="AD2192" s="4" t="s">
        <v>173</v>
      </c>
      <c r="AE2192" s="4"/>
      <c r="AF2192">
        <v>47.779487179487099</v>
      </c>
      <c r="AG2192" s="4"/>
      <c r="AH2192" s="4"/>
      <c r="AI2192" s="4"/>
      <c r="AJ2192" s="4"/>
      <c r="AK2192" s="4"/>
    </row>
    <row r="2193" spans="1:37">
      <c r="A2193" s="4" t="s">
        <v>220</v>
      </c>
      <c r="B2193" s="4" t="s">
        <v>221</v>
      </c>
      <c r="C2193" s="42" t="s">
        <v>592</v>
      </c>
      <c r="D2193" s="4">
        <v>500</v>
      </c>
      <c r="E2193" s="4">
        <v>7</v>
      </c>
      <c r="F2193" s="4">
        <v>120</v>
      </c>
      <c r="G2193" s="4">
        <v>18.489999999999998</v>
      </c>
      <c r="H2193" s="4">
        <v>6.3010000000000002</v>
      </c>
      <c r="I2193" s="4"/>
      <c r="J2193" s="4">
        <v>0.21</v>
      </c>
      <c r="K2193" s="4"/>
      <c r="L2193" s="4"/>
      <c r="M2193" s="4"/>
      <c r="N2193">
        <v>4.0890000000000004</v>
      </c>
      <c r="O2193" s="4"/>
      <c r="P2193" s="4"/>
      <c r="Q2193" s="4"/>
      <c r="R2193">
        <v>14.973000000000001</v>
      </c>
      <c r="S2193">
        <v>5.7000000000000002E-2</v>
      </c>
      <c r="T2193">
        <v>13.584</v>
      </c>
      <c r="U2193" s="4">
        <v>1440</v>
      </c>
      <c r="V2193" s="4">
        <v>100</v>
      </c>
      <c r="W2193" s="4">
        <v>9</v>
      </c>
      <c r="X2193" s="4">
        <v>180</v>
      </c>
      <c r="Y2193" s="4">
        <v>0.05</v>
      </c>
      <c r="Z2193" s="4">
        <v>0.1</v>
      </c>
      <c r="AA2193" s="4"/>
      <c r="AB2193" s="4">
        <v>26</v>
      </c>
      <c r="AC2193" s="4">
        <v>0</v>
      </c>
      <c r="AD2193" s="4" t="s">
        <v>173</v>
      </c>
      <c r="AE2193" s="4"/>
      <c r="AF2193">
        <v>48.295238095237998</v>
      </c>
      <c r="AG2193" s="4"/>
      <c r="AH2193" s="4"/>
      <c r="AI2193" s="4"/>
      <c r="AJ2193" s="4"/>
      <c r="AK2193" s="4"/>
    </row>
    <row r="2194" spans="1:37">
      <c r="A2194" s="4" t="s">
        <v>220</v>
      </c>
      <c r="B2194" s="4" t="s">
        <v>221</v>
      </c>
      <c r="C2194" s="42" t="s">
        <v>592</v>
      </c>
      <c r="D2194" s="4">
        <v>500</v>
      </c>
      <c r="E2194" s="4">
        <v>7</v>
      </c>
      <c r="F2194" s="4">
        <v>120</v>
      </c>
      <c r="G2194" s="4">
        <v>18.489999999999998</v>
      </c>
      <c r="H2194" s="4">
        <v>6.3010000000000002</v>
      </c>
      <c r="I2194" s="4"/>
      <c r="J2194" s="4">
        <v>0.21</v>
      </c>
      <c r="K2194" s="4"/>
      <c r="L2194" s="4"/>
      <c r="M2194" s="4"/>
      <c r="N2194">
        <v>4.0890000000000004</v>
      </c>
      <c r="O2194" s="4"/>
      <c r="P2194" s="4"/>
      <c r="Q2194" s="4"/>
      <c r="R2194">
        <v>14.973000000000001</v>
      </c>
      <c r="S2194">
        <v>5.7000000000000002E-2</v>
      </c>
      <c r="T2194">
        <v>13.584</v>
      </c>
      <c r="U2194" s="4">
        <v>1440</v>
      </c>
      <c r="V2194" s="4">
        <v>100</v>
      </c>
      <c r="W2194" s="4">
        <v>10</v>
      </c>
      <c r="X2194" s="4">
        <v>180</v>
      </c>
      <c r="Y2194" s="4">
        <v>0.05</v>
      </c>
      <c r="Z2194" s="4">
        <v>0.1</v>
      </c>
      <c r="AA2194" s="4"/>
      <c r="AB2194" s="4">
        <v>26</v>
      </c>
      <c r="AC2194" s="4">
        <v>0</v>
      </c>
      <c r="AD2194" s="4" t="s">
        <v>173</v>
      </c>
      <c r="AE2194" s="4"/>
      <c r="AF2194">
        <v>48.442595499738303</v>
      </c>
      <c r="AG2194" s="4"/>
      <c r="AH2194" s="4"/>
      <c r="AI2194" s="4"/>
      <c r="AJ2194" s="4"/>
      <c r="AK2194" s="4"/>
    </row>
    <row r="2195" spans="1:37">
      <c r="A2195" s="4" t="s">
        <v>220</v>
      </c>
      <c r="B2195" s="4" t="s">
        <v>221</v>
      </c>
      <c r="C2195" s="42" t="s">
        <v>592</v>
      </c>
      <c r="D2195" s="4">
        <v>500</v>
      </c>
      <c r="E2195" s="4">
        <v>7</v>
      </c>
      <c r="F2195" s="4">
        <v>120</v>
      </c>
      <c r="G2195" s="4">
        <v>18.489999999999998</v>
      </c>
      <c r="H2195" s="4">
        <v>6.3010000000000002</v>
      </c>
      <c r="I2195" s="4"/>
      <c r="J2195" s="4">
        <v>0.21</v>
      </c>
      <c r="K2195" s="4"/>
      <c r="L2195" s="4"/>
      <c r="M2195" s="4"/>
      <c r="N2195">
        <v>4.0890000000000004</v>
      </c>
      <c r="O2195" s="4"/>
      <c r="P2195" s="4"/>
      <c r="Q2195" s="4"/>
      <c r="R2195">
        <v>14.973000000000001</v>
      </c>
      <c r="S2195">
        <v>5.7000000000000002E-2</v>
      </c>
      <c r="T2195">
        <v>13.584</v>
      </c>
      <c r="U2195" s="4">
        <v>0</v>
      </c>
      <c r="V2195" s="4">
        <v>100</v>
      </c>
      <c r="W2195" s="4"/>
      <c r="X2195" s="4">
        <v>180</v>
      </c>
      <c r="Y2195" s="4">
        <v>0.05</v>
      </c>
      <c r="Z2195" s="4">
        <v>0.1</v>
      </c>
      <c r="AA2195" s="4"/>
      <c r="AB2195" s="4">
        <v>26</v>
      </c>
      <c r="AC2195" s="4">
        <v>0</v>
      </c>
      <c r="AD2195" s="4" t="s">
        <v>173</v>
      </c>
      <c r="AE2195" s="4"/>
      <c r="AF2195">
        <v>11.829268292682899</v>
      </c>
      <c r="AG2195" s="4"/>
      <c r="AH2195" s="4" t="s">
        <v>545</v>
      </c>
      <c r="AI2195" s="4"/>
      <c r="AJ2195" s="4"/>
      <c r="AK2195" s="4"/>
    </row>
    <row r="2196" spans="1:37">
      <c r="A2196" s="4" t="s">
        <v>220</v>
      </c>
      <c r="B2196" s="4" t="s">
        <v>221</v>
      </c>
      <c r="C2196" s="42" t="s">
        <v>592</v>
      </c>
      <c r="D2196" s="4">
        <v>500</v>
      </c>
      <c r="E2196" s="4">
        <v>7</v>
      </c>
      <c r="F2196" s="4">
        <v>120</v>
      </c>
      <c r="G2196" s="4">
        <v>18.489999999999998</v>
      </c>
      <c r="H2196" s="4">
        <v>6.3010000000000002</v>
      </c>
      <c r="I2196" s="4"/>
      <c r="J2196" s="4">
        <v>0.21</v>
      </c>
      <c r="K2196" s="4"/>
      <c r="L2196" s="4"/>
      <c r="M2196" s="4"/>
      <c r="N2196">
        <v>4.0890000000000004</v>
      </c>
      <c r="O2196" s="4"/>
      <c r="P2196" s="4"/>
      <c r="Q2196" s="4"/>
      <c r="R2196">
        <v>14.973000000000001</v>
      </c>
      <c r="S2196">
        <v>5.7000000000000002E-2</v>
      </c>
      <c r="T2196">
        <v>13.584</v>
      </c>
      <c r="U2196" s="4">
        <v>11.9800013354696</v>
      </c>
      <c r="V2196" s="4">
        <v>100</v>
      </c>
      <c r="W2196" s="4"/>
      <c r="X2196" s="4">
        <v>180</v>
      </c>
      <c r="Y2196" s="4">
        <v>0.05</v>
      </c>
      <c r="Z2196" s="4">
        <v>0.1</v>
      </c>
      <c r="AA2196" s="4"/>
      <c r="AB2196" s="4">
        <v>26</v>
      </c>
      <c r="AC2196" s="4">
        <v>0</v>
      </c>
      <c r="AD2196" s="4" t="s">
        <v>173</v>
      </c>
      <c r="AE2196" s="4"/>
      <c r="AF2196">
        <v>13.6951353491806</v>
      </c>
      <c r="AG2196" s="4"/>
      <c r="AH2196" s="4"/>
      <c r="AI2196" s="4"/>
      <c r="AJ2196" s="4"/>
      <c r="AK2196" s="4"/>
    </row>
    <row r="2197" spans="1:37">
      <c r="A2197" s="4" t="s">
        <v>220</v>
      </c>
      <c r="B2197" s="4" t="s">
        <v>221</v>
      </c>
      <c r="C2197" s="42" t="s">
        <v>592</v>
      </c>
      <c r="D2197" s="4">
        <v>500</v>
      </c>
      <c r="E2197" s="4">
        <v>7</v>
      </c>
      <c r="F2197" s="4">
        <v>120</v>
      </c>
      <c r="G2197" s="4">
        <v>18.489999999999998</v>
      </c>
      <c r="H2197" s="4">
        <v>6.3010000000000002</v>
      </c>
      <c r="I2197" s="4"/>
      <c r="J2197" s="4">
        <v>0.21</v>
      </c>
      <c r="K2197" s="4"/>
      <c r="L2197" s="4"/>
      <c r="M2197" s="4"/>
      <c r="N2197">
        <v>4.0890000000000004</v>
      </c>
      <c r="O2197" s="4"/>
      <c r="P2197" s="4"/>
      <c r="Q2197" s="4"/>
      <c r="R2197">
        <v>14.973000000000001</v>
      </c>
      <c r="S2197">
        <v>5.7000000000000002E-2</v>
      </c>
      <c r="T2197">
        <v>13.584</v>
      </c>
      <c r="U2197" s="4">
        <v>19.646851629273002</v>
      </c>
      <c r="V2197" s="4">
        <v>100</v>
      </c>
      <c r="W2197" s="4"/>
      <c r="X2197" s="4">
        <v>180</v>
      </c>
      <c r="Y2197" s="4">
        <v>0.05</v>
      </c>
      <c r="Z2197" s="4">
        <v>0.1</v>
      </c>
      <c r="AA2197" s="4"/>
      <c r="AB2197" s="4">
        <v>26</v>
      </c>
      <c r="AC2197" s="4">
        <v>0</v>
      </c>
      <c r="AD2197" s="4" t="s">
        <v>173</v>
      </c>
      <c r="AE2197" s="4"/>
      <c r="AF2197">
        <v>14.6523179465193</v>
      </c>
      <c r="AG2197" s="4"/>
      <c r="AH2197" s="4"/>
      <c r="AI2197" s="4"/>
      <c r="AJ2197" s="4"/>
      <c r="AK2197" s="4"/>
    </row>
    <row r="2198" spans="1:37">
      <c r="A2198" s="4" t="s">
        <v>220</v>
      </c>
      <c r="B2198" s="4" t="s">
        <v>221</v>
      </c>
      <c r="C2198" s="42" t="s">
        <v>592</v>
      </c>
      <c r="D2198" s="4">
        <v>500</v>
      </c>
      <c r="E2198" s="4">
        <v>7</v>
      </c>
      <c r="F2198" s="4">
        <v>120</v>
      </c>
      <c r="G2198" s="4">
        <v>18.489999999999998</v>
      </c>
      <c r="H2198" s="4">
        <v>6.3010000000000002</v>
      </c>
      <c r="I2198" s="4"/>
      <c r="J2198" s="4">
        <v>0.21</v>
      </c>
      <c r="K2198" s="4"/>
      <c r="L2198" s="4"/>
      <c r="M2198" s="4"/>
      <c r="N2198">
        <v>4.0890000000000004</v>
      </c>
      <c r="O2198" s="4"/>
      <c r="P2198" s="4"/>
      <c r="Q2198" s="4"/>
      <c r="R2198">
        <v>14.973000000000001</v>
      </c>
      <c r="S2198">
        <v>5.7000000000000002E-2</v>
      </c>
      <c r="T2198">
        <v>13.584</v>
      </c>
      <c r="U2198" s="4">
        <v>27.313701923076799</v>
      </c>
      <c r="V2198" s="4">
        <v>100</v>
      </c>
      <c r="W2198" s="4"/>
      <c r="X2198" s="4">
        <v>180</v>
      </c>
      <c r="Y2198" s="4">
        <v>0.05</v>
      </c>
      <c r="Z2198" s="4">
        <v>0.1</v>
      </c>
      <c r="AA2198" s="4"/>
      <c r="AB2198" s="4">
        <v>26</v>
      </c>
      <c r="AC2198" s="4">
        <v>0</v>
      </c>
      <c r="AD2198" s="4" t="s">
        <v>173</v>
      </c>
      <c r="AE2198" s="4"/>
      <c r="AF2198">
        <v>17.751772500635099</v>
      </c>
      <c r="AG2198" s="4"/>
      <c r="AH2198" s="4"/>
      <c r="AI2198" s="4"/>
      <c r="AJ2198" s="4"/>
      <c r="AK2198" s="4"/>
    </row>
    <row r="2199" spans="1:37">
      <c r="A2199" s="4" t="s">
        <v>220</v>
      </c>
      <c r="B2199" s="4" t="s">
        <v>221</v>
      </c>
      <c r="C2199" s="42" t="s">
        <v>592</v>
      </c>
      <c r="D2199" s="4">
        <v>500</v>
      </c>
      <c r="E2199" s="4">
        <v>7</v>
      </c>
      <c r="F2199" s="4">
        <v>120</v>
      </c>
      <c r="G2199" s="4">
        <v>18.489999999999998</v>
      </c>
      <c r="H2199" s="4">
        <v>6.3010000000000002</v>
      </c>
      <c r="I2199" s="4"/>
      <c r="J2199" s="4">
        <v>0.21</v>
      </c>
      <c r="K2199" s="4"/>
      <c r="L2199" s="4"/>
      <c r="M2199" s="4"/>
      <c r="N2199">
        <v>4.0890000000000004</v>
      </c>
      <c r="O2199" s="4"/>
      <c r="P2199" s="4"/>
      <c r="Q2199" s="4"/>
      <c r="R2199">
        <v>14.973000000000001</v>
      </c>
      <c r="S2199">
        <v>5.7000000000000002E-2</v>
      </c>
      <c r="T2199">
        <v>13.584</v>
      </c>
      <c r="U2199" s="4">
        <v>40.730585603632001</v>
      </c>
      <c r="V2199" s="4">
        <v>100</v>
      </c>
      <c r="W2199" s="4"/>
      <c r="X2199" s="4">
        <v>180</v>
      </c>
      <c r="Y2199" s="4">
        <v>0.05</v>
      </c>
      <c r="Z2199" s="4">
        <v>0.1</v>
      </c>
      <c r="AA2199" s="4"/>
      <c r="AB2199" s="4">
        <v>26</v>
      </c>
      <c r="AC2199" s="4">
        <v>0</v>
      </c>
      <c r="AD2199" s="4" t="s">
        <v>173</v>
      </c>
      <c r="AE2199" s="4"/>
      <c r="AF2199">
        <v>21.853990012068</v>
      </c>
      <c r="AG2199" s="4"/>
      <c r="AH2199" s="4"/>
      <c r="AI2199" s="4"/>
      <c r="AJ2199" s="4"/>
      <c r="AK2199" s="4"/>
    </row>
    <row r="2200" spans="1:37">
      <c r="A2200" s="4" t="s">
        <v>220</v>
      </c>
      <c r="B2200" s="4" t="s">
        <v>221</v>
      </c>
      <c r="C2200" s="42" t="s">
        <v>592</v>
      </c>
      <c r="D2200" s="4">
        <v>500</v>
      </c>
      <c r="E2200" s="4">
        <v>7</v>
      </c>
      <c r="F2200" s="4">
        <v>120</v>
      </c>
      <c r="G2200" s="4">
        <v>18.489999999999998</v>
      </c>
      <c r="H2200" s="4">
        <v>6.3010000000000002</v>
      </c>
      <c r="I2200" s="4"/>
      <c r="J2200" s="4">
        <v>0.21</v>
      </c>
      <c r="K2200" s="4"/>
      <c r="L2200" s="4"/>
      <c r="M2200" s="4"/>
      <c r="N2200">
        <v>4.0890000000000004</v>
      </c>
      <c r="O2200" s="4"/>
      <c r="P2200" s="4"/>
      <c r="Q2200" s="4"/>
      <c r="R2200">
        <v>14.973000000000001</v>
      </c>
      <c r="S2200">
        <v>5.7000000000000002E-2</v>
      </c>
      <c r="T2200">
        <v>13.584</v>
      </c>
      <c r="U2200" s="4">
        <v>59.897502670939701</v>
      </c>
      <c r="V2200" s="4">
        <v>100</v>
      </c>
      <c r="W2200" s="4"/>
      <c r="X2200" s="4">
        <v>180</v>
      </c>
      <c r="Y2200" s="4">
        <v>0.05</v>
      </c>
      <c r="Z2200" s="4">
        <v>0.1</v>
      </c>
      <c r="AA2200" s="4"/>
      <c r="AB2200" s="4">
        <v>26</v>
      </c>
      <c r="AC2200" s="4">
        <v>0</v>
      </c>
      <c r="AD2200" s="4" t="s">
        <v>173</v>
      </c>
      <c r="AE2200" s="4"/>
      <c r="AF2200">
        <v>24.634380805783099</v>
      </c>
      <c r="AG2200" s="4"/>
      <c r="AH2200" s="4"/>
      <c r="AI2200" s="4"/>
      <c r="AJ2200" s="4"/>
      <c r="AK2200" s="4"/>
    </row>
    <row r="2201" spans="1:37">
      <c r="A2201" s="4" t="s">
        <v>220</v>
      </c>
      <c r="B2201" s="4" t="s">
        <v>221</v>
      </c>
      <c r="C2201" s="42" t="s">
        <v>592</v>
      </c>
      <c r="D2201" s="4">
        <v>500</v>
      </c>
      <c r="E2201" s="4">
        <v>7</v>
      </c>
      <c r="F2201" s="4">
        <v>120</v>
      </c>
      <c r="G2201" s="4">
        <v>18.489999999999998</v>
      </c>
      <c r="H2201" s="4">
        <v>6.3010000000000002</v>
      </c>
      <c r="I2201" s="4"/>
      <c r="J2201" s="4">
        <v>0.21</v>
      </c>
      <c r="K2201" s="4"/>
      <c r="L2201" s="4"/>
      <c r="M2201" s="4"/>
      <c r="N2201">
        <v>4.0890000000000004</v>
      </c>
      <c r="O2201" s="4"/>
      <c r="P2201" s="4"/>
      <c r="Q2201" s="4"/>
      <c r="R2201">
        <v>14.973000000000001</v>
      </c>
      <c r="S2201">
        <v>5.7000000000000002E-2</v>
      </c>
      <c r="T2201">
        <v>13.584</v>
      </c>
      <c r="U2201" s="4">
        <v>119.315070779914</v>
      </c>
      <c r="V2201" s="4">
        <v>100</v>
      </c>
      <c r="W2201" s="4"/>
      <c r="X2201" s="4">
        <v>180</v>
      </c>
      <c r="Y2201" s="4">
        <v>0.05</v>
      </c>
      <c r="Z2201" s="4">
        <v>0.1</v>
      </c>
      <c r="AA2201" s="4"/>
      <c r="AB2201" s="4">
        <v>26</v>
      </c>
      <c r="AC2201" s="4">
        <v>0</v>
      </c>
      <c r="AD2201" s="4" t="s">
        <v>173</v>
      </c>
      <c r="AE2201" s="4"/>
      <c r="AF2201">
        <v>31.380250512099799</v>
      </c>
      <c r="AG2201" s="4"/>
      <c r="AH2201" s="4"/>
      <c r="AI2201" s="4"/>
      <c r="AJ2201" s="4"/>
      <c r="AK2201" s="4"/>
    </row>
    <row r="2202" spans="1:37">
      <c r="A2202" s="4" t="s">
        <v>220</v>
      </c>
      <c r="B2202" s="4" t="s">
        <v>221</v>
      </c>
      <c r="C2202" s="42" t="s">
        <v>592</v>
      </c>
      <c r="D2202" s="4">
        <v>500</v>
      </c>
      <c r="E2202" s="4">
        <v>7</v>
      </c>
      <c r="F2202" s="4">
        <v>120</v>
      </c>
      <c r="G2202" s="4">
        <v>18.489999999999998</v>
      </c>
      <c r="H2202" s="4">
        <v>6.3010000000000002</v>
      </c>
      <c r="I2202" s="4"/>
      <c r="J2202" s="4">
        <v>0.21</v>
      </c>
      <c r="K2202" s="4"/>
      <c r="L2202" s="4"/>
      <c r="M2202" s="4"/>
      <c r="N2202">
        <v>4.0890000000000004</v>
      </c>
      <c r="O2202" s="4"/>
      <c r="P2202" s="4"/>
      <c r="Q2202" s="4"/>
      <c r="R2202">
        <v>14.973000000000001</v>
      </c>
      <c r="S2202">
        <v>5.7000000000000002E-2</v>
      </c>
      <c r="T2202">
        <v>13.584</v>
      </c>
      <c r="U2202" s="4">
        <v>240.06785857371699</v>
      </c>
      <c r="V2202" s="4">
        <v>100</v>
      </c>
      <c r="W2202" s="4"/>
      <c r="X2202" s="4">
        <v>180</v>
      </c>
      <c r="Y2202" s="4">
        <v>0.05</v>
      </c>
      <c r="Z2202" s="4">
        <v>0.1</v>
      </c>
      <c r="AA2202" s="4"/>
      <c r="AB2202" s="4">
        <v>26</v>
      </c>
      <c r="AC2202" s="4">
        <v>0</v>
      </c>
      <c r="AD2202" s="4" t="s">
        <v>173</v>
      </c>
      <c r="AE2202" s="4"/>
      <c r="AF2202">
        <v>33.8871616270484</v>
      </c>
      <c r="AG2202" s="4"/>
      <c r="AH2202" s="4"/>
      <c r="AI2202" s="4"/>
      <c r="AJ2202" s="4"/>
      <c r="AK2202" s="4"/>
    </row>
    <row r="2203" spans="1:37">
      <c r="A2203" s="4" t="s">
        <v>220</v>
      </c>
      <c r="B2203" s="4" t="s">
        <v>221</v>
      </c>
      <c r="C2203" s="42" t="s">
        <v>592</v>
      </c>
      <c r="D2203" s="4">
        <v>500</v>
      </c>
      <c r="E2203" s="4">
        <v>7</v>
      </c>
      <c r="F2203" s="4">
        <v>120</v>
      </c>
      <c r="G2203" s="4">
        <v>18.489999999999998</v>
      </c>
      <c r="H2203" s="4">
        <v>6.3010000000000002</v>
      </c>
      <c r="I2203" s="4"/>
      <c r="J2203" s="4">
        <v>0.21</v>
      </c>
      <c r="K2203" s="4"/>
      <c r="L2203" s="4"/>
      <c r="M2203" s="4"/>
      <c r="N2203">
        <v>4.0890000000000004</v>
      </c>
      <c r="O2203" s="4"/>
      <c r="P2203" s="4"/>
      <c r="Q2203" s="4"/>
      <c r="R2203">
        <v>14.973000000000001</v>
      </c>
      <c r="S2203">
        <v>5.7000000000000002E-2</v>
      </c>
      <c r="T2203">
        <v>13.584</v>
      </c>
      <c r="U2203" s="4">
        <v>358.90341212606802</v>
      </c>
      <c r="V2203" s="4">
        <v>100</v>
      </c>
      <c r="W2203" s="4"/>
      <c r="X2203" s="4">
        <v>180</v>
      </c>
      <c r="Y2203" s="4">
        <v>0.05</v>
      </c>
      <c r="Z2203" s="4">
        <v>0.1</v>
      </c>
      <c r="AA2203" s="4"/>
      <c r="AB2203" s="4">
        <v>26</v>
      </c>
      <c r="AC2203" s="4">
        <v>0</v>
      </c>
      <c r="AD2203" s="4" t="s">
        <v>173</v>
      </c>
      <c r="AE2203" s="4"/>
      <c r="AF2203">
        <v>35.208987104214302</v>
      </c>
      <c r="AG2203" s="4"/>
      <c r="AH2203" s="4"/>
      <c r="AI2203" s="4"/>
      <c r="AJ2203" s="4"/>
      <c r="AK2203" s="4"/>
    </row>
    <row r="2204" spans="1:37">
      <c r="A2204" s="4" t="s">
        <v>220</v>
      </c>
      <c r="B2204" s="4" t="s">
        <v>221</v>
      </c>
      <c r="C2204" s="42" t="s">
        <v>592</v>
      </c>
      <c r="D2204" s="4">
        <v>500</v>
      </c>
      <c r="E2204" s="4">
        <v>7</v>
      </c>
      <c r="F2204" s="4">
        <v>120</v>
      </c>
      <c r="G2204" s="4">
        <v>18.489999999999998</v>
      </c>
      <c r="H2204" s="4">
        <v>6.3010000000000002</v>
      </c>
      <c r="I2204" s="4"/>
      <c r="J2204" s="4">
        <v>0.21</v>
      </c>
      <c r="K2204" s="4"/>
      <c r="L2204" s="4"/>
      <c r="M2204" s="4"/>
      <c r="N2204">
        <v>4.0890000000000004</v>
      </c>
      <c r="O2204" s="4"/>
      <c r="P2204" s="4"/>
      <c r="Q2204" s="4"/>
      <c r="R2204">
        <v>14.973000000000001</v>
      </c>
      <c r="S2204">
        <v>5.7000000000000002E-2</v>
      </c>
      <c r="T2204">
        <v>13.584</v>
      </c>
      <c r="U2204" s="4">
        <v>489.23944978632397</v>
      </c>
      <c r="V2204" s="4">
        <v>100</v>
      </c>
      <c r="W2204" s="4"/>
      <c r="X2204" s="4">
        <v>180</v>
      </c>
      <c r="Y2204" s="4">
        <v>0.05</v>
      </c>
      <c r="Z2204" s="4">
        <v>0.1</v>
      </c>
      <c r="AA2204" s="4"/>
      <c r="AB2204" s="4">
        <v>26</v>
      </c>
      <c r="AC2204" s="4">
        <v>0</v>
      </c>
      <c r="AD2204" s="4" t="s">
        <v>173</v>
      </c>
      <c r="AE2204" s="4"/>
      <c r="AF2204">
        <v>35.847110283084</v>
      </c>
      <c r="AG2204" s="4"/>
      <c r="AH2204" s="4"/>
      <c r="AI2204" s="4"/>
      <c r="AJ2204" s="4"/>
      <c r="AK2204" s="4"/>
    </row>
    <row r="2205" spans="1:37">
      <c r="A2205" s="4" t="s">
        <v>220</v>
      </c>
      <c r="B2205" s="4" t="s">
        <v>221</v>
      </c>
      <c r="C2205" s="42" t="s">
        <v>592</v>
      </c>
      <c r="D2205" s="4">
        <v>500</v>
      </c>
      <c r="E2205" s="4">
        <v>7</v>
      </c>
      <c r="F2205" s="4">
        <v>120</v>
      </c>
      <c r="G2205" s="4">
        <v>18.489999999999998</v>
      </c>
      <c r="H2205" s="4">
        <v>6.3010000000000002</v>
      </c>
      <c r="I2205" s="4"/>
      <c r="J2205" s="4">
        <v>0.21</v>
      </c>
      <c r="K2205" s="4"/>
      <c r="L2205" s="4"/>
      <c r="M2205" s="4"/>
      <c r="N2205">
        <v>4.0890000000000004</v>
      </c>
      <c r="O2205" s="4"/>
      <c r="P2205" s="4"/>
      <c r="Q2205" s="4"/>
      <c r="R2205">
        <v>14.973000000000001</v>
      </c>
      <c r="S2205">
        <v>5.7000000000000002E-2</v>
      </c>
      <c r="T2205">
        <v>13.584</v>
      </c>
      <c r="U2205" s="4">
        <v>606.15860376602495</v>
      </c>
      <c r="V2205" s="4">
        <v>100</v>
      </c>
      <c r="W2205" s="4"/>
      <c r="X2205" s="4">
        <v>180</v>
      </c>
      <c r="Y2205" s="4">
        <v>0.05</v>
      </c>
      <c r="Z2205" s="4">
        <v>0.1</v>
      </c>
      <c r="AA2205" s="4"/>
      <c r="AB2205" s="4">
        <v>26</v>
      </c>
      <c r="AC2205" s="4">
        <v>0</v>
      </c>
      <c r="AD2205" s="4" t="s">
        <v>173</v>
      </c>
      <c r="AE2205" s="4"/>
      <c r="AF2205">
        <v>36.211750681807302</v>
      </c>
      <c r="AG2205" s="4"/>
      <c r="AH2205" s="4"/>
      <c r="AI2205" s="4"/>
      <c r="AJ2205" s="4"/>
      <c r="AK2205" s="4"/>
    </row>
    <row r="2206" spans="1:37">
      <c r="A2206" s="4" t="s">
        <v>220</v>
      </c>
      <c r="B2206" s="4" t="s">
        <v>221</v>
      </c>
      <c r="C2206" s="42" t="s">
        <v>592</v>
      </c>
      <c r="D2206" s="4">
        <v>500</v>
      </c>
      <c r="E2206" s="4">
        <v>7</v>
      </c>
      <c r="F2206" s="4">
        <v>120</v>
      </c>
      <c r="G2206" s="4">
        <v>18.489999999999998</v>
      </c>
      <c r="H2206" s="4">
        <v>6.3010000000000002</v>
      </c>
      <c r="I2206" s="4"/>
      <c r="J2206" s="4">
        <v>0.21</v>
      </c>
      <c r="K2206" s="4"/>
      <c r="L2206" s="4"/>
      <c r="M2206" s="4"/>
      <c r="N2206">
        <v>4.0890000000000004</v>
      </c>
      <c r="O2206" s="4"/>
      <c r="P2206" s="4"/>
      <c r="Q2206" s="4"/>
      <c r="R2206">
        <v>14.973000000000001</v>
      </c>
      <c r="S2206">
        <v>5.7000000000000002E-2</v>
      </c>
      <c r="T2206">
        <v>13.584</v>
      </c>
      <c r="U2206" s="4">
        <v>845.74694511217899</v>
      </c>
      <c r="V2206" s="4">
        <v>100</v>
      </c>
      <c r="W2206" s="4"/>
      <c r="X2206" s="4">
        <v>180</v>
      </c>
      <c r="Y2206" s="4">
        <v>0.05</v>
      </c>
      <c r="Z2206" s="4">
        <v>0.1</v>
      </c>
      <c r="AA2206" s="4"/>
      <c r="AB2206" s="4">
        <v>26</v>
      </c>
      <c r="AC2206" s="4">
        <v>0</v>
      </c>
      <c r="AD2206" s="4" t="s">
        <v>173</v>
      </c>
      <c r="AE2206" s="4"/>
      <c r="AF2206">
        <v>36.849873860677</v>
      </c>
      <c r="AG2206" s="4"/>
      <c r="AH2206" s="4"/>
      <c r="AI2206" s="4"/>
      <c r="AJ2206" s="4"/>
      <c r="AK2206" s="4"/>
    </row>
    <row r="2207" spans="1:37">
      <c r="A2207" s="4" t="s">
        <v>220</v>
      </c>
      <c r="B2207" s="4" t="s">
        <v>221</v>
      </c>
      <c r="C2207" s="42" t="s">
        <v>592</v>
      </c>
      <c r="D2207" s="4">
        <v>500</v>
      </c>
      <c r="E2207" s="4">
        <v>7</v>
      </c>
      <c r="F2207" s="4">
        <v>120</v>
      </c>
      <c r="G2207" s="4">
        <v>18.489999999999998</v>
      </c>
      <c r="H2207" s="4">
        <v>6.3010000000000002</v>
      </c>
      <c r="I2207" s="4"/>
      <c r="J2207" s="4">
        <v>0.21</v>
      </c>
      <c r="K2207" s="4"/>
      <c r="L2207" s="4"/>
      <c r="M2207" s="4"/>
      <c r="N2207">
        <v>4.0890000000000004</v>
      </c>
      <c r="O2207" s="4"/>
      <c r="P2207" s="4"/>
      <c r="Q2207" s="4"/>
      <c r="R2207">
        <v>14.973000000000001</v>
      </c>
      <c r="S2207">
        <v>5.7000000000000002E-2</v>
      </c>
      <c r="T2207">
        <v>13.584</v>
      </c>
      <c r="U2207" s="4">
        <v>1085.3352864583301</v>
      </c>
      <c r="V2207" s="4">
        <v>100</v>
      </c>
      <c r="W2207" s="4"/>
      <c r="X2207" s="4">
        <v>180</v>
      </c>
      <c r="Y2207" s="4">
        <v>0.05</v>
      </c>
      <c r="Z2207" s="4">
        <v>0.1</v>
      </c>
      <c r="AA2207" s="4"/>
      <c r="AB2207" s="4">
        <v>26</v>
      </c>
      <c r="AC2207" s="4">
        <v>0</v>
      </c>
      <c r="AD2207" s="4" t="s">
        <v>173</v>
      </c>
      <c r="AE2207" s="4"/>
      <c r="AF2207">
        <v>37.168935139973897</v>
      </c>
      <c r="AG2207" s="4"/>
      <c r="AH2207" s="4"/>
      <c r="AI2207" s="4"/>
      <c r="AJ2207" s="4"/>
      <c r="AK2207" s="4"/>
    </row>
    <row r="2208" spans="1:37">
      <c r="A2208" s="4" t="s">
        <v>220</v>
      </c>
      <c r="B2208" s="4" t="s">
        <v>221</v>
      </c>
      <c r="C2208" s="42" t="s">
        <v>592</v>
      </c>
      <c r="D2208" s="4">
        <v>500</v>
      </c>
      <c r="E2208" s="4">
        <v>7</v>
      </c>
      <c r="F2208" s="4">
        <v>120</v>
      </c>
      <c r="G2208" s="4">
        <v>18.489999999999998</v>
      </c>
      <c r="H2208" s="4">
        <v>6.3010000000000002</v>
      </c>
      <c r="I2208" s="4"/>
      <c r="J2208" s="4">
        <v>0.21</v>
      </c>
      <c r="K2208" s="4"/>
      <c r="L2208" s="4"/>
      <c r="M2208" s="4"/>
      <c r="N2208">
        <v>4.0890000000000004</v>
      </c>
      <c r="O2208" s="4"/>
      <c r="P2208" s="4"/>
      <c r="Q2208" s="4"/>
      <c r="R2208">
        <v>14.973000000000001</v>
      </c>
      <c r="S2208">
        <v>5.7000000000000002E-2</v>
      </c>
      <c r="T2208">
        <v>13.584</v>
      </c>
      <c r="U2208" s="4">
        <v>1440</v>
      </c>
      <c r="V2208" s="4">
        <v>100</v>
      </c>
      <c r="W2208" s="4"/>
      <c r="X2208" s="4">
        <v>180</v>
      </c>
      <c r="Y2208" s="4">
        <v>0.05</v>
      </c>
      <c r="Z2208" s="4">
        <v>0.1</v>
      </c>
      <c r="AA2208" s="4"/>
      <c r="AB2208" s="4">
        <v>26</v>
      </c>
      <c r="AC2208" s="4">
        <v>0</v>
      </c>
      <c r="AD2208" s="4" t="s">
        <v>173</v>
      </c>
      <c r="AE2208" s="4"/>
      <c r="AF2208">
        <v>37.396836319590001</v>
      </c>
      <c r="AG2208" s="4"/>
      <c r="AH2208" s="4"/>
      <c r="AI2208" s="4"/>
      <c r="AJ2208" s="4"/>
      <c r="AK2208" s="4"/>
    </row>
    <row r="2209" spans="1:37">
      <c r="A2209" s="4" t="s">
        <v>220</v>
      </c>
      <c r="B2209" s="4" t="s">
        <v>221</v>
      </c>
      <c r="C2209" s="42" t="s">
        <v>592</v>
      </c>
      <c r="D2209" s="4">
        <v>500</v>
      </c>
      <c r="E2209" s="4">
        <v>7</v>
      </c>
      <c r="F2209" s="4">
        <v>120</v>
      </c>
      <c r="G2209" s="4">
        <v>18.489999999999998</v>
      </c>
      <c r="H2209" s="4">
        <v>6.3010000000000002</v>
      </c>
      <c r="I2209" s="4"/>
      <c r="J2209" s="4">
        <v>0.21</v>
      </c>
      <c r="K2209" s="4"/>
      <c r="L2209" s="4"/>
      <c r="M2209" s="4"/>
      <c r="N2209">
        <v>4.0890000000000004</v>
      </c>
      <c r="O2209" s="4"/>
      <c r="P2209" s="4"/>
      <c r="Q2209" s="4"/>
      <c r="R2209">
        <v>14.973000000000001</v>
      </c>
      <c r="S2209">
        <v>5.7000000000000002E-2</v>
      </c>
      <c r="T2209">
        <v>13.584</v>
      </c>
      <c r="U2209" s="4">
        <v>1440</v>
      </c>
      <c r="V2209" s="4">
        <v>1.7565872020075199</v>
      </c>
      <c r="W2209" s="4">
        <v>10</v>
      </c>
      <c r="X2209" s="4">
        <v>180</v>
      </c>
      <c r="Y2209" s="4">
        <v>0.05</v>
      </c>
      <c r="Z2209" s="4">
        <v>0.1</v>
      </c>
      <c r="AA2209" s="4"/>
      <c r="AB2209" s="4">
        <v>26</v>
      </c>
      <c r="AC2209" s="4">
        <v>0</v>
      </c>
      <c r="AD2209" s="4" t="s">
        <v>173</v>
      </c>
      <c r="AE2209" s="4"/>
      <c r="AF2209">
        <v>3.9246467817896198</v>
      </c>
      <c r="AG2209" s="4"/>
      <c r="AH2209" s="4" t="s">
        <v>554</v>
      </c>
      <c r="AI2209" s="4"/>
      <c r="AJ2209" s="4"/>
      <c r="AK2209" s="4"/>
    </row>
    <row r="2210" spans="1:37">
      <c r="A2210" s="4" t="s">
        <v>220</v>
      </c>
      <c r="B2210" s="4" t="s">
        <v>221</v>
      </c>
      <c r="C2210" s="42" t="s">
        <v>592</v>
      </c>
      <c r="D2210" s="4">
        <v>500</v>
      </c>
      <c r="E2210" s="4">
        <v>7</v>
      </c>
      <c r="F2210" s="4">
        <v>120</v>
      </c>
      <c r="G2210" s="4">
        <v>18.489999999999998</v>
      </c>
      <c r="H2210" s="4">
        <v>6.3010000000000002</v>
      </c>
      <c r="I2210" s="4"/>
      <c r="J2210" s="4">
        <v>0.21</v>
      </c>
      <c r="K2210" s="4"/>
      <c r="L2210" s="4"/>
      <c r="M2210" s="4"/>
      <c r="N2210">
        <v>4.0890000000000004</v>
      </c>
      <c r="O2210" s="4"/>
      <c r="P2210" s="4"/>
      <c r="Q2210" s="4"/>
      <c r="R2210">
        <v>14.973000000000001</v>
      </c>
      <c r="S2210">
        <v>5.7000000000000002E-2</v>
      </c>
      <c r="T2210">
        <v>13.584</v>
      </c>
      <c r="U2210" s="4">
        <v>1440</v>
      </c>
      <c r="V2210" s="4">
        <v>5.0188205771643499</v>
      </c>
      <c r="W2210" s="4">
        <v>10</v>
      </c>
      <c r="X2210" s="4">
        <v>180</v>
      </c>
      <c r="Y2210" s="4">
        <v>0.05</v>
      </c>
      <c r="Z2210" s="4">
        <v>0.1</v>
      </c>
      <c r="AA2210" s="4"/>
      <c r="AB2210" s="4">
        <v>26</v>
      </c>
      <c r="AC2210" s="4">
        <v>0</v>
      </c>
      <c r="AD2210" s="4" t="s">
        <v>173</v>
      </c>
      <c r="AE2210" s="4"/>
      <c r="AF2210">
        <v>13.029827315541599</v>
      </c>
      <c r="AG2210" s="4"/>
      <c r="AH2210" s="4"/>
      <c r="AI2210" s="4"/>
      <c r="AJ2210" s="4"/>
      <c r="AK2210" s="4"/>
    </row>
    <row r="2211" spans="1:37">
      <c r="A2211" s="4" t="s">
        <v>220</v>
      </c>
      <c r="B2211" s="4" t="s">
        <v>221</v>
      </c>
      <c r="C2211" s="42" t="s">
        <v>592</v>
      </c>
      <c r="D2211" s="4">
        <v>500</v>
      </c>
      <c r="E2211" s="4">
        <v>7</v>
      </c>
      <c r="F2211" s="4">
        <v>120</v>
      </c>
      <c r="G2211" s="4">
        <v>18.489999999999998</v>
      </c>
      <c r="H2211" s="4">
        <v>6.3010000000000002</v>
      </c>
      <c r="I2211" s="4"/>
      <c r="J2211" s="4">
        <v>0.21</v>
      </c>
      <c r="K2211" s="4"/>
      <c r="L2211" s="4"/>
      <c r="M2211" s="4"/>
      <c r="N2211">
        <v>4.0890000000000004</v>
      </c>
      <c r="O2211" s="4"/>
      <c r="P2211" s="4"/>
      <c r="Q2211" s="4"/>
      <c r="R2211">
        <v>14.973000000000001</v>
      </c>
      <c r="S2211">
        <v>5.7000000000000002E-2</v>
      </c>
      <c r="T2211">
        <v>13.584</v>
      </c>
      <c r="U2211" s="4">
        <v>1440</v>
      </c>
      <c r="V2211" s="4">
        <v>7.5282308657465498</v>
      </c>
      <c r="W2211" s="4">
        <v>10</v>
      </c>
      <c r="X2211" s="4">
        <v>180</v>
      </c>
      <c r="Y2211" s="4">
        <v>0.05</v>
      </c>
      <c r="Z2211" s="4">
        <v>0.1</v>
      </c>
      <c r="AA2211" s="4"/>
      <c r="AB2211" s="4">
        <v>26</v>
      </c>
      <c r="AC2211" s="4">
        <v>0</v>
      </c>
      <c r="AD2211" s="4" t="s">
        <v>173</v>
      </c>
      <c r="AE2211" s="4"/>
      <c r="AF2211">
        <v>21.350078492935602</v>
      </c>
      <c r="AG2211" s="4"/>
      <c r="AH2211" s="4"/>
      <c r="AI2211" s="4"/>
      <c r="AJ2211" s="4"/>
      <c r="AK2211" s="4"/>
    </row>
    <row r="2212" spans="1:37">
      <c r="A2212" s="4" t="s">
        <v>220</v>
      </c>
      <c r="B2212" s="4" t="s">
        <v>221</v>
      </c>
      <c r="C2212" s="42" t="s">
        <v>592</v>
      </c>
      <c r="D2212" s="4">
        <v>500</v>
      </c>
      <c r="E2212" s="4">
        <v>7</v>
      </c>
      <c r="F2212" s="4">
        <v>120</v>
      </c>
      <c r="G2212" s="4">
        <v>18.489999999999998</v>
      </c>
      <c r="H2212" s="4">
        <v>6.3010000000000002</v>
      </c>
      <c r="I2212" s="4"/>
      <c r="J2212" s="4">
        <v>0.21</v>
      </c>
      <c r="K2212" s="4"/>
      <c r="L2212" s="4"/>
      <c r="M2212" s="4"/>
      <c r="N2212">
        <v>4.0890000000000004</v>
      </c>
      <c r="O2212" s="4"/>
      <c r="P2212" s="4"/>
      <c r="Q2212" s="4"/>
      <c r="R2212">
        <v>14.973000000000001</v>
      </c>
      <c r="S2212">
        <v>5.7000000000000002E-2</v>
      </c>
      <c r="T2212">
        <v>13.584</v>
      </c>
      <c r="U2212" s="4">
        <v>1440</v>
      </c>
      <c r="V2212" s="4">
        <v>13.5508155583437</v>
      </c>
      <c r="W2212" s="4">
        <v>10</v>
      </c>
      <c r="X2212" s="4">
        <v>180</v>
      </c>
      <c r="Y2212" s="4">
        <v>0.05</v>
      </c>
      <c r="Z2212" s="4">
        <v>0.1</v>
      </c>
      <c r="AA2212" s="4"/>
      <c r="AB2212" s="4">
        <v>26</v>
      </c>
      <c r="AC2212" s="4">
        <v>0</v>
      </c>
      <c r="AD2212" s="4" t="s">
        <v>173</v>
      </c>
      <c r="AE2212" s="4"/>
      <c r="AF2212">
        <v>43.485086342229103</v>
      </c>
      <c r="AG2212" s="4"/>
      <c r="AH2212" s="4"/>
      <c r="AI2212" s="4"/>
      <c r="AJ2212" s="4"/>
      <c r="AK2212" s="4"/>
    </row>
    <row r="2213" spans="1:37">
      <c r="A2213" s="4" t="s">
        <v>220</v>
      </c>
      <c r="B2213" s="4" t="s">
        <v>221</v>
      </c>
      <c r="C2213" s="42" t="s">
        <v>592</v>
      </c>
      <c r="D2213" s="4">
        <v>500</v>
      </c>
      <c r="E2213" s="4">
        <v>7</v>
      </c>
      <c r="F2213" s="4">
        <v>120</v>
      </c>
      <c r="G2213" s="4">
        <v>18.489999999999998</v>
      </c>
      <c r="H2213" s="4">
        <v>6.3010000000000002</v>
      </c>
      <c r="I2213" s="4"/>
      <c r="J2213" s="4">
        <v>0.21</v>
      </c>
      <c r="K2213" s="4"/>
      <c r="L2213" s="4"/>
      <c r="M2213" s="4"/>
      <c r="N2213">
        <v>4.0890000000000004</v>
      </c>
      <c r="O2213" s="4"/>
      <c r="P2213" s="4"/>
      <c r="Q2213" s="4"/>
      <c r="R2213">
        <v>14.973000000000001</v>
      </c>
      <c r="S2213">
        <v>5.7000000000000002E-2</v>
      </c>
      <c r="T2213">
        <v>13.584</v>
      </c>
      <c r="U2213" s="4">
        <v>1440</v>
      </c>
      <c r="V2213" s="4">
        <v>56.210790464240802</v>
      </c>
      <c r="W2213" s="4">
        <v>10</v>
      </c>
      <c r="X2213" s="4">
        <v>180</v>
      </c>
      <c r="Y2213" s="4">
        <v>0.05</v>
      </c>
      <c r="Z2213" s="4">
        <v>0.1</v>
      </c>
      <c r="AA2213" s="4"/>
      <c r="AB2213" s="4">
        <v>26</v>
      </c>
      <c r="AC2213" s="4">
        <v>0</v>
      </c>
      <c r="AD2213" s="4" t="s">
        <v>173</v>
      </c>
      <c r="AE2213" s="4"/>
      <c r="AF2213">
        <v>72.213500784929295</v>
      </c>
      <c r="AG2213" s="4"/>
      <c r="AH2213" s="4"/>
      <c r="AI2213" s="4"/>
      <c r="AJ2213" s="4"/>
      <c r="AK2213" s="4"/>
    </row>
    <row r="2214" spans="1:37">
      <c r="A2214" s="4" t="s">
        <v>220</v>
      </c>
      <c r="B2214" s="4" t="s">
        <v>221</v>
      </c>
      <c r="C2214" s="42" t="s">
        <v>592</v>
      </c>
      <c r="D2214" s="4">
        <v>500</v>
      </c>
      <c r="E2214" s="4">
        <v>7</v>
      </c>
      <c r="F2214" s="4">
        <v>120</v>
      </c>
      <c r="G2214" s="4">
        <v>18.489999999999998</v>
      </c>
      <c r="H2214" s="4">
        <v>6.3010000000000002</v>
      </c>
      <c r="I2214" s="4"/>
      <c r="J2214" s="4">
        <v>0.21</v>
      </c>
      <c r="K2214" s="4"/>
      <c r="L2214" s="4"/>
      <c r="M2214" s="4"/>
      <c r="N2214">
        <v>4.0890000000000004</v>
      </c>
      <c r="O2214" s="4"/>
      <c r="P2214" s="4"/>
      <c r="Q2214" s="4"/>
      <c r="R2214">
        <v>14.973000000000001</v>
      </c>
      <c r="S2214">
        <v>5.7000000000000002E-2</v>
      </c>
      <c r="T2214">
        <v>13.584</v>
      </c>
      <c r="U2214" s="4">
        <v>1440</v>
      </c>
      <c r="V2214" s="4">
        <v>134.25345043914601</v>
      </c>
      <c r="W2214" s="4">
        <v>10</v>
      </c>
      <c r="X2214" s="4">
        <v>180</v>
      </c>
      <c r="Y2214" s="4">
        <v>0.05</v>
      </c>
      <c r="Z2214" s="4">
        <v>0.1</v>
      </c>
      <c r="AA2214" s="4"/>
      <c r="AB2214" s="4">
        <v>26</v>
      </c>
      <c r="AC2214" s="4">
        <v>0</v>
      </c>
      <c r="AD2214" s="4" t="s">
        <v>173</v>
      </c>
      <c r="AE2214" s="4"/>
      <c r="AF2214">
        <v>83.0455259026687</v>
      </c>
      <c r="AG2214" s="4"/>
      <c r="AH2214" s="4"/>
      <c r="AI2214" s="4"/>
      <c r="AJ2214" s="4"/>
      <c r="AK2214" s="4"/>
    </row>
    <row r="2215" spans="1:37">
      <c r="A2215" s="4" t="s">
        <v>220</v>
      </c>
      <c r="B2215" s="4" t="s">
        <v>221</v>
      </c>
      <c r="C2215" s="42" t="s">
        <v>592</v>
      </c>
      <c r="D2215" s="4">
        <v>500</v>
      </c>
      <c r="E2215" s="4">
        <v>7</v>
      </c>
      <c r="F2215" s="4">
        <v>120</v>
      </c>
      <c r="G2215" s="4">
        <v>18.489999999999998</v>
      </c>
      <c r="H2215" s="4">
        <v>6.3010000000000002</v>
      </c>
      <c r="I2215" s="4"/>
      <c r="J2215" s="4">
        <v>0.21</v>
      </c>
      <c r="K2215" s="4"/>
      <c r="L2215" s="4"/>
      <c r="M2215" s="4"/>
      <c r="N2215">
        <v>4.0890000000000004</v>
      </c>
      <c r="O2215" s="4"/>
      <c r="P2215" s="4"/>
      <c r="Q2215" s="4"/>
      <c r="R2215">
        <v>14.973000000000001</v>
      </c>
      <c r="S2215">
        <v>5.7000000000000002E-2</v>
      </c>
      <c r="T2215">
        <v>13.584</v>
      </c>
      <c r="U2215" s="4">
        <v>1440</v>
      </c>
      <c r="V2215" s="4">
        <v>203.01129234629801</v>
      </c>
      <c r="W2215" s="4">
        <v>10</v>
      </c>
      <c r="X2215" s="4">
        <v>180</v>
      </c>
      <c r="Y2215" s="4">
        <v>0.05</v>
      </c>
      <c r="Z2215" s="4">
        <v>0.1</v>
      </c>
      <c r="AA2215" s="4"/>
      <c r="AB2215" s="4">
        <v>26</v>
      </c>
      <c r="AC2215" s="4">
        <v>0</v>
      </c>
      <c r="AD2215" s="4" t="s">
        <v>173</v>
      </c>
      <c r="AE2215" s="4"/>
      <c r="AF2215">
        <v>98.744113029827304</v>
      </c>
      <c r="AG2215" s="4"/>
      <c r="AH2215" s="4"/>
      <c r="AI2215" s="4"/>
      <c r="AJ2215" s="4"/>
      <c r="AK2215" s="4"/>
    </row>
    <row r="2216" spans="1:37">
      <c r="A2216" t="s">
        <v>223</v>
      </c>
      <c r="B2216" t="s">
        <v>224</v>
      </c>
      <c r="C2216" s="42" t="s">
        <v>592</v>
      </c>
      <c r="D2216">
        <v>550</v>
      </c>
      <c r="E2216">
        <v>10</v>
      </c>
      <c r="F2216">
        <v>60</v>
      </c>
      <c r="G2216">
        <v>55.62</v>
      </c>
      <c r="H2216">
        <v>2.54</v>
      </c>
      <c r="I2216">
        <v>3.41</v>
      </c>
      <c r="J2216">
        <v>1.17</v>
      </c>
      <c r="L2216" s="4"/>
      <c r="M2216">
        <v>37.26</v>
      </c>
      <c r="N2216" s="4">
        <v>4.5667026249550526E-2</v>
      </c>
      <c r="O2216" s="4">
        <v>6.130888169723122E-2</v>
      </c>
      <c r="P2216" s="4">
        <v>2.1035598705501618E-2</v>
      </c>
      <c r="Q2216" s="4">
        <v>3.4310355987055017</v>
      </c>
      <c r="R2216">
        <v>23.47</v>
      </c>
      <c r="S2216">
        <v>4.5999999999999999E-2</v>
      </c>
      <c r="T2216">
        <v>3.87</v>
      </c>
      <c r="U2216">
        <v>7.9489205629772304</v>
      </c>
      <c r="V2216">
        <v>100</v>
      </c>
      <c r="W2216">
        <v>6</v>
      </c>
      <c r="X2216">
        <v>180</v>
      </c>
      <c r="Y2216">
        <v>0.2</v>
      </c>
      <c r="Z2216">
        <v>0.5</v>
      </c>
      <c r="AB2216">
        <v>22.5</v>
      </c>
      <c r="AC2216" s="4">
        <v>0</v>
      </c>
      <c r="AD2216" s="4" t="s">
        <v>173</v>
      </c>
      <c r="AF2216">
        <v>0.346944301943237</v>
      </c>
      <c r="AG2216" s="4"/>
      <c r="AH2216" s="4"/>
      <c r="AI2216" s="37" t="s">
        <v>310</v>
      </c>
      <c r="AJ2216" s="4" t="s">
        <v>311</v>
      </c>
      <c r="AK2216" s="4" t="s">
        <v>363</v>
      </c>
    </row>
    <row r="2217" spans="1:37">
      <c r="A2217" t="s">
        <v>223</v>
      </c>
      <c r="B2217" t="s">
        <v>224</v>
      </c>
      <c r="C2217" s="42" t="s">
        <v>592</v>
      </c>
      <c r="D2217">
        <v>550</v>
      </c>
      <c r="E2217">
        <v>10</v>
      </c>
      <c r="F2217">
        <v>60</v>
      </c>
      <c r="G2217">
        <v>55.62</v>
      </c>
      <c r="H2217">
        <v>2.54</v>
      </c>
      <c r="I2217">
        <v>3.41</v>
      </c>
      <c r="J2217">
        <v>1.17</v>
      </c>
      <c r="L2217" s="4"/>
      <c r="M2217">
        <v>37.26</v>
      </c>
      <c r="N2217" s="4">
        <v>4.5667026249550526E-2</v>
      </c>
      <c r="O2217" s="4">
        <v>6.130888169723122E-2</v>
      </c>
      <c r="P2217" s="4">
        <v>2.1035598705501618E-2</v>
      </c>
      <c r="Q2217" s="4">
        <v>3.4310355987055017</v>
      </c>
      <c r="R2217">
        <v>23.47</v>
      </c>
      <c r="S2217">
        <v>4.5999999999999999E-2</v>
      </c>
      <c r="T2217">
        <v>3.87</v>
      </c>
      <c r="U2217">
        <v>15.829817211355</v>
      </c>
      <c r="V2217">
        <v>100</v>
      </c>
      <c r="W2217">
        <v>6</v>
      </c>
      <c r="X2217">
        <v>180</v>
      </c>
      <c r="Y2217">
        <v>0.2</v>
      </c>
      <c r="Z2217">
        <v>0.5</v>
      </c>
      <c r="AB2217">
        <v>22.5</v>
      </c>
      <c r="AC2217">
        <v>0</v>
      </c>
      <c r="AD2217" s="4" t="s">
        <v>173</v>
      </c>
      <c r="AF2217">
        <v>0.640985030162182</v>
      </c>
      <c r="AG2217" s="4"/>
      <c r="AH2217" s="4"/>
      <c r="AI2217" s="4"/>
      <c r="AJ2217" s="4"/>
      <c r="AK2217" s="4"/>
    </row>
    <row r="2218" spans="1:37">
      <c r="A2218" t="s">
        <v>223</v>
      </c>
      <c r="B2218" t="s">
        <v>224</v>
      </c>
      <c r="C2218" s="42" t="s">
        <v>592</v>
      </c>
      <c r="D2218">
        <v>550</v>
      </c>
      <c r="E2218">
        <v>10</v>
      </c>
      <c r="F2218">
        <v>60</v>
      </c>
      <c r="G2218">
        <v>55.62</v>
      </c>
      <c r="H2218">
        <v>2.54</v>
      </c>
      <c r="I2218">
        <v>3.41</v>
      </c>
      <c r="J2218">
        <v>1.17</v>
      </c>
      <c r="L2218" s="4"/>
      <c r="M2218">
        <v>37.26</v>
      </c>
      <c r="N2218" s="4">
        <v>4.5667026249550526E-2</v>
      </c>
      <c r="O2218" s="4">
        <v>6.130888169723122E-2</v>
      </c>
      <c r="P2218" s="4">
        <v>2.1035598705501618E-2</v>
      </c>
      <c r="Q2218" s="4">
        <v>3.4310355987055017</v>
      </c>
      <c r="R2218">
        <v>23.47</v>
      </c>
      <c r="S2218">
        <v>4.5999999999999999E-2</v>
      </c>
      <c r="T2218">
        <v>3.87</v>
      </c>
      <c r="U2218">
        <v>22.9227546517176</v>
      </c>
      <c r="V2218">
        <v>100</v>
      </c>
      <c r="W2218">
        <v>6</v>
      </c>
      <c r="X2218">
        <v>180</v>
      </c>
      <c r="Y2218">
        <v>0.2</v>
      </c>
      <c r="Z2218">
        <v>0.5</v>
      </c>
      <c r="AB2218">
        <v>22.5</v>
      </c>
      <c r="AC2218">
        <v>0</v>
      </c>
      <c r="AD2218" s="4" t="s">
        <v>173</v>
      </c>
      <c r="AF2218">
        <v>0.98403254641762405</v>
      </c>
      <c r="AG2218" s="4"/>
      <c r="AH2218" s="4"/>
      <c r="AI2218" s="4"/>
      <c r="AJ2218" s="4"/>
      <c r="AK2218" s="4"/>
    </row>
    <row r="2219" spans="1:37">
      <c r="A2219" t="s">
        <v>223</v>
      </c>
      <c r="B2219" t="s">
        <v>224</v>
      </c>
      <c r="C2219" s="42" t="s">
        <v>592</v>
      </c>
      <c r="D2219">
        <v>550</v>
      </c>
      <c r="E2219">
        <v>10</v>
      </c>
      <c r="F2219">
        <v>60</v>
      </c>
      <c r="G2219">
        <v>55.62</v>
      </c>
      <c r="H2219">
        <v>2.54</v>
      </c>
      <c r="I2219">
        <v>3.41</v>
      </c>
      <c r="J2219">
        <v>1.17</v>
      </c>
      <c r="L2219" s="4"/>
      <c r="M2219">
        <v>37.26</v>
      </c>
      <c r="N2219" s="4">
        <v>4.5667026249550526E-2</v>
      </c>
      <c r="O2219" s="4">
        <v>6.130888169723122E-2</v>
      </c>
      <c r="P2219" s="4">
        <v>2.1035598705501618E-2</v>
      </c>
      <c r="Q2219" s="4">
        <v>3.4310355987055017</v>
      </c>
      <c r="R2219">
        <v>23.47</v>
      </c>
      <c r="S2219">
        <v>4.5999999999999999E-2</v>
      </c>
      <c r="T2219">
        <v>3.87</v>
      </c>
      <c r="U2219">
        <v>31.591796874999901</v>
      </c>
      <c r="V2219">
        <v>100</v>
      </c>
      <c r="W2219">
        <v>6</v>
      </c>
      <c r="X2219">
        <v>180</v>
      </c>
      <c r="Y2219">
        <v>0.2</v>
      </c>
      <c r="Z2219">
        <v>0.5</v>
      </c>
      <c r="AB2219">
        <v>22.5</v>
      </c>
      <c r="AC2219">
        <v>0</v>
      </c>
      <c r="AD2219" s="4" t="s">
        <v>173</v>
      </c>
      <c r="AF2219">
        <v>1.22906648660007</v>
      </c>
      <c r="AG2219" s="4"/>
      <c r="AH2219" s="4"/>
      <c r="AI2219" s="4"/>
      <c r="AJ2219" s="4"/>
      <c r="AK2219" s="4"/>
    </row>
    <row r="2220" spans="1:37">
      <c r="A2220" t="s">
        <v>223</v>
      </c>
      <c r="B2220" t="s">
        <v>224</v>
      </c>
      <c r="C2220" s="42" t="s">
        <v>592</v>
      </c>
      <c r="D2220">
        <v>550</v>
      </c>
      <c r="E2220">
        <v>10</v>
      </c>
      <c r="F2220">
        <v>60</v>
      </c>
      <c r="G2220">
        <v>55.62</v>
      </c>
      <c r="H2220">
        <v>2.54</v>
      </c>
      <c r="I2220">
        <v>3.41</v>
      </c>
      <c r="J2220">
        <v>1.17</v>
      </c>
      <c r="L2220" s="4"/>
      <c r="M2220">
        <v>37.26</v>
      </c>
      <c r="N2220" s="4">
        <v>4.5667026249550526E-2</v>
      </c>
      <c r="O2220" s="4">
        <v>6.130888169723122E-2</v>
      </c>
      <c r="P2220" s="4">
        <v>2.1035598705501618E-2</v>
      </c>
      <c r="Q2220" s="4">
        <v>3.4310355987055017</v>
      </c>
      <c r="R2220">
        <v>23.47</v>
      </c>
      <c r="S2220">
        <v>4.5999999999999999E-2</v>
      </c>
      <c r="T2220">
        <v>3.87</v>
      </c>
      <c r="U2220">
        <v>46.565630963740503</v>
      </c>
      <c r="V2220">
        <v>100</v>
      </c>
      <c r="W2220">
        <v>6</v>
      </c>
      <c r="X2220">
        <v>180</v>
      </c>
      <c r="Y2220">
        <v>0.2</v>
      </c>
      <c r="Z2220">
        <v>0.5</v>
      </c>
      <c r="AB2220">
        <v>22.5</v>
      </c>
      <c r="AC2220">
        <v>0</v>
      </c>
      <c r="AD2220" s="4" t="s">
        <v>173</v>
      </c>
      <c r="AF2220">
        <v>1.4741004267825299</v>
      </c>
      <c r="AG2220" s="4"/>
      <c r="AH2220" s="4"/>
      <c r="AI2220" s="4"/>
      <c r="AJ2220" s="4"/>
      <c r="AK2220" s="4"/>
    </row>
    <row r="2221" spans="1:37">
      <c r="A2221" t="s">
        <v>223</v>
      </c>
      <c r="B2221" t="s">
        <v>224</v>
      </c>
      <c r="C2221" s="42" t="s">
        <v>592</v>
      </c>
      <c r="D2221">
        <v>550</v>
      </c>
      <c r="E2221">
        <v>10</v>
      </c>
      <c r="F2221">
        <v>60</v>
      </c>
      <c r="G2221">
        <v>55.62</v>
      </c>
      <c r="H2221">
        <v>2.54</v>
      </c>
      <c r="I2221">
        <v>3.41</v>
      </c>
      <c r="J2221">
        <v>1.17</v>
      </c>
      <c r="L2221" s="4"/>
      <c r="M2221">
        <v>37.26</v>
      </c>
      <c r="N2221" s="4">
        <v>4.5667026249550526E-2</v>
      </c>
      <c r="O2221" s="4">
        <v>6.130888169723122E-2</v>
      </c>
      <c r="P2221" s="4">
        <v>2.1035598705501618E-2</v>
      </c>
      <c r="Q2221" s="4">
        <v>3.4310355987055017</v>
      </c>
      <c r="R2221">
        <v>23.47</v>
      </c>
      <c r="S2221">
        <v>4.5999999999999999E-2</v>
      </c>
      <c r="T2221">
        <v>3.87</v>
      </c>
      <c r="U2221">
        <v>62.327610627385397</v>
      </c>
      <c r="V2221">
        <v>100</v>
      </c>
      <c r="W2221">
        <v>6</v>
      </c>
      <c r="X2221">
        <v>180</v>
      </c>
      <c r="Y2221">
        <v>0.2</v>
      </c>
      <c r="Z2221">
        <v>0.5</v>
      </c>
      <c r="AB2221">
        <v>22.5</v>
      </c>
      <c r="AC2221">
        <v>0</v>
      </c>
      <c r="AD2221" s="4" t="s">
        <v>173</v>
      </c>
      <c r="AF2221">
        <v>1.4741004267825299</v>
      </c>
      <c r="AG2221" s="4"/>
      <c r="AH2221" s="4"/>
      <c r="AI2221" s="4"/>
      <c r="AJ2221" s="4"/>
      <c r="AK2221" s="4"/>
    </row>
    <row r="2222" spans="1:37">
      <c r="A2222" t="s">
        <v>223</v>
      </c>
      <c r="B2222" t="s">
        <v>224</v>
      </c>
      <c r="C2222" s="42" t="s">
        <v>592</v>
      </c>
      <c r="D2222">
        <v>550</v>
      </c>
      <c r="E2222">
        <v>10</v>
      </c>
      <c r="F2222">
        <v>60</v>
      </c>
      <c r="G2222">
        <v>55.62</v>
      </c>
      <c r="H2222">
        <v>2.54</v>
      </c>
      <c r="I2222">
        <v>3.41</v>
      </c>
      <c r="J2222">
        <v>1.17</v>
      </c>
      <c r="L2222" s="4"/>
      <c r="M2222">
        <v>37.26</v>
      </c>
      <c r="N2222" s="4">
        <v>4.5667026249550526E-2</v>
      </c>
      <c r="O2222" s="4">
        <v>6.130888169723122E-2</v>
      </c>
      <c r="P2222" s="4">
        <v>2.1035598705501618E-2</v>
      </c>
      <c r="Q2222" s="4">
        <v>3.4310355987055017</v>
      </c>
      <c r="R2222">
        <v>23.47</v>
      </c>
      <c r="S2222">
        <v>4.5999999999999999E-2</v>
      </c>
      <c r="T2222">
        <v>3.87</v>
      </c>
      <c r="U2222">
        <v>77.301631083015195</v>
      </c>
      <c r="V2222">
        <v>100</v>
      </c>
      <c r="W2222">
        <v>6</v>
      </c>
      <c r="X2222">
        <v>180</v>
      </c>
      <c r="Y2222">
        <v>0.2</v>
      </c>
      <c r="Z2222">
        <v>0.5</v>
      </c>
      <c r="AB2222">
        <v>22.5</v>
      </c>
      <c r="AC2222">
        <v>0</v>
      </c>
      <c r="AD2222" s="4" t="s">
        <v>173</v>
      </c>
      <c r="AF2222">
        <v>1.5721140028555101</v>
      </c>
      <c r="AG2222" s="4"/>
      <c r="AH2222" s="4"/>
      <c r="AI2222" s="4"/>
      <c r="AJ2222" s="4"/>
      <c r="AK2222" s="4"/>
    </row>
    <row r="2223" spans="1:37">
      <c r="A2223" t="s">
        <v>223</v>
      </c>
      <c r="B2223" t="s">
        <v>224</v>
      </c>
      <c r="C2223" s="42" t="s">
        <v>592</v>
      </c>
      <c r="D2223">
        <v>550</v>
      </c>
      <c r="E2223">
        <v>10</v>
      </c>
      <c r="F2223">
        <v>60</v>
      </c>
      <c r="G2223">
        <v>55.62</v>
      </c>
      <c r="H2223">
        <v>2.54</v>
      </c>
      <c r="I2223">
        <v>3.41</v>
      </c>
      <c r="J2223">
        <v>1.17</v>
      </c>
      <c r="L2223" s="4"/>
      <c r="M2223">
        <v>37.26</v>
      </c>
      <c r="N2223" s="4">
        <v>4.5667026249550526E-2</v>
      </c>
      <c r="O2223" s="4">
        <v>6.130888169723122E-2</v>
      </c>
      <c r="P2223" s="4">
        <v>2.1035598705501618E-2</v>
      </c>
      <c r="Q2223" s="4">
        <v>3.4310355987055017</v>
      </c>
      <c r="R2223">
        <v>23.47</v>
      </c>
      <c r="S2223">
        <v>4.5999999999999999E-2</v>
      </c>
      <c r="T2223">
        <v>3.87</v>
      </c>
      <c r="U2223">
        <v>90.699174021946504</v>
      </c>
      <c r="V2223">
        <v>100</v>
      </c>
      <c r="W2223">
        <v>6</v>
      </c>
      <c r="X2223">
        <v>180</v>
      </c>
      <c r="Y2223">
        <v>0.2</v>
      </c>
      <c r="Z2223">
        <v>0.5</v>
      </c>
      <c r="AB2223">
        <v>22.5</v>
      </c>
      <c r="AC2223">
        <v>0</v>
      </c>
      <c r="AD2223" s="4" t="s">
        <v>173</v>
      </c>
      <c r="AF2223">
        <v>1.5721140028555101</v>
      </c>
      <c r="AG2223" s="4"/>
      <c r="AH2223" s="4"/>
      <c r="AI2223" s="4"/>
      <c r="AJ2223" s="4"/>
      <c r="AK2223" s="4"/>
    </row>
    <row r="2224" spans="1:37">
      <c r="A2224" t="s">
        <v>223</v>
      </c>
      <c r="B2224" t="s">
        <v>224</v>
      </c>
      <c r="C2224" s="42" t="s">
        <v>592</v>
      </c>
      <c r="D2224">
        <v>550</v>
      </c>
      <c r="E2224">
        <v>10</v>
      </c>
      <c r="F2224">
        <v>60</v>
      </c>
      <c r="G2224">
        <v>55.62</v>
      </c>
      <c r="H2224">
        <v>2.54</v>
      </c>
      <c r="I2224">
        <v>3.41</v>
      </c>
      <c r="J2224">
        <v>1.17</v>
      </c>
      <c r="L2224" s="4"/>
      <c r="M2224">
        <v>37.26</v>
      </c>
      <c r="N2224" s="4">
        <v>4.5667026249550526E-2</v>
      </c>
      <c r="O2224" s="4">
        <v>6.130888169723122E-2</v>
      </c>
      <c r="P2224" s="4">
        <v>2.1035598705501618E-2</v>
      </c>
      <c r="Q2224" s="4">
        <v>3.4310355987055017</v>
      </c>
      <c r="R2224">
        <v>23.47</v>
      </c>
      <c r="S2224">
        <v>4.5999999999999999E-2</v>
      </c>
      <c r="T2224">
        <v>3.87</v>
      </c>
      <c r="U2224">
        <v>121.435174141221</v>
      </c>
      <c r="V2224">
        <v>100</v>
      </c>
      <c r="W2224">
        <v>6</v>
      </c>
      <c r="X2224">
        <v>180</v>
      </c>
      <c r="Y2224">
        <v>0.2</v>
      </c>
      <c r="Z2224">
        <v>0.5</v>
      </c>
      <c r="AB2224">
        <v>22.5</v>
      </c>
      <c r="AC2224">
        <v>0</v>
      </c>
      <c r="AD2224" s="4" t="s">
        <v>173</v>
      </c>
      <c r="AF2224">
        <v>1.5721140028555101</v>
      </c>
      <c r="AG2224" s="4"/>
      <c r="AH2224" s="4"/>
      <c r="AI2224" s="4"/>
      <c r="AJ2224" s="4"/>
      <c r="AK2224" s="4"/>
    </row>
    <row r="2225" spans="1:37">
      <c r="A2225" t="s">
        <v>223</v>
      </c>
      <c r="B2225" t="s">
        <v>224</v>
      </c>
      <c r="C2225" s="42" t="s">
        <v>592</v>
      </c>
      <c r="D2225">
        <v>550</v>
      </c>
      <c r="E2225">
        <v>10</v>
      </c>
      <c r="F2225">
        <v>60</v>
      </c>
      <c r="G2225">
        <v>55.62</v>
      </c>
      <c r="H2225">
        <v>2.54</v>
      </c>
      <c r="I2225">
        <v>3.41</v>
      </c>
      <c r="J2225">
        <v>1.17</v>
      </c>
      <c r="L2225" s="4"/>
      <c r="M2225">
        <v>37.26</v>
      </c>
      <c r="N2225" s="4">
        <v>4.5667026249550526E-2</v>
      </c>
      <c r="O2225" s="4">
        <v>6.130888169723122E-2</v>
      </c>
      <c r="P2225" s="4">
        <v>2.1035598705501618E-2</v>
      </c>
      <c r="Q2225" s="4">
        <v>3.4310355987055017</v>
      </c>
      <c r="R2225">
        <v>23.47</v>
      </c>
      <c r="S2225">
        <v>4.5999999999999999E-2</v>
      </c>
      <c r="T2225">
        <v>3.87</v>
      </c>
      <c r="U2225">
        <v>300.33341036498001</v>
      </c>
      <c r="V2225">
        <v>100</v>
      </c>
      <c r="W2225">
        <v>6</v>
      </c>
      <c r="X2225">
        <v>180</v>
      </c>
      <c r="Y2225">
        <v>0.2</v>
      </c>
      <c r="Z2225">
        <v>0.5</v>
      </c>
      <c r="AB2225">
        <v>22.5</v>
      </c>
      <c r="AC2225">
        <v>0</v>
      </c>
      <c r="AD2225" s="4" t="s">
        <v>173</v>
      </c>
      <c r="AF2225">
        <v>1.5721140028555101</v>
      </c>
      <c r="AG2225" s="4"/>
      <c r="AH2225" s="4"/>
      <c r="AI2225" s="4"/>
      <c r="AJ2225" s="4"/>
      <c r="AK2225" s="4"/>
    </row>
    <row r="2226" spans="1:37">
      <c r="A2226" t="s">
        <v>223</v>
      </c>
      <c r="B2226" t="s">
        <v>224</v>
      </c>
      <c r="C2226" s="42" t="s">
        <v>592</v>
      </c>
      <c r="D2226">
        <v>550</v>
      </c>
      <c r="E2226">
        <v>10</v>
      </c>
      <c r="F2226">
        <v>60</v>
      </c>
      <c r="G2226">
        <v>55.62</v>
      </c>
      <c r="H2226">
        <v>2.54</v>
      </c>
      <c r="I2226">
        <v>3.41</v>
      </c>
      <c r="J2226">
        <v>1.17</v>
      </c>
      <c r="L2226" s="4"/>
      <c r="M2226">
        <v>37.26</v>
      </c>
      <c r="N2226" s="4">
        <v>4.5667026249550526E-2</v>
      </c>
      <c r="O2226" s="4">
        <v>6.130888169723122E-2</v>
      </c>
      <c r="P2226" s="4">
        <v>2.1035598705501618E-2</v>
      </c>
      <c r="Q2226" s="4">
        <v>3.4310355987055017</v>
      </c>
      <c r="R2226">
        <v>23.47</v>
      </c>
      <c r="S2226">
        <v>4.5999999999999999E-2</v>
      </c>
      <c r="T2226">
        <v>3.87</v>
      </c>
      <c r="U2226">
        <v>599.81083760734703</v>
      </c>
      <c r="V2226">
        <v>100</v>
      </c>
      <c r="W2226">
        <v>6</v>
      </c>
      <c r="X2226">
        <v>180</v>
      </c>
      <c r="Y2226">
        <v>0.2</v>
      </c>
      <c r="Z2226">
        <v>0.5</v>
      </c>
      <c r="AB2226">
        <v>22.5</v>
      </c>
      <c r="AC2226">
        <v>0</v>
      </c>
      <c r="AD2226" s="4" t="s">
        <v>173</v>
      </c>
      <c r="AF2226">
        <v>1.5231072148190199</v>
      </c>
      <c r="AG2226" s="4"/>
      <c r="AH2226" s="4"/>
      <c r="AI2226" s="4"/>
      <c r="AJ2226" s="4"/>
      <c r="AK2226" s="4"/>
    </row>
    <row r="2227" spans="1:37">
      <c r="A2227" t="s">
        <v>225</v>
      </c>
      <c r="B2227" t="s">
        <v>224</v>
      </c>
      <c r="C2227" s="42" t="s">
        <v>592</v>
      </c>
      <c r="D2227">
        <v>550</v>
      </c>
      <c r="E2227">
        <v>10</v>
      </c>
      <c r="F2227">
        <v>60</v>
      </c>
      <c r="G2227">
        <v>37.340000000000003</v>
      </c>
      <c r="H2227">
        <v>2.17</v>
      </c>
      <c r="I2227">
        <v>5.13</v>
      </c>
      <c r="J2227">
        <v>1.02</v>
      </c>
      <c r="L2227" s="4"/>
      <c r="M2227">
        <v>54.34</v>
      </c>
      <c r="N2227" s="4">
        <v>5.8114622388859123E-2</v>
      </c>
      <c r="O2227" s="4">
        <v>0.13738618103910014</v>
      </c>
      <c r="P2227" s="4">
        <v>2.7316550615961433E-2</v>
      </c>
      <c r="Q2227" s="4">
        <v>5.1573165506159615</v>
      </c>
      <c r="R2227">
        <v>146.37</v>
      </c>
      <c r="S2227">
        <v>0.13400000000000001</v>
      </c>
      <c r="T2227">
        <v>3.27</v>
      </c>
      <c r="U2227">
        <v>6.3726294131679202</v>
      </c>
      <c r="V2227">
        <v>100</v>
      </c>
      <c r="W2227">
        <v>6</v>
      </c>
      <c r="X2227">
        <v>180</v>
      </c>
      <c r="Y2227">
        <v>0.2</v>
      </c>
      <c r="Z2227">
        <v>0.5</v>
      </c>
      <c r="AB2227">
        <v>22.5</v>
      </c>
      <c r="AC2227">
        <v>0</v>
      </c>
      <c r="AD2227" s="4" t="s">
        <v>173</v>
      </c>
      <c r="AF2227">
        <v>5.3456337844269104</v>
      </c>
      <c r="AG2227" s="4"/>
      <c r="AH2227" s="4"/>
      <c r="AI2227" s="4"/>
      <c r="AJ2227" s="4"/>
      <c r="AK2227" s="4"/>
    </row>
    <row r="2228" spans="1:37">
      <c r="A2228" t="s">
        <v>225</v>
      </c>
      <c r="B2228" t="s">
        <v>224</v>
      </c>
      <c r="C2228" s="42" t="s">
        <v>592</v>
      </c>
      <c r="D2228">
        <v>550</v>
      </c>
      <c r="E2228">
        <v>10</v>
      </c>
      <c r="F2228">
        <v>60</v>
      </c>
      <c r="G2228">
        <v>37.340000000000003</v>
      </c>
      <c r="H2228">
        <v>2.17</v>
      </c>
      <c r="I2228">
        <v>5.13</v>
      </c>
      <c r="J2228">
        <v>1.02</v>
      </c>
      <c r="L2228" s="4"/>
      <c r="M2228">
        <v>54.34</v>
      </c>
      <c r="N2228" s="4">
        <v>5.8114622388859123E-2</v>
      </c>
      <c r="O2228" s="4">
        <v>0.13738618103910014</v>
      </c>
      <c r="P2228" s="4">
        <v>2.7316550615961433E-2</v>
      </c>
      <c r="Q2228" s="4">
        <v>5.1573165506159615</v>
      </c>
      <c r="R2228">
        <v>146.37</v>
      </c>
      <c r="S2228">
        <v>0.13400000000000001</v>
      </c>
      <c r="T2228">
        <v>3.27</v>
      </c>
      <c r="U2228">
        <v>11.8894620706106</v>
      </c>
      <c r="V2228">
        <v>100</v>
      </c>
      <c r="W2228">
        <v>6</v>
      </c>
      <c r="X2228">
        <v>180</v>
      </c>
      <c r="Y2228">
        <v>0.2</v>
      </c>
      <c r="Z2228">
        <v>0.5</v>
      </c>
      <c r="AB2228">
        <v>22.5</v>
      </c>
      <c r="AC2228">
        <v>0</v>
      </c>
      <c r="AD2228" s="4" t="s">
        <v>173</v>
      </c>
      <c r="AF2228">
        <v>6.8158374255216501</v>
      </c>
      <c r="AG2228" s="4"/>
      <c r="AH2228" s="4"/>
      <c r="AI2228" s="4"/>
      <c r="AJ2228" s="4"/>
      <c r="AK2228" s="4"/>
    </row>
    <row r="2229" spans="1:37">
      <c r="A2229" t="s">
        <v>225</v>
      </c>
      <c r="B2229" t="s">
        <v>224</v>
      </c>
      <c r="C2229" s="42" t="s">
        <v>592</v>
      </c>
      <c r="D2229">
        <v>550</v>
      </c>
      <c r="E2229">
        <v>10</v>
      </c>
      <c r="F2229">
        <v>60</v>
      </c>
      <c r="G2229">
        <v>37.340000000000003</v>
      </c>
      <c r="H2229">
        <v>2.17</v>
      </c>
      <c r="I2229">
        <v>5.13</v>
      </c>
      <c r="J2229">
        <v>1.02</v>
      </c>
      <c r="L2229" s="4"/>
      <c r="M2229">
        <v>54.34</v>
      </c>
      <c r="N2229" s="4">
        <v>5.8114622388859123E-2</v>
      </c>
      <c r="O2229" s="4">
        <v>0.13738618103910014</v>
      </c>
      <c r="P2229" s="4">
        <v>2.7316550615961433E-2</v>
      </c>
      <c r="Q2229" s="4">
        <v>5.1573165506159615</v>
      </c>
      <c r="R2229">
        <v>146.37</v>
      </c>
      <c r="S2229">
        <v>0.13400000000000001</v>
      </c>
      <c r="T2229">
        <v>3.27</v>
      </c>
      <c r="U2229">
        <v>16.617962786259501</v>
      </c>
      <c r="V2229">
        <v>100</v>
      </c>
      <c r="W2229">
        <v>6</v>
      </c>
      <c r="X2229">
        <v>180</v>
      </c>
      <c r="Y2229">
        <v>0.2</v>
      </c>
      <c r="Z2229">
        <v>0.5</v>
      </c>
      <c r="AB2229">
        <v>22.5</v>
      </c>
      <c r="AC2229">
        <v>0</v>
      </c>
      <c r="AD2229" s="4" t="s">
        <v>173</v>
      </c>
      <c r="AF2229">
        <v>9.5602146583267391</v>
      </c>
      <c r="AG2229" s="4"/>
      <c r="AH2229" s="4"/>
      <c r="AI2229" s="4"/>
      <c r="AJ2229" s="4"/>
      <c r="AK2229" s="4"/>
    </row>
    <row r="2230" spans="1:37">
      <c r="A2230" t="s">
        <v>225</v>
      </c>
      <c r="B2230" t="s">
        <v>224</v>
      </c>
      <c r="C2230" s="42" t="s">
        <v>592</v>
      </c>
      <c r="D2230">
        <v>550</v>
      </c>
      <c r="E2230">
        <v>10</v>
      </c>
      <c r="F2230">
        <v>60</v>
      </c>
      <c r="G2230">
        <v>37.340000000000003</v>
      </c>
      <c r="H2230">
        <v>2.17</v>
      </c>
      <c r="I2230">
        <v>5.13</v>
      </c>
      <c r="J2230">
        <v>1.02</v>
      </c>
      <c r="L2230" s="4"/>
      <c r="M2230">
        <v>54.34</v>
      </c>
      <c r="N2230" s="4">
        <v>5.8114622388859123E-2</v>
      </c>
      <c r="O2230" s="4">
        <v>0.13738618103910014</v>
      </c>
      <c r="P2230" s="4">
        <v>2.7316550615961433E-2</v>
      </c>
      <c r="Q2230" s="4">
        <v>5.1573165506159615</v>
      </c>
      <c r="R2230">
        <v>146.37</v>
      </c>
      <c r="S2230">
        <v>0.13400000000000001</v>
      </c>
      <c r="T2230">
        <v>3.27</v>
      </c>
      <c r="U2230">
        <v>22.134609076813</v>
      </c>
      <c r="V2230">
        <v>100</v>
      </c>
      <c r="W2230">
        <v>6</v>
      </c>
      <c r="X2230">
        <v>180</v>
      </c>
      <c r="Y2230">
        <v>0.2</v>
      </c>
      <c r="Z2230">
        <v>0.5</v>
      </c>
      <c r="AB2230">
        <v>22.5</v>
      </c>
      <c r="AC2230">
        <v>0</v>
      </c>
      <c r="AD2230" s="4" t="s">
        <v>173</v>
      </c>
      <c r="AF2230">
        <v>11.1774386635309</v>
      </c>
      <c r="AG2230" s="4"/>
      <c r="AH2230" s="4"/>
      <c r="AI2230" s="4"/>
      <c r="AJ2230" s="4"/>
      <c r="AK2230" s="4"/>
    </row>
    <row r="2231" spans="1:37">
      <c r="A2231" t="s">
        <v>225</v>
      </c>
      <c r="B2231" t="s">
        <v>224</v>
      </c>
      <c r="C2231" s="42" t="s">
        <v>592</v>
      </c>
      <c r="D2231">
        <v>550</v>
      </c>
      <c r="E2231">
        <v>10</v>
      </c>
      <c r="F2231">
        <v>60</v>
      </c>
      <c r="G2231">
        <v>37.340000000000003</v>
      </c>
      <c r="H2231">
        <v>2.17</v>
      </c>
      <c r="I2231">
        <v>5.13</v>
      </c>
      <c r="J2231">
        <v>1.02</v>
      </c>
      <c r="L2231" s="4"/>
      <c r="M2231">
        <v>54.34</v>
      </c>
      <c r="N2231" s="4">
        <v>5.8114622388859123E-2</v>
      </c>
      <c r="O2231" s="4">
        <v>0.13738618103910014</v>
      </c>
      <c r="P2231" s="4">
        <v>2.7316550615961433E-2</v>
      </c>
      <c r="Q2231" s="4">
        <v>5.1573165506159615</v>
      </c>
      <c r="R2231">
        <v>146.37</v>
      </c>
      <c r="S2231">
        <v>0.13400000000000001</v>
      </c>
      <c r="T2231">
        <v>3.27</v>
      </c>
      <c r="U2231">
        <v>30.803837666984801</v>
      </c>
      <c r="V2231">
        <v>100</v>
      </c>
      <c r="W2231">
        <v>6</v>
      </c>
      <c r="X2231">
        <v>180</v>
      </c>
      <c r="Y2231">
        <v>0.2</v>
      </c>
      <c r="Z2231">
        <v>0.5</v>
      </c>
      <c r="AB2231">
        <v>22.5</v>
      </c>
      <c r="AC2231">
        <v>0</v>
      </c>
      <c r="AD2231" s="4" t="s">
        <v>173</v>
      </c>
      <c r="AF2231">
        <v>14.460892013356601</v>
      </c>
      <c r="AG2231" s="4"/>
      <c r="AH2231" s="4"/>
      <c r="AI2231" s="4"/>
      <c r="AJ2231" s="4"/>
      <c r="AK2231" s="4"/>
    </row>
    <row r="2232" spans="1:37">
      <c r="A2232" t="s">
        <v>225</v>
      </c>
      <c r="B2232" t="s">
        <v>224</v>
      </c>
      <c r="C2232" s="42" t="s">
        <v>592</v>
      </c>
      <c r="D2232">
        <v>550</v>
      </c>
      <c r="E2232">
        <v>10</v>
      </c>
      <c r="F2232">
        <v>60</v>
      </c>
      <c r="G2232">
        <v>37.340000000000003</v>
      </c>
      <c r="H2232">
        <v>2.17</v>
      </c>
      <c r="I2232">
        <v>5.13</v>
      </c>
      <c r="J2232">
        <v>1.02</v>
      </c>
      <c r="L2232" s="4"/>
      <c r="M2232">
        <v>54.34</v>
      </c>
      <c r="N2232" s="4">
        <v>5.8114622388859123E-2</v>
      </c>
      <c r="O2232" s="4">
        <v>0.13738618103910014</v>
      </c>
      <c r="P2232" s="4">
        <v>2.7316550615961433E-2</v>
      </c>
      <c r="Q2232" s="4">
        <v>5.1573165506159615</v>
      </c>
      <c r="R2232">
        <v>146.37</v>
      </c>
      <c r="S2232">
        <v>0.13400000000000001</v>
      </c>
      <c r="T2232">
        <v>3.27</v>
      </c>
      <c r="U2232">
        <v>47.353776538645</v>
      </c>
      <c r="V2232">
        <v>100</v>
      </c>
      <c r="W2232">
        <v>6</v>
      </c>
      <c r="X2232">
        <v>180</v>
      </c>
      <c r="Y2232">
        <v>0.2</v>
      </c>
      <c r="Z2232">
        <v>0.5</v>
      </c>
      <c r="AB2232">
        <v>22.5</v>
      </c>
      <c r="AC2232">
        <v>0</v>
      </c>
      <c r="AD2232" s="4" t="s">
        <v>173</v>
      </c>
      <c r="AF2232">
        <v>16.7642096024525</v>
      </c>
      <c r="AG2232" s="4"/>
      <c r="AH2232" s="4"/>
      <c r="AI2232" s="4"/>
      <c r="AJ2232" s="4"/>
      <c r="AK2232" s="4"/>
    </row>
    <row r="2233" spans="1:37">
      <c r="A2233" t="s">
        <v>225</v>
      </c>
      <c r="B2233" t="s">
        <v>224</v>
      </c>
      <c r="C2233" s="42" t="s">
        <v>592</v>
      </c>
      <c r="D2233">
        <v>550</v>
      </c>
      <c r="E2233">
        <v>10</v>
      </c>
      <c r="F2233">
        <v>60</v>
      </c>
      <c r="G2233">
        <v>37.340000000000003</v>
      </c>
      <c r="H2233">
        <v>2.17</v>
      </c>
      <c r="I2233">
        <v>5.13</v>
      </c>
      <c r="J2233">
        <v>1.02</v>
      </c>
      <c r="L2233" s="4"/>
      <c r="M2233">
        <v>54.34</v>
      </c>
      <c r="N2233" s="4">
        <v>5.8114622388859123E-2</v>
      </c>
      <c r="O2233" s="4">
        <v>0.13738618103910014</v>
      </c>
      <c r="P2233" s="4">
        <v>2.7316550615961433E-2</v>
      </c>
      <c r="Q2233" s="4">
        <v>5.1573165506159615</v>
      </c>
      <c r="R2233">
        <v>146.37</v>
      </c>
      <c r="S2233">
        <v>0.13400000000000001</v>
      </c>
      <c r="T2233">
        <v>3.27</v>
      </c>
      <c r="U2233">
        <v>62.327610627385397</v>
      </c>
      <c r="V2233">
        <v>100</v>
      </c>
      <c r="W2233">
        <v>6</v>
      </c>
      <c r="X2233">
        <v>180</v>
      </c>
      <c r="Y2233">
        <v>0.2</v>
      </c>
      <c r="Z2233">
        <v>0.5</v>
      </c>
      <c r="AB2233">
        <v>22.5</v>
      </c>
      <c r="AC2233">
        <v>0</v>
      </c>
      <c r="AD2233" s="4" t="s">
        <v>173</v>
      </c>
      <c r="AF2233">
        <v>17.940371066709101</v>
      </c>
      <c r="AG2233" s="4"/>
      <c r="AH2233" s="4"/>
      <c r="AI2233" s="4"/>
      <c r="AJ2233" s="4"/>
      <c r="AK2233" s="4"/>
    </row>
    <row r="2234" spans="1:37">
      <c r="A2234" t="s">
        <v>225</v>
      </c>
      <c r="B2234" t="s">
        <v>224</v>
      </c>
      <c r="C2234" s="42" t="s">
        <v>592</v>
      </c>
      <c r="D2234">
        <v>550</v>
      </c>
      <c r="E2234">
        <v>10</v>
      </c>
      <c r="F2234">
        <v>60</v>
      </c>
      <c r="G2234">
        <v>37.340000000000003</v>
      </c>
      <c r="H2234">
        <v>2.17</v>
      </c>
      <c r="I2234">
        <v>5.13</v>
      </c>
      <c r="J2234">
        <v>1.02</v>
      </c>
      <c r="L2234" s="4"/>
      <c r="M2234">
        <v>54.34</v>
      </c>
      <c r="N2234" s="4">
        <v>5.8114622388859123E-2</v>
      </c>
      <c r="O2234" s="4">
        <v>0.13738618103910014</v>
      </c>
      <c r="P2234" s="4">
        <v>2.7316550615961433E-2</v>
      </c>
      <c r="Q2234" s="4">
        <v>5.1573165506159615</v>
      </c>
      <c r="R2234">
        <v>146.37</v>
      </c>
      <c r="S2234">
        <v>0.13400000000000001</v>
      </c>
      <c r="T2234">
        <v>3.27</v>
      </c>
      <c r="U2234">
        <v>76.513485508110705</v>
      </c>
      <c r="V2234">
        <v>100</v>
      </c>
      <c r="W2234">
        <v>6</v>
      </c>
      <c r="X2234">
        <v>180</v>
      </c>
      <c r="Y2234">
        <v>0.2</v>
      </c>
      <c r="Z2234">
        <v>0.5</v>
      </c>
      <c r="AB2234">
        <v>22.5</v>
      </c>
      <c r="AC2234">
        <v>0</v>
      </c>
      <c r="AD2234" s="4" t="s">
        <v>173</v>
      </c>
      <c r="AF2234">
        <v>18.381432159037502</v>
      </c>
      <c r="AG2234" s="4"/>
      <c r="AH2234" s="4"/>
      <c r="AI2234" s="4"/>
      <c r="AJ2234" s="4"/>
      <c r="AK2234" s="4"/>
    </row>
    <row r="2235" spans="1:37">
      <c r="A2235" t="s">
        <v>225</v>
      </c>
      <c r="B2235" t="s">
        <v>224</v>
      </c>
      <c r="C2235" s="42" t="s">
        <v>592</v>
      </c>
      <c r="D2235">
        <v>550</v>
      </c>
      <c r="E2235">
        <v>10</v>
      </c>
      <c r="F2235">
        <v>60</v>
      </c>
      <c r="G2235">
        <v>37.340000000000003</v>
      </c>
      <c r="H2235">
        <v>2.17</v>
      </c>
      <c r="I2235">
        <v>5.13</v>
      </c>
      <c r="J2235">
        <v>1.02</v>
      </c>
      <c r="L2235" s="4"/>
      <c r="M2235">
        <v>54.34</v>
      </c>
      <c r="N2235" s="4">
        <v>5.8114622388859123E-2</v>
      </c>
      <c r="O2235" s="4">
        <v>0.13738618103910014</v>
      </c>
      <c r="P2235" s="4">
        <v>2.7316550615961433E-2</v>
      </c>
      <c r="Q2235" s="4">
        <v>5.1573165506159615</v>
      </c>
      <c r="R2235">
        <v>146.37</v>
      </c>
      <c r="S2235">
        <v>0.13400000000000001</v>
      </c>
      <c r="T2235">
        <v>3.27</v>
      </c>
      <c r="U2235">
        <v>90.699174021946504</v>
      </c>
      <c r="V2235">
        <v>100</v>
      </c>
      <c r="W2235">
        <v>6</v>
      </c>
      <c r="X2235">
        <v>180</v>
      </c>
      <c r="Y2235">
        <v>0.2</v>
      </c>
      <c r="Z2235">
        <v>0.5</v>
      </c>
      <c r="AB2235">
        <v>22.5</v>
      </c>
      <c r="AC2235">
        <v>0</v>
      </c>
      <c r="AD2235" s="4" t="s">
        <v>173</v>
      </c>
      <c r="AF2235">
        <v>19.263554343694299</v>
      </c>
      <c r="AG2235" s="4"/>
      <c r="AH2235" s="4"/>
      <c r="AI2235" s="4"/>
      <c r="AJ2235" s="4"/>
      <c r="AK2235" s="4"/>
    </row>
    <row r="2236" spans="1:37">
      <c r="A2236" t="s">
        <v>225</v>
      </c>
      <c r="B2236" t="s">
        <v>224</v>
      </c>
      <c r="C2236" s="42" t="s">
        <v>592</v>
      </c>
      <c r="D2236">
        <v>550</v>
      </c>
      <c r="E2236">
        <v>10</v>
      </c>
      <c r="F2236">
        <v>60</v>
      </c>
      <c r="G2236">
        <v>37.340000000000003</v>
      </c>
      <c r="H2236">
        <v>2.17</v>
      </c>
      <c r="I2236">
        <v>5.13</v>
      </c>
      <c r="J2236">
        <v>1.02</v>
      </c>
      <c r="L2236" s="4"/>
      <c r="M2236">
        <v>54.34</v>
      </c>
      <c r="N2236" s="4">
        <v>5.8114622388859123E-2</v>
      </c>
      <c r="O2236" s="4">
        <v>0.13738618103910014</v>
      </c>
      <c r="P2236" s="4">
        <v>2.7316550615961433E-2</v>
      </c>
      <c r="Q2236" s="4">
        <v>5.1573165506159615</v>
      </c>
      <c r="R2236">
        <v>146.37</v>
      </c>
      <c r="S2236">
        <v>0.13400000000000001</v>
      </c>
      <c r="T2236">
        <v>3.27</v>
      </c>
      <c r="U2236">
        <v>119.858882991412</v>
      </c>
      <c r="V2236">
        <v>100</v>
      </c>
      <c r="W2236">
        <v>6</v>
      </c>
      <c r="X2236">
        <v>180</v>
      </c>
      <c r="Y2236">
        <v>0.2</v>
      </c>
      <c r="Z2236">
        <v>0.5</v>
      </c>
      <c r="AB2236">
        <v>22.5</v>
      </c>
      <c r="AC2236">
        <v>0</v>
      </c>
      <c r="AD2236" s="4" t="s">
        <v>173</v>
      </c>
      <c r="AF2236">
        <v>20.292695443841399</v>
      </c>
      <c r="AG2236" s="4"/>
      <c r="AH2236" s="4"/>
      <c r="AI2236" s="4"/>
      <c r="AJ2236" s="4"/>
      <c r="AK2236" s="4"/>
    </row>
    <row r="2237" spans="1:37">
      <c r="A2237" t="s">
        <v>225</v>
      </c>
      <c r="B2237" t="s">
        <v>224</v>
      </c>
      <c r="C2237" s="42" t="s">
        <v>592</v>
      </c>
      <c r="D2237">
        <v>550</v>
      </c>
      <c r="E2237">
        <v>10</v>
      </c>
      <c r="F2237">
        <v>60</v>
      </c>
      <c r="G2237">
        <v>37.340000000000003</v>
      </c>
      <c r="H2237">
        <v>2.17</v>
      </c>
      <c r="I2237">
        <v>5.13</v>
      </c>
      <c r="J2237">
        <v>1.02</v>
      </c>
      <c r="L2237" s="4"/>
      <c r="M2237">
        <v>54.34</v>
      </c>
      <c r="N2237" s="4">
        <v>5.8114622388859123E-2</v>
      </c>
      <c r="O2237" s="4">
        <v>0.13738618103910014</v>
      </c>
      <c r="P2237" s="4">
        <v>2.7316550615961433E-2</v>
      </c>
      <c r="Q2237" s="4">
        <v>5.1573165506159615</v>
      </c>
      <c r="R2237">
        <v>146.37</v>
      </c>
      <c r="S2237">
        <v>0.13400000000000001</v>
      </c>
      <c r="T2237">
        <v>3.27</v>
      </c>
      <c r="U2237">
        <v>300.33341036498001</v>
      </c>
      <c r="V2237">
        <v>100</v>
      </c>
      <c r="W2237">
        <v>6</v>
      </c>
      <c r="X2237">
        <v>180</v>
      </c>
      <c r="Y2237">
        <v>0.2</v>
      </c>
      <c r="Z2237">
        <v>0.5</v>
      </c>
      <c r="AB2237">
        <v>22.5</v>
      </c>
      <c r="AC2237">
        <v>0</v>
      </c>
      <c r="AD2237" s="4" t="s">
        <v>173</v>
      </c>
      <c r="AF2237">
        <v>20.537729384023901</v>
      </c>
      <c r="AG2237" s="4"/>
      <c r="AH2237" s="4"/>
      <c r="AI2237" s="4"/>
      <c r="AJ2237" s="4"/>
      <c r="AK2237" s="4"/>
    </row>
    <row r="2238" spans="1:37">
      <c r="A2238" t="s">
        <v>225</v>
      </c>
      <c r="B2238" t="s">
        <v>224</v>
      </c>
      <c r="C2238" s="42" t="s">
        <v>592</v>
      </c>
      <c r="D2238">
        <v>550</v>
      </c>
      <c r="E2238">
        <v>10</v>
      </c>
      <c r="F2238">
        <v>60</v>
      </c>
      <c r="G2238">
        <v>37.340000000000003</v>
      </c>
      <c r="H2238">
        <v>2.17</v>
      </c>
      <c r="I2238">
        <v>5.13</v>
      </c>
      <c r="J2238">
        <v>1.02</v>
      </c>
      <c r="L2238" s="4"/>
      <c r="M2238">
        <v>54.34</v>
      </c>
      <c r="N2238" s="4">
        <v>5.8114622388859123E-2</v>
      </c>
      <c r="O2238" s="4">
        <v>0.13738618103910014</v>
      </c>
      <c r="P2238" s="4">
        <v>2.7316550615961433E-2</v>
      </c>
      <c r="Q2238" s="4">
        <v>5.1573165506159615</v>
      </c>
      <c r="R2238">
        <v>146.37</v>
      </c>
      <c r="S2238">
        <v>0.13400000000000001</v>
      </c>
      <c r="T2238">
        <v>3.27</v>
      </c>
      <c r="U2238">
        <v>600.598983182251</v>
      </c>
      <c r="V2238">
        <v>100</v>
      </c>
      <c r="W2238">
        <v>6</v>
      </c>
      <c r="X2238">
        <v>180</v>
      </c>
      <c r="Y2238">
        <v>0.2</v>
      </c>
      <c r="Z2238">
        <v>0.5</v>
      </c>
      <c r="AB2238">
        <v>22.5</v>
      </c>
      <c r="AC2238">
        <v>0</v>
      </c>
      <c r="AD2238" s="4" t="s">
        <v>173</v>
      </c>
      <c r="AF2238">
        <v>20.586736172060402</v>
      </c>
      <c r="AG2238" s="4"/>
      <c r="AH2238" s="4"/>
      <c r="AI2238" s="4"/>
      <c r="AJ2238" s="4"/>
      <c r="AK2238" s="4"/>
    </row>
    <row r="2239" spans="1:37">
      <c r="A2239" t="s">
        <v>226</v>
      </c>
      <c r="B2239" t="s">
        <v>224</v>
      </c>
      <c r="C2239" s="42" t="s">
        <v>592</v>
      </c>
      <c r="D2239">
        <v>550</v>
      </c>
      <c r="E2239">
        <v>10</v>
      </c>
      <c r="F2239">
        <v>60</v>
      </c>
      <c r="G2239">
        <v>36.64</v>
      </c>
      <c r="H2239">
        <v>1.74</v>
      </c>
      <c r="I2239">
        <v>5.26</v>
      </c>
      <c r="J2239">
        <v>0.99</v>
      </c>
      <c r="L2239" s="4"/>
      <c r="M2239">
        <v>55.37</v>
      </c>
      <c r="N2239" s="4">
        <v>4.7489082969432314E-2</v>
      </c>
      <c r="O2239" s="4">
        <v>0.14355895196506549</v>
      </c>
      <c r="P2239" s="4">
        <v>2.7019650655021835E-2</v>
      </c>
      <c r="Q2239" s="4">
        <v>5.2870196506550213</v>
      </c>
      <c r="R2239">
        <v>187.65</v>
      </c>
      <c r="S2239">
        <v>0.187</v>
      </c>
      <c r="T2239">
        <v>3.54</v>
      </c>
      <c r="U2239">
        <v>6.3726294131679202</v>
      </c>
      <c r="V2239">
        <v>100</v>
      </c>
      <c r="W2239">
        <v>6</v>
      </c>
      <c r="X2239">
        <v>180</v>
      </c>
      <c r="Y2239">
        <v>0.2</v>
      </c>
      <c r="Z2239">
        <v>0.5</v>
      </c>
      <c r="AB2239">
        <v>22.5</v>
      </c>
      <c r="AC2239">
        <v>0</v>
      </c>
      <c r="AD2239" s="4" t="s">
        <v>173</v>
      </c>
      <c r="AF2239">
        <v>4.6595387519160401</v>
      </c>
      <c r="AG2239" s="4"/>
      <c r="AH2239" s="4"/>
      <c r="AI2239" s="4"/>
      <c r="AJ2239" s="4"/>
      <c r="AK2239" s="4"/>
    </row>
    <row r="2240" spans="1:37">
      <c r="A2240" t="s">
        <v>226</v>
      </c>
      <c r="B2240" t="s">
        <v>224</v>
      </c>
      <c r="C2240" s="42" t="s">
        <v>592</v>
      </c>
      <c r="D2240">
        <v>550</v>
      </c>
      <c r="E2240">
        <v>10</v>
      </c>
      <c r="F2240">
        <v>60</v>
      </c>
      <c r="G2240">
        <v>36.64</v>
      </c>
      <c r="H2240">
        <v>1.74</v>
      </c>
      <c r="I2240">
        <v>5.26</v>
      </c>
      <c r="J2240">
        <v>0.99</v>
      </c>
      <c r="L2240" s="4"/>
      <c r="M2240">
        <v>55.37</v>
      </c>
      <c r="N2240" s="4">
        <v>4.7489082969432314E-2</v>
      </c>
      <c r="O2240" s="4">
        <v>0.14355895196506549</v>
      </c>
      <c r="P2240" s="4">
        <v>2.7019650655021835E-2</v>
      </c>
      <c r="Q2240" s="4">
        <v>5.2870196506550213</v>
      </c>
      <c r="R2240">
        <v>187.65</v>
      </c>
      <c r="S2240">
        <v>0.187</v>
      </c>
      <c r="T2240">
        <v>3.54</v>
      </c>
      <c r="U2240">
        <v>7.1607749880724896</v>
      </c>
      <c r="V2240">
        <v>100</v>
      </c>
      <c r="W2240">
        <v>6</v>
      </c>
      <c r="X2240">
        <v>180</v>
      </c>
      <c r="Y2240">
        <v>0.2</v>
      </c>
      <c r="Z2240">
        <v>0.5</v>
      </c>
      <c r="AB2240">
        <v>22.5</v>
      </c>
      <c r="AC2240">
        <v>0</v>
      </c>
      <c r="AD2240" s="4" t="s">
        <v>173</v>
      </c>
      <c r="AF2240">
        <v>9.3641875061807696</v>
      </c>
      <c r="AG2240" s="4"/>
      <c r="AH2240" s="4"/>
      <c r="AI2240" s="4"/>
      <c r="AJ2240" s="4"/>
      <c r="AK2240" s="4"/>
    </row>
    <row r="2241" spans="1:37">
      <c r="A2241" t="s">
        <v>226</v>
      </c>
      <c r="B2241" t="s">
        <v>224</v>
      </c>
      <c r="C2241" s="42" t="s">
        <v>592</v>
      </c>
      <c r="D2241">
        <v>550</v>
      </c>
      <c r="E2241">
        <v>10</v>
      </c>
      <c r="F2241">
        <v>60</v>
      </c>
      <c r="G2241">
        <v>36.64</v>
      </c>
      <c r="H2241">
        <v>1.74</v>
      </c>
      <c r="I2241">
        <v>5.26</v>
      </c>
      <c r="J2241">
        <v>0.99</v>
      </c>
      <c r="L2241" s="4"/>
      <c r="M2241">
        <v>55.37</v>
      </c>
      <c r="N2241" s="4">
        <v>4.7489082969432314E-2</v>
      </c>
      <c r="O2241" s="4">
        <v>0.14355895196506549</v>
      </c>
      <c r="P2241" s="4">
        <v>2.7019650655021835E-2</v>
      </c>
      <c r="Q2241" s="4">
        <v>5.2870196506550213</v>
      </c>
      <c r="R2241">
        <v>187.65</v>
      </c>
      <c r="S2241">
        <v>0.187</v>
      </c>
      <c r="T2241">
        <v>3.54</v>
      </c>
      <c r="U2241">
        <v>11.8894620706106</v>
      </c>
      <c r="V2241">
        <v>100</v>
      </c>
      <c r="W2241">
        <v>6</v>
      </c>
      <c r="X2241">
        <v>180</v>
      </c>
      <c r="Y2241">
        <v>0.2</v>
      </c>
      <c r="Z2241">
        <v>0.5</v>
      </c>
      <c r="AB2241">
        <v>22.5</v>
      </c>
      <c r="AC2241">
        <v>0</v>
      </c>
      <c r="AD2241" s="4" t="s">
        <v>173</v>
      </c>
      <c r="AF2241">
        <v>14.4118852253201</v>
      </c>
      <c r="AG2241" s="4"/>
      <c r="AH2241" s="4"/>
      <c r="AI2241" s="4"/>
      <c r="AJ2241" s="4"/>
      <c r="AK2241" s="4"/>
    </row>
    <row r="2242" spans="1:37">
      <c r="A2242" t="s">
        <v>226</v>
      </c>
      <c r="B2242" t="s">
        <v>224</v>
      </c>
      <c r="C2242" s="42" t="s">
        <v>592</v>
      </c>
      <c r="D2242">
        <v>550</v>
      </c>
      <c r="E2242">
        <v>10</v>
      </c>
      <c r="F2242">
        <v>60</v>
      </c>
      <c r="G2242">
        <v>36.64</v>
      </c>
      <c r="H2242">
        <v>1.74</v>
      </c>
      <c r="I2242">
        <v>5.26</v>
      </c>
      <c r="J2242">
        <v>0.99</v>
      </c>
      <c r="L2242" s="4"/>
      <c r="M2242">
        <v>55.37</v>
      </c>
      <c r="N2242" s="4">
        <v>4.7489082969432314E-2</v>
      </c>
      <c r="O2242" s="4">
        <v>0.14355895196506549</v>
      </c>
      <c r="P2242" s="4">
        <v>2.7019650655021835E-2</v>
      </c>
      <c r="Q2242" s="4">
        <v>5.2870196506550213</v>
      </c>
      <c r="R2242">
        <v>187.65</v>
      </c>
      <c r="S2242">
        <v>0.187</v>
      </c>
      <c r="T2242">
        <v>3.54</v>
      </c>
      <c r="U2242">
        <v>15.829817211355</v>
      </c>
      <c r="V2242">
        <v>100</v>
      </c>
      <c r="W2242">
        <v>6</v>
      </c>
      <c r="X2242">
        <v>180</v>
      </c>
      <c r="Y2242">
        <v>0.2</v>
      </c>
      <c r="Z2242">
        <v>0.5</v>
      </c>
      <c r="AB2242">
        <v>22.5</v>
      </c>
      <c r="AC2242">
        <v>0</v>
      </c>
      <c r="AD2242" s="4" t="s">
        <v>173</v>
      </c>
      <c r="AF2242">
        <v>16.617189238342998</v>
      </c>
      <c r="AG2242" s="4"/>
      <c r="AH2242" s="4"/>
      <c r="AI2242" s="4"/>
      <c r="AJ2242" s="4"/>
      <c r="AK2242" s="4"/>
    </row>
    <row r="2243" spans="1:37">
      <c r="A2243" t="s">
        <v>226</v>
      </c>
      <c r="B2243" t="s">
        <v>224</v>
      </c>
      <c r="C2243" s="42" t="s">
        <v>592</v>
      </c>
      <c r="D2243">
        <v>550</v>
      </c>
      <c r="E2243">
        <v>10</v>
      </c>
      <c r="F2243">
        <v>60</v>
      </c>
      <c r="G2243">
        <v>36.64</v>
      </c>
      <c r="H2243">
        <v>1.74</v>
      </c>
      <c r="I2243">
        <v>5.26</v>
      </c>
      <c r="J2243">
        <v>0.99</v>
      </c>
      <c r="L2243" s="4"/>
      <c r="M2243">
        <v>55.37</v>
      </c>
      <c r="N2243" s="4">
        <v>4.7489082969432314E-2</v>
      </c>
      <c r="O2243" s="4">
        <v>0.14355895196506549</v>
      </c>
      <c r="P2243" s="4">
        <v>2.7019650655021835E-2</v>
      </c>
      <c r="Q2243" s="4">
        <v>5.2870196506550213</v>
      </c>
      <c r="R2243">
        <v>187.65</v>
      </c>
      <c r="S2243">
        <v>0.187</v>
      </c>
      <c r="T2243">
        <v>3.54</v>
      </c>
      <c r="U2243">
        <v>20.558504293893101</v>
      </c>
      <c r="V2243">
        <v>100</v>
      </c>
      <c r="W2243">
        <v>6</v>
      </c>
      <c r="X2243">
        <v>180</v>
      </c>
      <c r="Y2243">
        <v>0.2</v>
      </c>
      <c r="Z2243">
        <v>0.5</v>
      </c>
      <c r="AB2243">
        <v>22.5</v>
      </c>
      <c r="AC2243">
        <v>0</v>
      </c>
      <c r="AD2243" s="4" t="s">
        <v>173</v>
      </c>
      <c r="AF2243">
        <v>19.4105747078038</v>
      </c>
      <c r="AG2243" s="4"/>
      <c r="AH2243" s="4"/>
      <c r="AI2243" s="4"/>
      <c r="AJ2243" s="4"/>
      <c r="AK2243" s="4"/>
    </row>
    <row r="2244" spans="1:37">
      <c r="A2244" t="s">
        <v>226</v>
      </c>
      <c r="B2244" t="s">
        <v>224</v>
      </c>
      <c r="C2244" s="42" t="s">
        <v>592</v>
      </c>
      <c r="D2244">
        <v>550</v>
      </c>
      <c r="E2244">
        <v>10</v>
      </c>
      <c r="F2244">
        <v>60</v>
      </c>
      <c r="G2244">
        <v>36.64</v>
      </c>
      <c r="H2244">
        <v>1.74</v>
      </c>
      <c r="I2244">
        <v>5.26</v>
      </c>
      <c r="J2244">
        <v>0.99</v>
      </c>
      <c r="L2244" s="4"/>
      <c r="M2244">
        <v>55.37</v>
      </c>
      <c r="N2244" s="4">
        <v>4.7489082969432314E-2</v>
      </c>
      <c r="O2244" s="4">
        <v>0.14355895196506549</v>
      </c>
      <c r="P2244" s="4">
        <v>2.7019650655021835E-2</v>
      </c>
      <c r="Q2244" s="4">
        <v>5.2870196506550213</v>
      </c>
      <c r="R2244">
        <v>187.65</v>
      </c>
      <c r="S2244">
        <v>0.187</v>
      </c>
      <c r="T2244">
        <v>3.54</v>
      </c>
      <c r="U2244">
        <v>31.591796874999901</v>
      </c>
      <c r="V2244">
        <v>100</v>
      </c>
      <c r="W2244">
        <v>6</v>
      </c>
      <c r="X2244">
        <v>180</v>
      </c>
      <c r="Y2244">
        <v>0.2</v>
      </c>
      <c r="Z2244">
        <v>0.5</v>
      </c>
      <c r="AB2244">
        <v>22.5</v>
      </c>
      <c r="AC2244">
        <v>0</v>
      </c>
      <c r="AD2244" s="4" t="s">
        <v>173</v>
      </c>
      <c r="AF2244">
        <v>23.478135217594101</v>
      </c>
      <c r="AG2244" s="4"/>
      <c r="AH2244" s="4"/>
      <c r="AI2244" s="4"/>
      <c r="AJ2244" s="4"/>
      <c r="AK2244" s="4"/>
    </row>
    <row r="2245" spans="1:37">
      <c r="A2245" t="s">
        <v>226</v>
      </c>
      <c r="B2245" t="s">
        <v>224</v>
      </c>
      <c r="C2245" s="42" t="s">
        <v>592</v>
      </c>
      <c r="D2245">
        <v>550</v>
      </c>
      <c r="E2245">
        <v>10</v>
      </c>
      <c r="F2245">
        <v>60</v>
      </c>
      <c r="G2245">
        <v>36.64</v>
      </c>
      <c r="H2245">
        <v>1.74</v>
      </c>
      <c r="I2245">
        <v>5.26</v>
      </c>
      <c r="J2245">
        <v>0.99</v>
      </c>
      <c r="L2245" s="4"/>
      <c r="M2245">
        <v>55.37</v>
      </c>
      <c r="N2245" s="4">
        <v>4.7489082969432314E-2</v>
      </c>
      <c r="O2245" s="4">
        <v>0.14355895196506549</v>
      </c>
      <c r="P2245" s="4">
        <v>2.7019650655021835E-2</v>
      </c>
      <c r="Q2245" s="4">
        <v>5.2870196506550213</v>
      </c>
      <c r="R2245">
        <v>187.65</v>
      </c>
      <c r="S2245">
        <v>0.187</v>
      </c>
      <c r="T2245">
        <v>3.54</v>
      </c>
      <c r="U2245">
        <v>46.565630963740503</v>
      </c>
      <c r="V2245">
        <v>100</v>
      </c>
      <c r="W2245">
        <v>6</v>
      </c>
      <c r="X2245">
        <v>180</v>
      </c>
      <c r="Y2245">
        <v>0.2</v>
      </c>
      <c r="Z2245">
        <v>0.5</v>
      </c>
      <c r="AB2245">
        <v>22.5</v>
      </c>
      <c r="AC2245">
        <v>0</v>
      </c>
      <c r="AD2245" s="4" t="s">
        <v>173</v>
      </c>
      <c r="AF2245">
        <v>27.3006625115116</v>
      </c>
      <c r="AG2245" s="4"/>
      <c r="AH2245" s="4"/>
      <c r="AI2245" s="4"/>
      <c r="AJ2245" s="4"/>
      <c r="AK2245" s="4"/>
    </row>
    <row r="2246" spans="1:37">
      <c r="A2246" t="s">
        <v>226</v>
      </c>
      <c r="B2246" t="s">
        <v>224</v>
      </c>
      <c r="C2246" s="42" t="s">
        <v>592</v>
      </c>
      <c r="D2246">
        <v>550</v>
      </c>
      <c r="E2246">
        <v>10</v>
      </c>
      <c r="F2246">
        <v>60</v>
      </c>
      <c r="G2246">
        <v>36.64</v>
      </c>
      <c r="H2246">
        <v>1.74</v>
      </c>
      <c r="I2246">
        <v>5.26</v>
      </c>
      <c r="J2246">
        <v>0.99</v>
      </c>
      <c r="L2246" s="4"/>
      <c r="M2246">
        <v>55.37</v>
      </c>
      <c r="N2246" s="4">
        <v>4.7489082969432314E-2</v>
      </c>
      <c r="O2246" s="4">
        <v>0.14355895196506549</v>
      </c>
      <c r="P2246" s="4">
        <v>2.7019650655021835E-2</v>
      </c>
      <c r="Q2246" s="4">
        <v>5.2870196506550213</v>
      </c>
      <c r="R2246">
        <v>187.65</v>
      </c>
      <c r="S2246">
        <v>0.187</v>
      </c>
      <c r="T2246">
        <v>3.54</v>
      </c>
      <c r="U2246">
        <v>62.327610627385397</v>
      </c>
      <c r="V2246">
        <v>100</v>
      </c>
      <c r="W2246">
        <v>6</v>
      </c>
      <c r="X2246">
        <v>180</v>
      </c>
      <c r="Y2246">
        <v>0.2</v>
      </c>
      <c r="Z2246">
        <v>0.5</v>
      </c>
      <c r="AB2246">
        <v>22.5</v>
      </c>
      <c r="AC2246">
        <v>0</v>
      </c>
      <c r="AD2246" s="4" t="s">
        <v>173</v>
      </c>
      <c r="AF2246">
        <v>28.9668925804427</v>
      </c>
      <c r="AG2246" s="4"/>
      <c r="AH2246" s="4"/>
      <c r="AI2246" s="4"/>
      <c r="AJ2246" s="4"/>
      <c r="AK2246" s="4"/>
    </row>
    <row r="2247" spans="1:37">
      <c r="A2247" t="s">
        <v>226</v>
      </c>
      <c r="B2247" t="s">
        <v>224</v>
      </c>
      <c r="C2247" s="42" t="s">
        <v>592</v>
      </c>
      <c r="D2247">
        <v>550</v>
      </c>
      <c r="E2247">
        <v>10</v>
      </c>
      <c r="F2247">
        <v>60</v>
      </c>
      <c r="G2247">
        <v>36.64</v>
      </c>
      <c r="H2247">
        <v>1.74</v>
      </c>
      <c r="I2247">
        <v>5.26</v>
      </c>
      <c r="J2247">
        <v>0.99</v>
      </c>
      <c r="L2247" s="4"/>
      <c r="M2247">
        <v>55.37</v>
      </c>
      <c r="N2247" s="4">
        <v>4.7489082969432314E-2</v>
      </c>
      <c r="O2247" s="4">
        <v>0.14355895196506549</v>
      </c>
      <c r="P2247" s="4">
        <v>2.7019650655021835E-2</v>
      </c>
      <c r="Q2247" s="4">
        <v>5.2870196506550213</v>
      </c>
      <c r="R2247">
        <v>187.65</v>
      </c>
      <c r="S2247">
        <v>0.187</v>
      </c>
      <c r="T2247">
        <v>3.54</v>
      </c>
      <c r="U2247">
        <v>74.149048783397006</v>
      </c>
      <c r="V2247">
        <v>100</v>
      </c>
      <c r="W2247">
        <v>6</v>
      </c>
      <c r="X2247">
        <v>180</v>
      </c>
      <c r="Y2247">
        <v>0.2</v>
      </c>
      <c r="Z2247">
        <v>0.5</v>
      </c>
      <c r="AB2247">
        <v>22.5</v>
      </c>
      <c r="AC2247">
        <v>0</v>
      </c>
      <c r="AD2247" s="4" t="s">
        <v>173</v>
      </c>
      <c r="AF2247">
        <v>29.358946160425099</v>
      </c>
      <c r="AG2247" s="4"/>
      <c r="AH2247" s="4"/>
      <c r="AI2247" s="4"/>
      <c r="AJ2247" s="4"/>
      <c r="AK2247" s="4"/>
    </row>
    <row r="2248" spans="1:37">
      <c r="A2248" t="s">
        <v>226</v>
      </c>
      <c r="B2248" t="s">
        <v>224</v>
      </c>
      <c r="C2248" s="42" t="s">
        <v>592</v>
      </c>
      <c r="D2248">
        <v>550</v>
      </c>
      <c r="E2248">
        <v>10</v>
      </c>
      <c r="F2248">
        <v>60</v>
      </c>
      <c r="G2248">
        <v>36.64</v>
      </c>
      <c r="H2248">
        <v>1.74</v>
      </c>
      <c r="I2248">
        <v>5.26</v>
      </c>
      <c r="J2248">
        <v>0.99</v>
      </c>
      <c r="L2248" s="4"/>
      <c r="M2248">
        <v>55.37</v>
      </c>
      <c r="N2248" s="4">
        <v>4.7489082969432314E-2</v>
      </c>
      <c r="O2248" s="4">
        <v>0.14355895196506549</v>
      </c>
      <c r="P2248" s="4">
        <v>2.7019650655021835E-2</v>
      </c>
      <c r="Q2248" s="4">
        <v>5.2870196506550213</v>
      </c>
      <c r="R2248">
        <v>187.65</v>
      </c>
      <c r="S2248">
        <v>0.187</v>
      </c>
      <c r="T2248">
        <v>3.54</v>
      </c>
      <c r="U2248">
        <v>92.275465171755599</v>
      </c>
      <c r="V2248">
        <v>100</v>
      </c>
      <c r="W2248">
        <v>6</v>
      </c>
      <c r="X2248">
        <v>180</v>
      </c>
      <c r="Y2248">
        <v>0.2</v>
      </c>
      <c r="Z2248">
        <v>0.5</v>
      </c>
      <c r="AB2248">
        <v>22.5</v>
      </c>
      <c r="AC2248">
        <v>0</v>
      </c>
      <c r="AD2248" s="4" t="s">
        <v>173</v>
      </c>
      <c r="AF2248">
        <v>29.9960344048995</v>
      </c>
      <c r="AG2248" s="4"/>
      <c r="AH2248" s="4"/>
      <c r="AI2248" s="4"/>
      <c r="AJ2248" s="4"/>
      <c r="AK2248" s="4"/>
    </row>
    <row r="2249" spans="1:37">
      <c r="A2249" t="s">
        <v>226</v>
      </c>
      <c r="B2249" t="s">
        <v>224</v>
      </c>
      <c r="C2249" s="42" t="s">
        <v>592</v>
      </c>
      <c r="D2249">
        <v>550</v>
      </c>
      <c r="E2249">
        <v>10</v>
      </c>
      <c r="F2249">
        <v>60</v>
      </c>
      <c r="G2249">
        <v>36.64</v>
      </c>
      <c r="H2249">
        <v>1.74</v>
      </c>
      <c r="I2249">
        <v>5.26</v>
      </c>
      <c r="J2249">
        <v>0.99</v>
      </c>
      <c r="L2249" s="4"/>
      <c r="M2249">
        <v>55.37</v>
      </c>
      <c r="N2249" s="4">
        <v>4.7489082969432314E-2</v>
      </c>
      <c r="O2249" s="4">
        <v>0.14355895196506549</v>
      </c>
      <c r="P2249" s="4">
        <v>2.7019650655021835E-2</v>
      </c>
      <c r="Q2249" s="4">
        <v>5.2870196506550213</v>
      </c>
      <c r="R2249">
        <v>187.65</v>
      </c>
      <c r="S2249">
        <v>0.187</v>
      </c>
      <c r="T2249">
        <v>3.54</v>
      </c>
      <c r="U2249">
        <v>122.22313334923599</v>
      </c>
      <c r="V2249">
        <v>100</v>
      </c>
      <c r="W2249">
        <v>6</v>
      </c>
      <c r="X2249">
        <v>180</v>
      </c>
      <c r="Y2249">
        <v>0.2</v>
      </c>
      <c r="Z2249">
        <v>0.5</v>
      </c>
      <c r="AB2249">
        <v>22.5</v>
      </c>
      <c r="AC2249">
        <v>0</v>
      </c>
      <c r="AD2249" s="4" t="s">
        <v>173</v>
      </c>
      <c r="AF2249">
        <v>29.9960344048995</v>
      </c>
      <c r="AG2249" s="4"/>
      <c r="AH2249" s="4"/>
      <c r="AI2249" s="4"/>
      <c r="AJ2249" s="4"/>
      <c r="AK2249" s="4"/>
    </row>
    <row r="2250" spans="1:37">
      <c r="A2250" t="s">
        <v>226</v>
      </c>
      <c r="B2250" t="s">
        <v>224</v>
      </c>
      <c r="C2250" s="42" t="s">
        <v>592</v>
      </c>
      <c r="D2250">
        <v>550</v>
      </c>
      <c r="E2250">
        <v>10</v>
      </c>
      <c r="F2250">
        <v>60</v>
      </c>
      <c r="G2250">
        <v>36.64</v>
      </c>
      <c r="H2250">
        <v>1.74</v>
      </c>
      <c r="I2250">
        <v>5.26</v>
      </c>
      <c r="J2250">
        <v>0.99</v>
      </c>
      <c r="L2250" s="4"/>
      <c r="M2250">
        <v>55.37</v>
      </c>
      <c r="N2250" s="4">
        <v>4.7489082969432314E-2</v>
      </c>
      <c r="O2250" s="4">
        <v>0.14355895196506549</v>
      </c>
      <c r="P2250" s="4">
        <v>2.7019650655021835E-2</v>
      </c>
      <c r="Q2250" s="4">
        <v>5.2870196506550213</v>
      </c>
      <c r="R2250">
        <v>187.65</v>
      </c>
      <c r="S2250">
        <v>0.187</v>
      </c>
      <c r="T2250">
        <v>3.54</v>
      </c>
      <c r="U2250">
        <v>301.90970151479002</v>
      </c>
      <c r="V2250">
        <v>100</v>
      </c>
      <c r="W2250">
        <v>6</v>
      </c>
      <c r="X2250">
        <v>180</v>
      </c>
      <c r="Y2250">
        <v>0.2</v>
      </c>
      <c r="Z2250">
        <v>0.5</v>
      </c>
      <c r="AB2250">
        <v>22.5</v>
      </c>
      <c r="AC2250">
        <v>0</v>
      </c>
      <c r="AD2250" s="4" t="s">
        <v>173</v>
      </c>
      <c r="AF2250">
        <v>30.143054769008899</v>
      </c>
      <c r="AG2250" s="4"/>
      <c r="AH2250" s="4"/>
      <c r="AI2250" s="4"/>
      <c r="AJ2250" s="4"/>
      <c r="AK2250" s="4"/>
    </row>
    <row r="2251" spans="1:37">
      <c r="A2251" t="s">
        <v>226</v>
      </c>
      <c r="B2251" t="s">
        <v>224</v>
      </c>
      <c r="C2251" s="42" t="s">
        <v>592</v>
      </c>
      <c r="D2251">
        <v>550</v>
      </c>
      <c r="E2251">
        <v>10</v>
      </c>
      <c r="F2251">
        <v>60</v>
      </c>
      <c r="G2251">
        <v>36.64</v>
      </c>
      <c r="H2251">
        <v>1.74</v>
      </c>
      <c r="I2251">
        <v>5.26</v>
      </c>
      <c r="J2251">
        <v>0.99</v>
      </c>
      <c r="L2251" s="4"/>
      <c r="M2251">
        <v>55.37</v>
      </c>
      <c r="N2251" s="4">
        <v>4.7489082969432314E-2</v>
      </c>
      <c r="O2251" s="4">
        <v>0.14355895196506549</v>
      </c>
      <c r="P2251" s="4">
        <v>2.7019650655021835E-2</v>
      </c>
      <c r="Q2251" s="4">
        <v>5.2870196506550213</v>
      </c>
      <c r="R2251">
        <v>187.65</v>
      </c>
      <c r="S2251">
        <v>0.187</v>
      </c>
      <c r="T2251">
        <v>3.54</v>
      </c>
      <c r="U2251">
        <v>600</v>
      </c>
      <c r="V2251">
        <v>100</v>
      </c>
      <c r="W2251">
        <v>6</v>
      </c>
      <c r="X2251">
        <v>180</v>
      </c>
      <c r="Y2251">
        <v>0.2</v>
      </c>
      <c r="Z2251">
        <v>0.5</v>
      </c>
      <c r="AB2251">
        <v>22.5</v>
      </c>
      <c r="AC2251">
        <v>0</v>
      </c>
      <c r="AD2251" s="4" t="s">
        <v>173</v>
      </c>
      <c r="AF2251">
        <v>30.241067982927099</v>
      </c>
      <c r="AG2251" s="4"/>
      <c r="AH2251" s="4"/>
      <c r="AI2251" s="4"/>
      <c r="AJ2251" s="4"/>
      <c r="AK2251" s="4"/>
    </row>
    <row r="2252" spans="1:37">
      <c r="A2252" t="s">
        <v>223</v>
      </c>
      <c r="B2252" t="s">
        <v>224</v>
      </c>
      <c r="C2252" s="42" t="s">
        <v>592</v>
      </c>
      <c r="D2252">
        <v>550</v>
      </c>
      <c r="E2252">
        <v>10</v>
      </c>
      <c r="F2252">
        <v>60</v>
      </c>
      <c r="G2252">
        <v>55.62</v>
      </c>
      <c r="H2252">
        <v>2.54</v>
      </c>
      <c r="I2252">
        <v>3.41</v>
      </c>
      <c r="J2252">
        <v>1.17</v>
      </c>
      <c r="L2252" s="4"/>
      <c r="M2252">
        <v>37.26</v>
      </c>
      <c r="N2252" s="4">
        <v>4.5667026249550526E-2</v>
      </c>
      <c r="O2252" s="4">
        <v>6.130888169723122E-2</v>
      </c>
      <c r="P2252" s="4">
        <v>2.1035598705501618E-2</v>
      </c>
      <c r="Q2252" s="4">
        <v>3.4310355987055017</v>
      </c>
      <c r="R2252">
        <v>23.47</v>
      </c>
      <c r="S2252">
        <v>4.5999999999999999E-2</v>
      </c>
      <c r="T2252">
        <v>3.87</v>
      </c>
      <c r="U2252">
        <v>600</v>
      </c>
      <c r="V2252">
        <v>4.0764074356030502</v>
      </c>
      <c r="W2252">
        <v>6</v>
      </c>
      <c r="X2252">
        <v>180</v>
      </c>
      <c r="Y2252">
        <v>0.2</v>
      </c>
      <c r="Z2252">
        <v>0.5</v>
      </c>
      <c r="AB2252">
        <v>22.5</v>
      </c>
      <c r="AC2252">
        <v>0</v>
      </c>
      <c r="AD2252" s="4" t="s">
        <v>173</v>
      </c>
      <c r="AF2252">
        <v>0.31457083565848298</v>
      </c>
      <c r="AG2252" s="4"/>
      <c r="AH2252" s="4"/>
      <c r="AI2252" s="4"/>
      <c r="AJ2252" s="4"/>
      <c r="AK2252" s="4"/>
    </row>
    <row r="2253" spans="1:37">
      <c r="A2253" t="s">
        <v>223</v>
      </c>
      <c r="B2253" t="s">
        <v>224</v>
      </c>
      <c r="C2253" s="42" t="s">
        <v>592</v>
      </c>
      <c r="D2253">
        <v>550</v>
      </c>
      <c r="E2253">
        <v>10</v>
      </c>
      <c r="F2253">
        <v>60</v>
      </c>
      <c r="G2253">
        <v>55.62</v>
      </c>
      <c r="H2253">
        <v>2.54</v>
      </c>
      <c r="I2253">
        <v>3.41</v>
      </c>
      <c r="J2253">
        <v>1.17</v>
      </c>
      <c r="L2253" s="4"/>
      <c r="M2253">
        <v>37.26</v>
      </c>
      <c r="N2253" s="4">
        <v>4.5667026249550526E-2</v>
      </c>
      <c r="O2253" s="4">
        <v>6.130888169723122E-2</v>
      </c>
      <c r="P2253" s="4">
        <v>2.1035598705501618E-2</v>
      </c>
      <c r="Q2253" s="4">
        <v>3.4310355987055017</v>
      </c>
      <c r="R2253">
        <v>23.47</v>
      </c>
      <c r="S2253">
        <v>4.5999999999999999E-2</v>
      </c>
      <c r="T2253">
        <v>3.87</v>
      </c>
      <c r="U2253">
        <v>600</v>
      </c>
      <c r="V2253">
        <v>9.0297321161142197</v>
      </c>
      <c r="W2253">
        <v>6</v>
      </c>
      <c r="X2253">
        <v>180</v>
      </c>
      <c r="Y2253">
        <v>0.2</v>
      </c>
      <c r="Z2253">
        <v>0.5</v>
      </c>
      <c r="AB2253">
        <v>22.5</v>
      </c>
      <c r="AC2253">
        <v>0</v>
      </c>
      <c r="AD2253" s="4" t="s">
        <v>173</v>
      </c>
      <c r="AF2253">
        <v>0.60167948404947802</v>
      </c>
      <c r="AG2253" s="4"/>
      <c r="AH2253" s="4"/>
      <c r="AI2253" s="4"/>
      <c r="AJ2253" s="4"/>
      <c r="AK2253" s="4"/>
    </row>
    <row r="2254" spans="1:37">
      <c r="A2254" t="s">
        <v>223</v>
      </c>
      <c r="B2254" t="s">
        <v>224</v>
      </c>
      <c r="C2254" s="42" t="s">
        <v>592</v>
      </c>
      <c r="D2254">
        <v>550</v>
      </c>
      <c r="E2254">
        <v>10</v>
      </c>
      <c r="F2254">
        <v>60</v>
      </c>
      <c r="G2254">
        <v>55.62</v>
      </c>
      <c r="H2254">
        <v>2.54</v>
      </c>
      <c r="I2254">
        <v>3.41</v>
      </c>
      <c r="J2254">
        <v>1.17</v>
      </c>
      <c r="L2254" s="4"/>
      <c r="M2254">
        <v>37.26</v>
      </c>
      <c r="N2254" s="4">
        <v>4.5667026249550526E-2</v>
      </c>
      <c r="O2254" s="4">
        <v>6.130888169723122E-2</v>
      </c>
      <c r="P2254" s="4">
        <v>2.1035598705501618E-2</v>
      </c>
      <c r="Q2254" s="4">
        <v>3.4310355987055017</v>
      </c>
      <c r="R2254">
        <v>23.47</v>
      </c>
      <c r="S2254">
        <v>4.5999999999999999E-2</v>
      </c>
      <c r="T2254">
        <v>3.87</v>
      </c>
      <c r="U2254">
        <v>600</v>
      </c>
      <c r="V2254">
        <v>23.229122466553498</v>
      </c>
      <c r="W2254">
        <v>6</v>
      </c>
      <c r="X2254">
        <v>180</v>
      </c>
      <c r="Y2254">
        <v>0.2</v>
      </c>
      <c r="Z2254">
        <v>0.5</v>
      </c>
      <c r="AB2254">
        <v>22.5</v>
      </c>
      <c r="AC2254">
        <v>0</v>
      </c>
      <c r="AD2254" s="4" t="s">
        <v>173</v>
      </c>
      <c r="AF2254">
        <v>0.888784499395459</v>
      </c>
      <c r="AG2254" s="4"/>
      <c r="AH2254" s="4"/>
      <c r="AI2254" s="4"/>
      <c r="AJ2254" s="4"/>
      <c r="AK2254" s="4"/>
    </row>
    <row r="2255" spans="1:37">
      <c r="A2255" t="s">
        <v>223</v>
      </c>
      <c r="B2255" t="s">
        <v>224</v>
      </c>
      <c r="C2255" s="42" t="s">
        <v>592</v>
      </c>
      <c r="D2255">
        <v>550</v>
      </c>
      <c r="E2255">
        <v>10</v>
      </c>
      <c r="F2255">
        <v>60</v>
      </c>
      <c r="G2255">
        <v>55.62</v>
      </c>
      <c r="H2255">
        <v>2.54</v>
      </c>
      <c r="I2255">
        <v>3.41</v>
      </c>
      <c r="J2255">
        <v>1.17</v>
      </c>
      <c r="L2255" s="4"/>
      <c r="M2255">
        <v>37.26</v>
      </c>
      <c r="N2255" s="4">
        <v>4.5667026249550526E-2</v>
      </c>
      <c r="O2255" s="4">
        <v>6.130888169723122E-2</v>
      </c>
      <c r="P2255" s="4">
        <v>2.1035598705501618E-2</v>
      </c>
      <c r="Q2255" s="4">
        <v>3.4310355987055017</v>
      </c>
      <c r="R2255">
        <v>23.47</v>
      </c>
      <c r="S2255">
        <v>4.5999999999999999E-2</v>
      </c>
      <c r="T2255">
        <v>3.87</v>
      </c>
      <c r="U2255">
        <v>600</v>
      </c>
      <c r="V2255">
        <v>47.335045177715699</v>
      </c>
      <c r="W2255">
        <v>6</v>
      </c>
      <c r="X2255">
        <v>180</v>
      </c>
      <c r="Y2255">
        <v>0.2</v>
      </c>
      <c r="Z2255">
        <v>0.5</v>
      </c>
      <c r="AB2255">
        <v>22.5</v>
      </c>
      <c r="AC2255">
        <v>0</v>
      </c>
      <c r="AD2255" s="4" t="s">
        <v>173</v>
      </c>
      <c r="AF2255">
        <v>1.0938626243954599</v>
      </c>
      <c r="AG2255" s="4"/>
      <c r="AH2255" s="4"/>
      <c r="AI2255" s="4"/>
      <c r="AJ2255" s="4"/>
      <c r="AK2255" s="4"/>
    </row>
    <row r="2256" spans="1:37">
      <c r="A2256" t="s">
        <v>223</v>
      </c>
      <c r="B2256" t="s">
        <v>224</v>
      </c>
      <c r="C2256" s="42" t="s">
        <v>592</v>
      </c>
      <c r="D2256">
        <v>550</v>
      </c>
      <c r="E2256">
        <v>10</v>
      </c>
      <c r="F2256">
        <v>60</v>
      </c>
      <c r="G2256">
        <v>55.62</v>
      </c>
      <c r="H2256">
        <v>2.54</v>
      </c>
      <c r="I2256">
        <v>3.41</v>
      </c>
      <c r="J2256">
        <v>1.17</v>
      </c>
      <c r="L2256" s="4"/>
      <c r="M2256">
        <v>37.26</v>
      </c>
      <c r="N2256" s="4">
        <v>4.5667026249550526E-2</v>
      </c>
      <c r="O2256" s="4">
        <v>6.130888169723122E-2</v>
      </c>
      <c r="P2256" s="4">
        <v>2.1035598705501618E-2</v>
      </c>
      <c r="Q2256" s="4">
        <v>3.4310355987055017</v>
      </c>
      <c r="R2256">
        <v>23.47</v>
      </c>
      <c r="S2256">
        <v>4.5999999999999999E-2</v>
      </c>
      <c r="T2256">
        <v>3.87</v>
      </c>
      <c r="U2256">
        <v>600</v>
      </c>
      <c r="V2256">
        <v>71.771259734424902</v>
      </c>
      <c r="W2256">
        <v>6</v>
      </c>
      <c r="X2256">
        <v>180</v>
      </c>
      <c r="Y2256">
        <v>0.2</v>
      </c>
      <c r="Z2256">
        <v>0.5</v>
      </c>
      <c r="AB2256">
        <v>22.5</v>
      </c>
      <c r="AC2256">
        <v>0</v>
      </c>
      <c r="AD2256" s="4" t="s">
        <v>173</v>
      </c>
      <c r="AF2256">
        <v>1.29893711635044</v>
      </c>
      <c r="AG2256" s="4"/>
      <c r="AH2256" s="4"/>
      <c r="AI2256" s="4"/>
      <c r="AJ2256" s="4"/>
      <c r="AK2256" s="4"/>
    </row>
    <row r="2257" spans="1:37">
      <c r="A2257" t="s">
        <v>223</v>
      </c>
      <c r="B2257" t="s">
        <v>224</v>
      </c>
      <c r="C2257" s="42" t="s">
        <v>592</v>
      </c>
      <c r="D2257">
        <v>550</v>
      </c>
      <c r="E2257">
        <v>10</v>
      </c>
      <c r="F2257">
        <v>60</v>
      </c>
      <c r="G2257">
        <v>55.62</v>
      </c>
      <c r="H2257">
        <v>2.54</v>
      </c>
      <c r="I2257">
        <v>3.41</v>
      </c>
      <c r="J2257">
        <v>1.17</v>
      </c>
      <c r="L2257" s="4"/>
      <c r="M2257">
        <v>37.26</v>
      </c>
      <c r="N2257" s="4">
        <v>4.5667026249550526E-2</v>
      </c>
      <c r="O2257" s="4">
        <v>6.130888169723122E-2</v>
      </c>
      <c r="P2257" s="4">
        <v>2.1035598705501618E-2</v>
      </c>
      <c r="Q2257" s="4">
        <v>3.4310355987055017</v>
      </c>
      <c r="R2257">
        <v>23.47</v>
      </c>
      <c r="S2257">
        <v>4.5999999999999999E-2</v>
      </c>
      <c r="T2257">
        <v>3.87</v>
      </c>
      <c r="U2257">
        <v>600</v>
      </c>
      <c r="V2257">
        <v>96.207474291134204</v>
      </c>
      <c r="W2257">
        <v>6</v>
      </c>
      <c r="X2257">
        <v>180</v>
      </c>
      <c r="Y2257">
        <v>0.2</v>
      </c>
      <c r="Z2257">
        <v>0.5</v>
      </c>
      <c r="AB2257">
        <v>22.5</v>
      </c>
      <c r="AC2257">
        <v>0</v>
      </c>
      <c r="AD2257" s="4" t="s">
        <v>173</v>
      </c>
      <c r="AF2257">
        <v>1.3399541945684501</v>
      </c>
      <c r="AG2257" s="4"/>
      <c r="AH2257" s="4"/>
      <c r="AI2257" s="4"/>
      <c r="AJ2257" s="4"/>
      <c r="AK2257" s="4"/>
    </row>
    <row r="2258" spans="1:37">
      <c r="A2258" t="s">
        <v>223</v>
      </c>
      <c r="B2258" t="s">
        <v>224</v>
      </c>
      <c r="C2258" s="42" t="s">
        <v>592</v>
      </c>
      <c r="D2258">
        <v>550</v>
      </c>
      <c r="E2258">
        <v>10</v>
      </c>
      <c r="F2258">
        <v>60</v>
      </c>
      <c r="G2258">
        <v>55.62</v>
      </c>
      <c r="H2258">
        <v>2.54</v>
      </c>
      <c r="I2258">
        <v>3.41</v>
      </c>
      <c r="J2258">
        <v>1.17</v>
      </c>
      <c r="L2258" s="4"/>
      <c r="M2258">
        <v>37.26</v>
      </c>
      <c r="N2258" s="4">
        <v>4.5667026249550526E-2</v>
      </c>
      <c r="O2258" s="4">
        <v>6.130888169723122E-2</v>
      </c>
      <c r="P2258" s="4">
        <v>2.1035598705501618E-2</v>
      </c>
      <c r="Q2258" s="4">
        <v>3.4310355987055017</v>
      </c>
      <c r="R2258">
        <v>23.47</v>
      </c>
      <c r="S2258">
        <v>4.5999999999999999E-2</v>
      </c>
      <c r="T2258">
        <v>3.87</v>
      </c>
      <c r="U2258">
        <v>600</v>
      </c>
      <c r="V2258">
        <v>146.400719785842</v>
      </c>
      <c r="W2258">
        <v>6</v>
      </c>
      <c r="X2258">
        <v>180</v>
      </c>
      <c r="Y2258">
        <v>0.2</v>
      </c>
      <c r="Z2258">
        <v>0.5</v>
      </c>
      <c r="AB2258">
        <v>22.5</v>
      </c>
      <c r="AC2258">
        <v>0</v>
      </c>
      <c r="AD2258" s="4" t="s">
        <v>173</v>
      </c>
      <c r="AF2258">
        <v>1.42198471795945</v>
      </c>
      <c r="AG2258" s="4"/>
      <c r="AH2258" s="4"/>
      <c r="AI2258" s="4"/>
      <c r="AJ2258" s="4"/>
      <c r="AK2258" s="4"/>
    </row>
    <row r="2259" spans="1:37">
      <c r="A2259" t="s">
        <v>223</v>
      </c>
      <c r="B2259" t="s">
        <v>224</v>
      </c>
      <c r="C2259" s="42" t="s">
        <v>592</v>
      </c>
      <c r="D2259">
        <v>550</v>
      </c>
      <c r="E2259">
        <v>10</v>
      </c>
      <c r="F2259">
        <v>60</v>
      </c>
      <c r="G2259">
        <v>55.62</v>
      </c>
      <c r="H2259">
        <v>2.54</v>
      </c>
      <c r="I2259">
        <v>3.41</v>
      </c>
      <c r="J2259">
        <v>1.17</v>
      </c>
      <c r="L2259" s="4"/>
      <c r="M2259">
        <v>37.26</v>
      </c>
      <c r="N2259" s="4">
        <v>4.5667026249550526E-2</v>
      </c>
      <c r="O2259" s="4">
        <v>6.130888169723122E-2</v>
      </c>
      <c r="P2259" s="4">
        <v>2.1035598705501618E-2</v>
      </c>
      <c r="Q2259" s="4">
        <v>3.4310355987055017</v>
      </c>
      <c r="R2259">
        <v>23.47</v>
      </c>
      <c r="S2259">
        <v>4.5999999999999999E-2</v>
      </c>
      <c r="T2259">
        <v>3.87</v>
      </c>
      <c r="U2259">
        <v>600</v>
      </c>
      <c r="V2259">
        <v>196.263673435003</v>
      </c>
      <c r="W2259">
        <v>6</v>
      </c>
      <c r="X2259">
        <v>180</v>
      </c>
      <c r="Y2259">
        <v>0.2</v>
      </c>
      <c r="Z2259">
        <v>0.5</v>
      </c>
      <c r="AB2259">
        <v>22.5</v>
      </c>
      <c r="AC2259">
        <v>0</v>
      </c>
      <c r="AD2259" s="4" t="s">
        <v>173</v>
      </c>
      <c r="AF2259">
        <v>1.46299816313244</v>
      </c>
      <c r="AG2259" s="4"/>
      <c r="AH2259" s="4"/>
      <c r="AI2259" s="4"/>
      <c r="AJ2259" s="4"/>
      <c r="AK2259" s="4"/>
    </row>
    <row r="2260" spans="1:37">
      <c r="A2260" t="s">
        <v>223</v>
      </c>
      <c r="B2260" t="s">
        <v>224</v>
      </c>
      <c r="C2260" s="42" t="s">
        <v>592</v>
      </c>
      <c r="D2260">
        <v>550</v>
      </c>
      <c r="E2260">
        <v>10</v>
      </c>
      <c r="F2260">
        <v>60</v>
      </c>
      <c r="G2260">
        <v>55.62</v>
      </c>
      <c r="H2260">
        <v>2.54</v>
      </c>
      <c r="I2260">
        <v>3.41</v>
      </c>
      <c r="J2260">
        <v>1.17</v>
      </c>
      <c r="L2260" s="4"/>
      <c r="M2260">
        <v>37.26</v>
      </c>
      <c r="N2260" s="4">
        <v>4.5667026249550526E-2</v>
      </c>
      <c r="O2260" s="4">
        <v>6.130888169723122E-2</v>
      </c>
      <c r="P2260" s="4">
        <v>2.1035598705501618E-2</v>
      </c>
      <c r="Q2260" s="4">
        <v>3.4310355987055017</v>
      </c>
      <c r="R2260">
        <v>23.47</v>
      </c>
      <c r="S2260">
        <v>4.5999999999999999E-2</v>
      </c>
      <c r="T2260">
        <v>3.87</v>
      </c>
      <c r="U2260">
        <v>600</v>
      </c>
      <c r="V2260">
        <v>250</v>
      </c>
      <c r="W2260">
        <v>6</v>
      </c>
      <c r="X2260">
        <v>180</v>
      </c>
      <c r="Y2260">
        <v>0.2</v>
      </c>
      <c r="Z2260">
        <v>0.5</v>
      </c>
      <c r="AB2260">
        <v>22.5</v>
      </c>
      <c r="AC2260">
        <v>0</v>
      </c>
      <c r="AD2260" s="4" t="s">
        <v>173</v>
      </c>
      <c r="AF2260">
        <v>1.50401524135044</v>
      </c>
      <c r="AG2260" s="4"/>
      <c r="AH2260" s="4"/>
      <c r="AI2260" s="4"/>
      <c r="AJ2260" s="4"/>
      <c r="AK2260" s="4"/>
    </row>
    <row r="2261" spans="1:37">
      <c r="A2261" t="s">
        <v>223</v>
      </c>
      <c r="B2261" t="s">
        <v>224</v>
      </c>
      <c r="C2261" s="42" t="s">
        <v>592</v>
      </c>
      <c r="D2261">
        <v>550</v>
      </c>
      <c r="E2261">
        <v>10</v>
      </c>
      <c r="F2261">
        <v>60</v>
      </c>
      <c r="G2261">
        <v>55.62</v>
      </c>
      <c r="H2261">
        <v>2.54</v>
      </c>
      <c r="I2261">
        <v>3.41</v>
      </c>
      <c r="J2261">
        <v>1.17</v>
      </c>
      <c r="L2261" s="4"/>
      <c r="M2261">
        <v>37.26</v>
      </c>
      <c r="N2261" s="4">
        <v>4.5667026249550526E-2</v>
      </c>
      <c r="O2261" s="4">
        <v>6.130888169723122E-2</v>
      </c>
      <c r="P2261" s="4">
        <v>2.1035598705501618E-2</v>
      </c>
      <c r="Q2261" s="4">
        <v>3.4310355987055017</v>
      </c>
      <c r="R2261">
        <v>23.47</v>
      </c>
      <c r="S2261">
        <v>4.5999999999999999E-2</v>
      </c>
      <c r="T2261">
        <v>3.87</v>
      </c>
      <c r="U2261">
        <v>600</v>
      </c>
      <c r="V2261">
        <v>296.31993107902298</v>
      </c>
      <c r="W2261">
        <v>6</v>
      </c>
      <c r="X2261">
        <v>180</v>
      </c>
      <c r="Y2261">
        <v>0.2</v>
      </c>
      <c r="Z2261">
        <v>0.5</v>
      </c>
      <c r="AB2261">
        <v>22.5</v>
      </c>
      <c r="AC2261">
        <v>0</v>
      </c>
      <c r="AD2261" s="4" t="s">
        <v>173</v>
      </c>
      <c r="AF2261">
        <v>1.6270592099144301</v>
      </c>
      <c r="AG2261" s="4"/>
      <c r="AH2261" s="4"/>
      <c r="AI2261" s="4"/>
      <c r="AJ2261" s="4"/>
      <c r="AK2261" s="4"/>
    </row>
    <row r="2262" spans="1:37">
      <c r="A2262" t="s">
        <v>225</v>
      </c>
      <c r="B2262" t="s">
        <v>224</v>
      </c>
      <c r="C2262" s="42" t="s">
        <v>592</v>
      </c>
      <c r="D2262">
        <v>550</v>
      </c>
      <c r="E2262">
        <v>10</v>
      </c>
      <c r="F2262">
        <v>60</v>
      </c>
      <c r="G2262">
        <v>37.340000000000003</v>
      </c>
      <c r="H2262">
        <v>2.17</v>
      </c>
      <c r="I2262">
        <v>5.13</v>
      </c>
      <c r="J2262">
        <v>1.02</v>
      </c>
      <c r="L2262" s="4"/>
      <c r="M2262">
        <v>54.34</v>
      </c>
      <c r="N2262" s="4">
        <v>5.8114622388859123E-2</v>
      </c>
      <c r="O2262" s="4">
        <v>0.13738618103910014</v>
      </c>
      <c r="P2262" s="4">
        <v>2.7316550615961433E-2</v>
      </c>
      <c r="Q2262" s="4">
        <v>5.1573165506159615</v>
      </c>
      <c r="R2262">
        <v>146.37</v>
      </c>
      <c r="S2262">
        <v>0.13400000000000001</v>
      </c>
      <c r="T2262">
        <v>3.27</v>
      </c>
      <c r="U2262">
        <v>600</v>
      </c>
      <c r="V2262">
        <v>1.76494951827077</v>
      </c>
      <c r="W2262">
        <v>6</v>
      </c>
      <c r="X2262">
        <v>180</v>
      </c>
      <c r="Y2262">
        <v>0.2</v>
      </c>
      <c r="Z2262">
        <v>0.5</v>
      </c>
      <c r="AB2262">
        <v>22.5</v>
      </c>
      <c r="AC2262">
        <v>0</v>
      </c>
      <c r="AD2262" s="4" t="s">
        <v>173</v>
      </c>
      <c r="AF2262">
        <v>3.3497002011253598</v>
      </c>
      <c r="AG2262" s="4"/>
      <c r="AH2262" s="4"/>
      <c r="AI2262" s="4"/>
      <c r="AJ2262" s="4"/>
      <c r="AK2262" s="4"/>
    </row>
    <row r="2263" spans="1:37">
      <c r="A2263" t="s">
        <v>225</v>
      </c>
      <c r="B2263" t="s">
        <v>224</v>
      </c>
      <c r="C2263" s="42" t="s">
        <v>592</v>
      </c>
      <c r="D2263">
        <v>550</v>
      </c>
      <c r="E2263">
        <v>10</v>
      </c>
      <c r="F2263">
        <v>60</v>
      </c>
      <c r="G2263">
        <v>37.340000000000003</v>
      </c>
      <c r="H2263">
        <v>2.17</v>
      </c>
      <c r="I2263">
        <v>5.13</v>
      </c>
      <c r="J2263">
        <v>1.02</v>
      </c>
      <c r="L2263" s="4"/>
      <c r="M2263">
        <v>54.34</v>
      </c>
      <c r="N2263" s="4">
        <v>5.8114622388859123E-2</v>
      </c>
      <c r="O2263" s="4">
        <v>0.13738618103910014</v>
      </c>
      <c r="P2263" s="4">
        <v>2.7316550615961433E-2</v>
      </c>
      <c r="Q2263" s="4">
        <v>5.1573165506159615</v>
      </c>
      <c r="R2263">
        <v>146.37</v>
      </c>
      <c r="S2263">
        <v>0.13400000000000001</v>
      </c>
      <c r="T2263">
        <v>3.27</v>
      </c>
      <c r="U2263">
        <v>600</v>
      </c>
      <c r="V2263">
        <v>8.0390905800719104</v>
      </c>
      <c r="W2263">
        <v>6</v>
      </c>
      <c r="X2263">
        <v>180</v>
      </c>
      <c r="Y2263">
        <v>0.2</v>
      </c>
      <c r="Z2263">
        <v>0.5</v>
      </c>
      <c r="AB2263">
        <v>22.5</v>
      </c>
      <c r="AC2263">
        <v>0</v>
      </c>
      <c r="AD2263" s="4" t="s">
        <v>173</v>
      </c>
      <c r="AF2263">
        <v>6.7539687383742502</v>
      </c>
      <c r="AG2263" s="4"/>
      <c r="AH2263" s="4"/>
      <c r="AI2263" s="4"/>
      <c r="AJ2263" s="4"/>
      <c r="AK2263" s="4"/>
    </row>
    <row r="2264" spans="1:37">
      <c r="A2264" t="s">
        <v>225</v>
      </c>
      <c r="B2264" t="s">
        <v>224</v>
      </c>
      <c r="C2264" s="42" t="s">
        <v>592</v>
      </c>
      <c r="D2264">
        <v>550</v>
      </c>
      <c r="E2264">
        <v>10</v>
      </c>
      <c r="F2264">
        <v>60</v>
      </c>
      <c r="G2264">
        <v>37.340000000000003</v>
      </c>
      <c r="H2264">
        <v>2.17</v>
      </c>
      <c r="I2264">
        <v>5.13</v>
      </c>
      <c r="J2264">
        <v>1.02</v>
      </c>
      <c r="L2264" s="4"/>
      <c r="M2264">
        <v>54.34</v>
      </c>
      <c r="N2264" s="4">
        <v>5.8114622388859123E-2</v>
      </c>
      <c r="O2264" s="4">
        <v>0.13738618103910014</v>
      </c>
      <c r="P2264" s="4">
        <v>2.7316550615961433E-2</v>
      </c>
      <c r="Q2264" s="4">
        <v>5.1573165506159615</v>
      </c>
      <c r="R2264">
        <v>146.37</v>
      </c>
      <c r="S2264">
        <v>0.13400000000000001</v>
      </c>
      <c r="T2264">
        <v>3.27</v>
      </c>
      <c r="U2264">
        <v>600</v>
      </c>
      <c r="V2264">
        <v>18.936264476837</v>
      </c>
      <c r="W2264">
        <v>6</v>
      </c>
      <c r="X2264">
        <v>180</v>
      </c>
      <c r="Y2264">
        <v>0.2</v>
      </c>
      <c r="Z2264">
        <v>0.5</v>
      </c>
      <c r="AB2264">
        <v>22.5</v>
      </c>
      <c r="AC2264">
        <v>0</v>
      </c>
      <c r="AD2264" s="4" t="s">
        <v>173</v>
      </c>
      <c r="AF2264">
        <v>12.57813226609</v>
      </c>
      <c r="AG2264" s="4"/>
      <c r="AH2264" s="4"/>
      <c r="AI2264" s="4"/>
      <c r="AJ2264" s="4"/>
      <c r="AK2264" s="4"/>
    </row>
    <row r="2265" spans="1:37">
      <c r="A2265" t="s">
        <v>225</v>
      </c>
      <c r="B2265" t="s">
        <v>224</v>
      </c>
      <c r="C2265" s="42" t="s">
        <v>592</v>
      </c>
      <c r="D2265">
        <v>550</v>
      </c>
      <c r="E2265">
        <v>10</v>
      </c>
      <c r="F2265">
        <v>60</v>
      </c>
      <c r="G2265">
        <v>37.340000000000003</v>
      </c>
      <c r="H2265">
        <v>2.17</v>
      </c>
      <c r="I2265">
        <v>5.13</v>
      </c>
      <c r="J2265">
        <v>1.02</v>
      </c>
      <c r="L2265" s="4"/>
      <c r="M2265">
        <v>54.34</v>
      </c>
      <c r="N2265" s="4">
        <v>5.8114622388859123E-2</v>
      </c>
      <c r="O2265" s="4">
        <v>0.13738618103910014</v>
      </c>
      <c r="P2265" s="4">
        <v>2.7316550615961433E-2</v>
      </c>
      <c r="Q2265" s="4">
        <v>5.1573165506159615</v>
      </c>
      <c r="R2265">
        <v>146.37</v>
      </c>
      <c r="S2265">
        <v>0.13400000000000001</v>
      </c>
      <c r="T2265">
        <v>3.27</v>
      </c>
      <c r="U2265">
        <v>600</v>
      </c>
      <c r="V2265">
        <v>37.4285128169928</v>
      </c>
      <c r="W2265">
        <v>6</v>
      </c>
      <c r="X2265">
        <v>180</v>
      </c>
      <c r="Y2265">
        <v>0.2</v>
      </c>
      <c r="Z2265">
        <v>0.5</v>
      </c>
      <c r="AB2265">
        <v>22.5</v>
      </c>
      <c r="AC2265">
        <v>0</v>
      </c>
      <c r="AD2265" s="4" t="s">
        <v>173</v>
      </c>
      <c r="AF2265">
        <v>14.957017444428899</v>
      </c>
      <c r="AG2265" s="4"/>
      <c r="AH2265" s="4"/>
      <c r="AI2265" s="4"/>
      <c r="AJ2265" s="4"/>
      <c r="AK2265" s="4"/>
    </row>
    <row r="2266" spans="1:37">
      <c r="A2266" t="s">
        <v>225</v>
      </c>
      <c r="B2266" t="s">
        <v>224</v>
      </c>
      <c r="C2266" s="42" t="s">
        <v>592</v>
      </c>
      <c r="D2266">
        <v>550</v>
      </c>
      <c r="E2266">
        <v>10</v>
      </c>
      <c r="F2266">
        <v>60</v>
      </c>
      <c r="G2266">
        <v>37.340000000000003</v>
      </c>
      <c r="H2266">
        <v>2.17</v>
      </c>
      <c r="I2266">
        <v>5.13</v>
      </c>
      <c r="J2266">
        <v>1.02</v>
      </c>
      <c r="L2266" s="4"/>
      <c r="M2266">
        <v>54.34</v>
      </c>
      <c r="N2266" s="4">
        <v>5.8114622388859123E-2</v>
      </c>
      <c r="O2266" s="4">
        <v>0.13738618103910014</v>
      </c>
      <c r="P2266" s="4">
        <v>2.7316550615961433E-2</v>
      </c>
      <c r="Q2266" s="4">
        <v>5.1573165506159615</v>
      </c>
      <c r="R2266">
        <v>146.37</v>
      </c>
      <c r="S2266">
        <v>0.13400000000000001</v>
      </c>
      <c r="T2266">
        <v>3.27</v>
      </c>
      <c r="U2266">
        <v>600</v>
      </c>
      <c r="V2266">
        <v>59.222977610822603</v>
      </c>
      <c r="W2266">
        <v>6</v>
      </c>
      <c r="X2266">
        <v>180</v>
      </c>
      <c r="Y2266">
        <v>0.2</v>
      </c>
      <c r="Z2266">
        <v>0.5</v>
      </c>
      <c r="AB2266">
        <v>22.5</v>
      </c>
      <c r="AC2266">
        <v>0</v>
      </c>
      <c r="AD2266" s="4" t="s">
        <v>173</v>
      </c>
      <c r="AF2266">
        <v>16.3515363420758</v>
      </c>
      <c r="AG2266" s="4"/>
      <c r="AH2266" s="4"/>
      <c r="AI2266" s="4"/>
      <c r="AJ2266" s="4"/>
      <c r="AK2266" s="4"/>
    </row>
    <row r="2267" spans="1:37">
      <c r="A2267" t="s">
        <v>225</v>
      </c>
      <c r="B2267" t="s">
        <v>224</v>
      </c>
      <c r="C2267" s="42" t="s">
        <v>592</v>
      </c>
      <c r="D2267">
        <v>550</v>
      </c>
      <c r="E2267">
        <v>10</v>
      </c>
      <c r="F2267">
        <v>60</v>
      </c>
      <c r="G2267">
        <v>37.340000000000003</v>
      </c>
      <c r="H2267">
        <v>2.17</v>
      </c>
      <c r="I2267">
        <v>5.13</v>
      </c>
      <c r="J2267">
        <v>1.02</v>
      </c>
      <c r="L2267" s="4"/>
      <c r="M2267">
        <v>54.34</v>
      </c>
      <c r="N2267" s="4">
        <v>5.8114622388859123E-2</v>
      </c>
      <c r="O2267" s="4">
        <v>0.13738618103910014</v>
      </c>
      <c r="P2267" s="4">
        <v>2.7316550615961433E-2</v>
      </c>
      <c r="Q2267" s="4">
        <v>5.1573165506159615</v>
      </c>
      <c r="R2267">
        <v>146.37</v>
      </c>
      <c r="S2267">
        <v>0.13400000000000001</v>
      </c>
      <c r="T2267">
        <v>3.27</v>
      </c>
      <c r="U2267">
        <v>600</v>
      </c>
      <c r="V2267">
        <v>103.472256888977</v>
      </c>
      <c r="W2267">
        <v>6</v>
      </c>
      <c r="X2267">
        <v>180</v>
      </c>
      <c r="Y2267">
        <v>0.2</v>
      </c>
      <c r="Z2267">
        <v>0.5</v>
      </c>
      <c r="AB2267">
        <v>22.5</v>
      </c>
      <c r="AC2267">
        <v>0</v>
      </c>
      <c r="AD2267" s="4" t="s">
        <v>173</v>
      </c>
      <c r="AF2267">
        <v>18.402297610328301</v>
      </c>
      <c r="AG2267" s="4"/>
      <c r="AH2267" s="4"/>
      <c r="AI2267" s="4"/>
      <c r="AJ2267" s="4"/>
      <c r="AK2267" s="4"/>
    </row>
    <row r="2268" spans="1:37">
      <c r="A2268" t="s">
        <v>225</v>
      </c>
      <c r="B2268" t="s">
        <v>224</v>
      </c>
      <c r="C2268" s="42" t="s">
        <v>592</v>
      </c>
      <c r="D2268">
        <v>550</v>
      </c>
      <c r="E2268">
        <v>10</v>
      </c>
      <c r="F2268">
        <v>60</v>
      </c>
      <c r="G2268">
        <v>37.340000000000003</v>
      </c>
      <c r="H2268">
        <v>2.17</v>
      </c>
      <c r="I2268">
        <v>5.13</v>
      </c>
      <c r="J2268">
        <v>1.02</v>
      </c>
      <c r="L2268" s="4"/>
      <c r="M2268">
        <v>54.34</v>
      </c>
      <c r="N2268" s="4">
        <v>5.8114622388859123E-2</v>
      </c>
      <c r="O2268" s="4">
        <v>0.13738618103910014</v>
      </c>
      <c r="P2268" s="4">
        <v>2.7316550615961433E-2</v>
      </c>
      <c r="Q2268" s="4">
        <v>5.1573165506159615</v>
      </c>
      <c r="R2268">
        <v>146.37</v>
      </c>
      <c r="S2268">
        <v>0.13400000000000001</v>
      </c>
      <c r="T2268">
        <v>3.27</v>
      </c>
      <c r="U2268">
        <v>600</v>
      </c>
      <c r="V2268">
        <v>151.02375262080599</v>
      </c>
      <c r="W2268">
        <v>6</v>
      </c>
      <c r="X2268">
        <v>180</v>
      </c>
      <c r="Y2268">
        <v>0.2</v>
      </c>
      <c r="Z2268">
        <v>0.5</v>
      </c>
      <c r="AB2268">
        <v>22.5</v>
      </c>
      <c r="AC2268">
        <v>0</v>
      </c>
      <c r="AD2268" s="4" t="s">
        <v>173</v>
      </c>
      <c r="AF2268">
        <v>19.3456486293247</v>
      </c>
      <c r="AG2268" s="4"/>
      <c r="AH2268" s="4"/>
      <c r="AI2268" s="4"/>
      <c r="AJ2268" s="4"/>
      <c r="AK2268" s="4"/>
    </row>
    <row r="2269" spans="1:37">
      <c r="A2269" t="s">
        <v>225</v>
      </c>
      <c r="B2269" t="s">
        <v>224</v>
      </c>
      <c r="C2269" s="42" t="s">
        <v>592</v>
      </c>
      <c r="D2269">
        <v>550</v>
      </c>
      <c r="E2269">
        <v>10</v>
      </c>
      <c r="F2269">
        <v>60</v>
      </c>
      <c r="G2269">
        <v>37.340000000000003</v>
      </c>
      <c r="H2269">
        <v>2.17</v>
      </c>
      <c r="I2269">
        <v>5.13</v>
      </c>
      <c r="J2269">
        <v>1.02</v>
      </c>
      <c r="L2269" s="4"/>
      <c r="M2269">
        <v>54.34</v>
      </c>
      <c r="N2269" s="4">
        <v>5.8114622388859123E-2</v>
      </c>
      <c r="O2269" s="4">
        <v>0.13738618103910014</v>
      </c>
      <c r="P2269" s="4">
        <v>2.7316550615961433E-2</v>
      </c>
      <c r="Q2269" s="4">
        <v>5.1573165506159615</v>
      </c>
      <c r="R2269">
        <v>146.37</v>
      </c>
      <c r="S2269">
        <v>0.13400000000000001</v>
      </c>
      <c r="T2269">
        <v>3.27</v>
      </c>
      <c r="U2269">
        <v>600</v>
      </c>
      <c r="V2269">
        <v>198.57524835263499</v>
      </c>
      <c r="W2269">
        <v>6</v>
      </c>
      <c r="X2269">
        <v>180</v>
      </c>
      <c r="Y2269">
        <v>0.2</v>
      </c>
      <c r="Z2269">
        <v>0.5</v>
      </c>
      <c r="AB2269">
        <v>22.5</v>
      </c>
      <c r="AC2269">
        <v>0</v>
      </c>
      <c r="AD2269" s="4" t="s">
        <v>173</v>
      </c>
      <c r="AF2269">
        <v>20.371031988234702</v>
      </c>
      <c r="AG2269" s="4"/>
      <c r="AH2269" s="4"/>
      <c r="AI2269" s="4"/>
      <c r="AJ2269" s="4"/>
      <c r="AK2269" s="4"/>
    </row>
    <row r="2270" spans="1:37">
      <c r="A2270" t="s">
        <v>225</v>
      </c>
      <c r="B2270" t="s">
        <v>224</v>
      </c>
      <c r="C2270" s="42" t="s">
        <v>592</v>
      </c>
      <c r="D2270">
        <v>550</v>
      </c>
      <c r="E2270">
        <v>10</v>
      </c>
      <c r="F2270">
        <v>60</v>
      </c>
      <c r="G2270">
        <v>37.340000000000003</v>
      </c>
      <c r="H2270">
        <v>2.17</v>
      </c>
      <c r="I2270">
        <v>5.13</v>
      </c>
      <c r="J2270">
        <v>1.02</v>
      </c>
      <c r="L2270" s="4"/>
      <c r="M2270">
        <v>54.34</v>
      </c>
      <c r="N2270" s="4">
        <v>5.8114622388859123E-2</v>
      </c>
      <c r="O2270" s="4">
        <v>0.13738618103910014</v>
      </c>
      <c r="P2270" s="4">
        <v>2.7316550615961433E-2</v>
      </c>
      <c r="Q2270" s="4">
        <v>5.1573165506159615</v>
      </c>
      <c r="R2270">
        <v>146.37</v>
      </c>
      <c r="S2270">
        <v>0.13400000000000001</v>
      </c>
      <c r="T2270">
        <v>3.27</v>
      </c>
      <c r="U2270">
        <v>600</v>
      </c>
      <c r="V2270">
        <v>250</v>
      </c>
      <c r="W2270">
        <v>6</v>
      </c>
      <c r="X2270">
        <v>180</v>
      </c>
      <c r="Y2270">
        <v>0.2</v>
      </c>
      <c r="Z2270">
        <v>0.5</v>
      </c>
      <c r="AB2270">
        <v>22.5</v>
      </c>
      <c r="AC2270">
        <v>0</v>
      </c>
      <c r="AD2270" s="4" t="s">
        <v>173</v>
      </c>
      <c r="AF2270">
        <v>21.314381190708701</v>
      </c>
      <c r="AG2270" s="4"/>
      <c r="AH2270" s="4"/>
      <c r="AI2270" s="4"/>
      <c r="AJ2270" s="4"/>
      <c r="AK2270" s="4"/>
    </row>
    <row r="2271" spans="1:37">
      <c r="A2271" t="s">
        <v>226</v>
      </c>
      <c r="B2271" t="s">
        <v>224</v>
      </c>
      <c r="C2271" s="42" t="s">
        <v>592</v>
      </c>
      <c r="D2271">
        <v>550</v>
      </c>
      <c r="E2271">
        <v>10</v>
      </c>
      <c r="F2271">
        <v>60</v>
      </c>
      <c r="G2271">
        <v>36.64</v>
      </c>
      <c r="H2271">
        <v>1.74</v>
      </c>
      <c r="I2271">
        <v>5.26</v>
      </c>
      <c r="J2271">
        <v>0.99</v>
      </c>
      <c r="L2271" s="4"/>
      <c r="M2271">
        <v>55.37</v>
      </c>
      <c r="N2271" s="4">
        <v>4.7489082969432314E-2</v>
      </c>
      <c r="O2271" s="4">
        <v>0.14355895196506549</v>
      </c>
      <c r="P2271" s="4">
        <v>2.7019650655021835E-2</v>
      </c>
      <c r="Q2271" s="4">
        <v>5.2870196506550213</v>
      </c>
      <c r="R2271">
        <v>187.65</v>
      </c>
      <c r="S2271">
        <v>0.187</v>
      </c>
      <c r="T2271">
        <v>3.54</v>
      </c>
      <c r="U2271">
        <v>600</v>
      </c>
      <c r="V2271">
        <v>4.4066407810003998</v>
      </c>
      <c r="W2271">
        <v>6</v>
      </c>
      <c r="X2271">
        <v>180</v>
      </c>
      <c r="Y2271">
        <v>0.2</v>
      </c>
      <c r="Z2271">
        <v>0.5</v>
      </c>
      <c r="AB2271">
        <v>22.5</v>
      </c>
      <c r="AC2271">
        <v>0</v>
      </c>
      <c r="AD2271" s="4" t="s">
        <v>173</v>
      </c>
      <c r="AF2271">
        <v>8.3945755731491705</v>
      </c>
      <c r="AG2271" s="4"/>
      <c r="AH2271" s="4"/>
      <c r="AI2271" s="4"/>
      <c r="AJ2271" s="4"/>
      <c r="AK2271" s="4"/>
    </row>
    <row r="2272" spans="1:37">
      <c r="A2272" t="s">
        <v>226</v>
      </c>
      <c r="B2272" t="s">
        <v>224</v>
      </c>
      <c r="C2272" s="42" t="s">
        <v>592</v>
      </c>
      <c r="D2272">
        <v>550</v>
      </c>
      <c r="E2272">
        <v>10</v>
      </c>
      <c r="F2272">
        <v>60</v>
      </c>
      <c r="G2272">
        <v>36.64</v>
      </c>
      <c r="H2272">
        <v>1.74</v>
      </c>
      <c r="I2272">
        <v>5.26</v>
      </c>
      <c r="J2272">
        <v>0.99</v>
      </c>
      <c r="L2272" s="4"/>
      <c r="M2272">
        <v>55.37</v>
      </c>
      <c r="N2272" s="4">
        <v>4.7489082969432314E-2</v>
      </c>
      <c r="O2272" s="4">
        <v>0.14355895196506549</v>
      </c>
      <c r="P2272" s="4">
        <v>2.7019650655021835E-2</v>
      </c>
      <c r="Q2272" s="4">
        <v>5.2870196506550213</v>
      </c>
      <c r="R2272">
        <v>187.65</v>
      </c>
      <c r="S2272">
        <v>0.187</v>
      </c>
      <c r="T2272">
        <v>3.54</v>
      </c>
      <c r="U2272">
        <v>600</v>
      </c>
      <c r="V2272">
        <v>13.6527649510783</v>
      </c>
      <c r="W2272">
        <v>6</v>
      </c>
      <c r="X2272">
        <v>180</v>
      </c>
      <c r="Y2272">
        <v>0.2</v>
      </c>
      <c r="Z2272">
        <v>0.5</v>
      </c>
      <c r="AB2272">
        <v>22.5</v>
      </c>
      <c r="AC2272">
        <v>0</v>
      </c>
      <c r="AD2272" s="4" t="s">
        <v>173</v>
      </c>
      <c r="AF2272">
        <v>14.3828037806919</v>
      </c>
      <c r="AG2272" s="4"/>
      <c r="AH2272" s="4"/>
      <c r="AI2272" s="4"/>
      <c r="AJ2272" s="4"/>
      <c r="AK2272" s="4"/>
    </row>
    <row r="2273" spans="1:37">
      <c r="A2273" t="s">
        <v>226</v>
      </c>
      <c r="B2273" t="s">
        <v>224</v>
      </c>
      <c r="C2273" s="42" t="s">
        <v>592</v>
      </c>
      <c r="D2273">
        <v>550</v>
      </c>
      <c r="E2273">
        <v>10</v>
      </c>
      <c r="F2273">
        <v>60</v>
      </c>
      <c r="G2273">
        <v>36.64</v>
      </c>
      <c r="H2273">
        <v>1.74</v>
      </c>
      <c r="I2273">
        <v>5.26</v>
      </c>
      <c r="J2273">
        <v>0.99</v>
      </c>
      <c r="L2273" s="4"/>
      <c r="M2273">
        <v>55.37</v>
      </c>
      <c r="N2273" s="4">
        <v>4.7489082969432314E-2</v>
      </c>
      <c r="O2273" s="4">
        <v>0.14355895196506549</v>
      </c>
      <c r="P2273" s="4">
        <v>2.7019650655021835E-2</v>
      </c>
      <c r="Q2273" s="4">
        <v>5.2870196506550213</v>
      </c>
      <c r="R2273">
        <v>187.65</v>
      </c>
      <c r="S2273">
        <v>0.187</v>
      </c>
      <c r="T2273">
        <v>3.54</v>
      </c>
      <c r="U2273">
        <v>600</v>
      </c>
      <c r="V2273">
        <v>27.852155301517499</v>
      </c>
      <c r="W2273">
        <v>6</v>
      </c>
      <c r="X2273">
        <v>180</v>
      </c>
      <c r="Y2273">
        <v>0.2</v>
      </c>
      <c r="Z2273">
        <v>0.5</v>
      </c>
      <c r="AB2273">
        <v>22.5</v>
      </c>
      <c r="AC2273">
        <v>0</v>
      </c>
      <c r="AD2273" s="4" t="s">
        <v>173</v>
      </c>
      <c r="AF2273">
        <v>18.976513090587702</v>
      </c>
      <c r="AG2273" s="4"/>
      <c r="AH2273" s="4"/>
      <c r="AI2273" s="4"/>
      <c r="AJ2273" s="4"/>
      <c r="AK2273" s="4"/>
    </row>
    <row r="2274" spans="1:37">
      <c r="A2274" t="s">
        <v>226</v>
      </c>
      <c r="B2274" t="s">
        <v>224</v>
      </c>
      <c r="C2274" s="42" t="s">
        <v>592</v>
      </c>
      <c r="D2274">
        <v>550</v>
      </c>
      <c r="E2274">
        <v>10</v>
      </c>
      <c r="F2274">
        <v>60</v>
      </c>
      <c r="G2274">
        <v>36.64</v>
      </c>
      <c r="H2274">
        <v>1.74</v>
      </c>
      <c r="I2274">
        <v>5.26</v>
      </c>
      <c r="J2274">
        <v>0.99</v>
      </c>
      <c r="L2274" s="4"/>
      <c r="M2274">
        <v>55.37</v>
      </c>
      <c r="N2274" s="4">
        <v>4.7489082969432314E-2</v>
      </c>
      <c r="O2274" s="4">
        <v>0.14355895196506549</v>
      </c>
      <c r="P2274" s="4">
        <v>2.7019650655021835E-2</v>
      </c>
      <c r="Q2274" s="4">
        <v>5.2870196506550213</v>
      </c>
      <c r="R2274">
        <v>187.65</v>
      </c>
      <c r="S2274">
        <v>0.187</v>
      </c>
      <c r="T2274">
        <v>3.54</v>
      </c>
      <c r="U2274">
        <v>600</v>
      </c>
      <c r="V2274">
        <v>46.674636987070599</v>
      </c>
      <c r="W2274">
        <v>6</v>
      </c>
      <c r="X2274">
        <v>180</v>
      </c>
      <c r="Y2274">
        <v>0.2</v>
      </c>
      <c r="Z2274">
        <v>0.5</v>
      </c>
      <c r="AB2274">
        <v>22.5</v>
      </c>
      <c r="AC2274">
        <v>0</v>
      </c>
      <c r="AD2274" s="4" t="s">
        <v>173</v>
      </c>
      <c r="AF2274">
        <v>21.396411714099699</v>
      </c>
      <c r="AG2274" s="4"/>
      <c r="AH2274" s="4"/>
      <c r="AI2274" s="4"/>
      <c r="AJ2274" s="4"/>
      <c r="AK2274" s="4"/>
    </row>
    <row r="2275" spans="1:37">
      <c r="A2275" t="s">
        <v>226</v>
      </c>
      <c r="B2275" t="s">
        <v>224</v>
      </c>
      <c r="C2275" s="42" t="s">
        <v>592</v>
      </c>
      <c r="D2275">
        <v>550</v>
      </c>
      <c r="E2275">
        <v>10</v>
      </c>
      <c r="F2275">
        <v>60</v>
      </c>
      <c r="G2275">
        <v>36.64</v>
      </c>
      <c r="H2275">
        <v>1.74</v>
      </c>
      <c r="I2275">
        <v>5.26</v>
      </c>
      <c r="J2275">
        <v>0.99</v>
      </c>
      <c r="L2275" s="4"/>
      <c r="M2275">
        <v>55.37</v>
      </c>
      <c r="N2275" s="4">
        <v>4.7489082969432314E-2</v>
      </c>
      <c r="O2275" s="4">
        <v>0.14355895196506549</v>
      </c>
      <c r="P2275" s="4">
        <v>2.7019650655021835E-2</v>
      </c>
      <c r="Q2275" s="4">
        <v>5.2870196506550213</v>
      </c>
      <c r="R2275">
        <v>187.65</v>
      </c>
      <c r="S2275">
        <v>0.187</v>
      </c>
      <c r="T2275">
        <v>3.54</v>
      </c>
      <c r="U2275">
        <v>600</v>
      </c>
      <c r="V2275">
        <v>83.659133667382093</v>
      </c>
      <c r="W2275">
        <v>6</v>
      </c>
      <c r="X2275">
        <v>180</v>
      </c>
      <c r="Y2275">
        <v>0.2</v>
      </c>
      <c r="Z2275">
        <v>0.5</v>
      </c>
      <c r="AB2275">
        <v>22.5</v>
      </c>
      <c r="AC2275">
        <v>0</v>
      </c>
      <c r="AD2275" s="4" t="s">
        <v>173</v>
      </c>
      <c r="AF2275">
        <v>26.400273640950498</v>
      </c>
      <c r="AG2275" s="4"/>
      <c r="AH2275" s="4"/>
      <c r="AI2275" s="4"/>
      <c r="AJ2275" s="4"/>
      <c r="AK2275" s="4"/>
    </row>
    <row r="2276" spans="1:37">
      <c r="A2276" t="s">
        <v>226</v>
      </c>
      <c r="B2276" t="s">
        <v>224</v>
      </c>
      <c r="C2276" s="42" t="s">
        <v>592</v>
      </c>
      <c r="D2276">
        <v>550</v>
      </c>
      <c r="E2276">
        <v>10</v>
      </c>
      <c r="F2276">
        <v>60</v>
      </c>
      <c r="G2276">
        <v>36.64</v>
      </c>
      <c r="H2276">
        <v>1.74</v>
      </c>
      <c r="I2276">
        <v>5.26</v>
      </c>
      <c r="J2276">
        <v>0.99</v>
      </c>
      <c r="L2276" s="4"/>
      <c r="M2276">
        <v>55.37</v>
      </c>
      <c r="N2276" s="4">
        <v>4.7489082969432314E-2</v>
      </c>
      <c r="O2276" s="4">
        <v>0.14355895196506549</v>
      </c>
      <c r="P2276" s="4">
        <v>2.7019650655021835E-2</v>
      </c>
      <c r="Q2276" s="4">
        <v>5.2870196506550213</v>
      </c>
      <c r="R2276">
        <v>187.65</v>
      </c>
      <c r="S2276">
        <v>0.187</v>
      </c>
      <c r="T2276">
        <v>3.54</v>
      </c>
      <c r="U2276">
        <v>600</v>
      </c>
      <c r="V2276">
        <v>129.22928782697599</v>
      </c>
      <c r="W2276">
        <v>6</v>
      </c>
      <c r="X2276">
        <v>180</v>
      </c>
      <c r="Y2276">
        <v>0.2</v>
      </c>
      <c r="Z2276">
        <v>0.5</v>
      </c>
      <c r="AB2276">
        <v>22.5</v>
      </c>
      <c r="AC2276">
        <v>0</v>
      </c>
      <c r="AD2276" s="4" t="s">
        <v>173</v>
      </c>
      <c r="AF2276">
        <v>28.4100205557686</v>
      </c>
      <c r="AG2276" s="4"/>
      <c r="AH2276" s="4"/>
      <c r="AI2276" s="4"/>
      <c r="AJ2276" s="4"/>
      <c r="AK2276" s="4"/>
    </row>
    <row r="2277" spans="1:37">
      <c r="A2277" t="s">
        <v>226</v>
      </c>
      <c r="B2277" t="s">
        <v>224</v>
      </c>
      <c r="C2277" s="42" t="s">
        <v>592</v>
      </c>
      <c r="D2277">
        <v>550</v>
      </c>
      <c r="E2277">
        <v>10</v>
      </c>
      <c r="F2277">
        <v>60</v>
      </c>
      <c r="G2277">
        <v>36.64</v>
      </c>
      <c r="H2277">
        <v>1.74</v>
      </c>
      <c r="I2277">
        <v>5.26</v>
      </c>
      <c r="J2277">
        <v>0.99</v>
      </c>
      <c r="L2277" s="4"/>
      <c r="M2277">
        <v>55.37</v>
      </c>
      <c r="N2277" s="4">
        <v>4.7489082969432314E-2</v>
      </c>
      <c r="O2277" s="4">
        <v>0.14355895196506549</v>
      </c>
      <c r="P2277" s="4">
        <v>2.7019650655021835E-2</v>
      </c>
      <c r="Q2277" s="4">
        <v>5.2870196506550213</v>
      </c>
      <c r="R2277">
        <v>187.65</v>
      </c>
      <c r="S2277">
        <v>0.187</v>
      </c>
      <c r="T2277">
        <v>3.54</v>
      </c>
      <c r="U2277">
        <v>600</v>
      </c>
      <c r="V2277">
        <v>174.799500486721</v>
      </c>
      <c r="W2277">
        <v>6</v>
      </c>
      <c r="X2277">
        <v>180</v>
      </c>
      <c r="Y2277">
        <v>0.2</v>
      </c>
      <c r="Z2277">
        <v>0.5</v>
      </c>
      <c r="AB2277">
        <v>22.5</v>
      </c>
      <c r="AC2277">
        <v>0</v>
      </c>
      <c r="AD2277" s="4" t="s">
        <v>173</v>
      </c>
      <c r="AF2277">
        <v>29.8045394534156</v>
      </c>
      <c r="AG2277" s="4"/>
      <c r="AH2277" s="4"/>
      <c r="AI2277" s="4"/>
      <c r="AJ2277" s="4"/>
      <c r="AK2277" s="4"/>
    </row>
    <row r="2278" spans="1:37">
      <c r="A2278" t="s">
        <v>226</v>
      </c>
      <c r="B2278" t="s">
        <v>224</v>
      </c>
      <c r="C2278" s="42" t="s">
        <v>592</v>
      </c>
      <c r="D2278">
        <v>550</v>
      </c>
      <c r="E2278">
        <v>10</v>
      </c>
      <c r="F2278">
        <v>60</v>
      </c>
      <c r="G2278">
        <v>36.64</v>
      </c>
      <c r="H2278">
        <v>1.74</v>
      </c>
      <c r="I2278">
        <v>5.26</v>
      </c>
      <c r="J2278">
        <v>0.99</v>
      </c>
      <c r="L2278" s="4"/>
      <c r="M2278">
        <v>55.37</v>
      </c>
      <c r="N2278" s="4">
        <v>4.7489082969432314E-2</v>
      </c>
      <c r="O2278" s="4">
        <v>0.14355895196506549</v>
      </c>
      <c r="P2278" s="4">
        <v>2.7019650655021835E-2</v>
      </c>
      <c r="Q2278" s="4">
        <v>5.2870196506550213</v>
      </c>
      <c r="R2278">
        <v>187.65</v>
      </c>
      <c r="S2278">
        <v>0.187</v>
      </c>
      <c r="T2278">
        <v>3.54</v>
      </c>
      <c r="U2278">
        <v>600</v>
      </c>
      <c r="V2278">
        <v>250</v>
      </c>
      <c r="W2278">
        <v>6</v>
      </c>
      <c r="X2278">
        <v>180</v>
      </c>
      <c r="Y2278">
        <v>0.2</v>
      </c>
      <c r="Z2278">
        <v>0.5</v>
      </c>
      <c r="AB2278">
        <v>22.5</v>
      </c>
      <c r="AC2278">
        <v>0</v>
      </c>
      <c r="AD2278" s="4" t="s">
        <v>173</v>
      </c>
      <c r="AF2278">
        <v>30.214692070370599</v>
      </c>
      <c r="AG2278" s="4"/>
      <c r="AH2278" s="4"/>
      <c r="AI2278" s="4"/>
      <c r="AJ2278" s="4"/>
      <c r="AK2278" s="4"/>
    </row>
    <row r="2279" spans="1:37">
      <c r="A2279" t="s">
        <v>223</v>
      </c>
      <c r="B2279" t="s">
        <v>224</v>
      </c>
      <c r="C2279" s="42" t="s">
        <v>592</v>
      </c>
      <c r="D2279">
        <v>550</v>
      </c>
      <c r="E2279">
        <v>10</v>
      </c>
      <c r="F2279">
        <v>60</v>
      </c>
      <c r="G2279">
        <v>55.62</v>
      </c>
      <c r="H2279">
        <v>2.54</v>
      </c>
      <c r="I2279">
        <v>3.41</v>
      </c>
      <c r="J2279">
        <v>1.17</v>
      </c>
      <c r="L2279" s="4"/>
      <c r="M2279">
        <v>37.26</v>
      </c>
      <c r="N2279" s="4">
        <v>4.5667026249550526E-2</v>
      </c>
      <c r="O2279" s="4">
        <v>6.130888169723122E-2</v>
      </c>
      <c r="P2279" s="4">
        <v>2.1035598705501618E-2</v>
      </c>
      <c r="Q2279" s="4">
        <v>3.4310355987055017</v>
      </c>
      <c r="R2279">
        <v>23.47</v>
      </c>
      <c r="S2279">
        <v>4.5999999999999999E-2</v>
      </c>
      <c r="T2279">
        <v>3.87</v>
      </c>
      <c r="U2279">
        <v>600</v>
      </c>
      <c r="V2279">
        <v>250</v>
      </c>
      <c r="W2279">
        <v>3</v>
      </c>
      <c r="X2279">
        <v>180</v>
      </c>
      <c r="Y2279">
        <v>0.2</v>
      </c>
      <c r="Z2279">
        <v>0.5</v>
      </c>
      <c r="AB2279">
        <v>22.5</v>
      </c>
      <c r="AC2279">
        <v>0</v>
      </c>
      <c r="AD2279" s="4" t="s">
        <v>173</v>
      </c>
      <c r="AF2279">
        <v>1.6391184573002699</v>
      </c>
      <c r="AG2279" s="4"/>
      <c r="AH2279" s="4"/>
      <c r="AI2279" s="4"/>
      <c r="AJ2279" s="4"/>
      <c r="AK2279" s="4"/>
    </row>
    <row r="2280" spans="1:37">
      <c r="A2280" t="s">
        <v>223</v>
      </c>
      <c r="B2280" t="s">
        <v>224</v>
      </c>
      <c r="C2280" s="42" t="s">
        <v>592</v>
      </c>
      <c r="D2280">
        <v>550</v>
      </c>
      <c r="E2280">
        <v>10</v>
      </c>
      <c r="F2280">
        <v>60</v>
      </c>
      <c r="G2280">
        <v>55.62</v>
      </c>
      <c r="H2280">
        <v>2.54</v>
      </c>
      <c r="I2280">
        <v>3.41</v>
      </c>
      <c r="J2280">
        <v>1.17</v>
      </c>
      <c r="L2280" s="4"/>
      <c r="M2280">
        <v>37.26</v>
      </c>
      <c r="N2280" s="4">
        <v>4.5667026249550526E-2</v>
      </c>
      <c r="O2280" s="4">
        <v>6.130888169723122E-2</v>
      </c>
      <c r="P2280" s="4">
        <v>2.1035598705501618E-2</v>
      </c>
      <c r="Q2280" s="4">
        <v>3.4310355987055017</v>
      </c>
      <c r="R2280">
        <v>23.47</v>
      </c>
      <c r="S2280">
        <v>4.5999999999999999E-2</v>
      </c>
      <c r="T2280">
        <v>3.87</v>
      </c>
      <c r="U2280">
        <v>600</v>
      </c>
      <c r="V2280">
        <v>250</v>
      </c>
      <c r="W2280">
        <v>4.5</v>
      </c>
      <c r="X2280">
        <v>180</v>
      </c>
      <c r="Y2280">
        <v>0.2</v>
      </c>
      <c r="Z2280">
        <v>0.5</v>
      </c>
      <c r="AB2280">
        <v>22.5</v>
      </c>
      <c r="AC2280">
        <v>0</v>
      </c>
      <c r="AD2280" s="4" t="s">
        <v>173</v>
      </c>
      <c r="AF2280">
        <v>1.3016528925619799</v>
      </c>
      <c r="AG2280" s="4"/>
      <c r="AH2280" s="4"/>
      <c r="AI2280" s="4"/>
      <c r="AJ2280" s="4"/>
      <c r="AK2280" s="4"/>
    </row>
    <row r="2281" spans="1:37">
      <c r="A2281" t="s">
        <v>223</v>
      </c>
      <c r="B2281" t="s">
        <v>224</v>
      </c>
      <c r="C2281" s="42" t="s">
        <v>592</v>
      </c>
      <c r="D2281">
        <v>550</v>
      </c>
      <c r="E2281">
        <v>10</v>
      </c>
      <c r="F2281">
        <v>60</v>
      </c>
      <c r="G2281">
        <v>55.62</v>
      </c>
      <c r="H2281">
        <v>2.54</v>
      </c>
      <c r="I2281">
        <v>3.41</v>
      </c>
      <c r="J2281">
        <v>1.17</v>
      </c>
      <c r="L2281" s="4"/>
      <c r="M2281">
        <v>37.26</v>
      </c>
      <c r="N2281" s="4">
        <v>4.5667026249550526E-2</v>
      </c>
      <c r="O2281" s="4">
        <v>6.130888169723122E-2</v>
      </c>
      <c r="P2281" s="4">
        <v>2.1035598705501618E-2</v>
      </c>
      <c r="Q2281" s="4">
        <v>3.4310355987055017</v>
      </c>
      <c r="R2281">
        <v>23.47</v>
      </c>
      <c r="S2281">
        <v>4.5999999999999999E-2</v>
      </c>
      <c r="T2281">
        <v>3.87</v>
      </c>
      <c r="U2281">
        <v>600</v>
      </c>
      <c r="V2281">
        <v>250</v>
      </c>
      <c r="W2281">
        <v>5</v>
      </c>
      <c r="X2281">
        <v>180</v>
      </c>
      <c r="Y2281">
        <v>0.2</v>
      </c>
      <c r="Z2281">
        <v>0.5</v>
      </c>
      <c r="AB2281">
        <v>22.5</v>
      </c>
      <c r="AC2281">
        <v>0</v>
      </c>
      <c r="AD2281" s="4" t="s">
        <v>173</v>
      </c>
      <c r="AF2281">
        <v>1.1088154269972399</v>
      </c>
      <c r="AG2281" s="4"/>
      <c r="AH2281" s="4"/>
      <c r="AI2281" s="4"/>
      <c r="AJ2281" s="4"/>
      <c r="AK2281" s="4"/>
    </row>
    <row r="2282" spans="1:37">
      <c r="A2282" t="s">
        <v>223</v>
      </c>
      <c r="B2282" t="s">
        <v>224</v>
      </c>
      <c r="C2282" s="42" t="s">
        <v>592</v>
      </c>
      <c r="D2282">
        <v>550</v>
      </c>
      <c r="E2282">
        <v>10</v>
      </c>
      <c r="F2282">
        <v>60</v>
      </c>
      <c r="G2282">
        <v>55.62</v>
      </c>
      <c r="H2282">
        <v>2.54</v>
      </c>
      <c r="I2282">
        <v>3.41</v>
      </c>
      <c r="J2282">
        <v>1.17</v>
      </c>
      <c r="L2282" s="4"/>
      <c r="M2282">
        <v>37.26</v>
      </c>
      <c r="N2282" s="4">
        <v>4.5667026249550526E-2</v>
      </c>
      <c r="O2282" s="4">
        <v>6.130888169723122E-2</v>
      </c>
      <c r="P2282" s="4">
        <v>2.1035598705501618E-2</v>
      </c>
      <c r="Q2282" s="4">
        <v>3.4310355987055017</v>
      </c>
      <c r="R2282">
        <v>23.47</v>
      </c>
      <c r="S2282">
        <v>4.5999999999999999E-2</v>
      </c>
      <c r="T2282">
        <v>3.87</v>
      </c>
      <c r="U2282">
        <v>600</v>
      </c>
      <c r="V2282">
        <v>250</v>
      </c>
      <c r="W2282">
        <v>6</v>
      </c>
      <c r="X2282">
        <v>180</v>
      </c>
      <c r="Y2282">
        <v>0.2</v>
      </c>
      <c r="Z2282">
        <v>0.5</v>
      </c>
      <c r="AB2282">
        <v>22.5</v>
      </c>
      <c r="AC2282">
        <v>0</v>
      </c>
      <c r="AD2282" s="4" t="s">
        <v>173</v>
      </c>
      <c r="AF2282">
        <v>0.96418732782369299</v>
      </c>
      <c r="AG2282" s="4"/>
      <c r="AH2282" s="4"/>
      <c r="AI2282" s="4"/>
      <c r="AJ2282" s="4"/>
      <c r="AK2282" s="4"/>
    </row>
    <row r="2283" spans="1:37">
      <c r="A2283" t="s">
        <v>223</v>
      </c>
      <c r="B2283" t="s">
        <v>224</v>
      </c>
      <c r="C2283" s="42" t="s">
        <v>592</v>
      </c>
      <c r="D2283">
        <v>550</v>
      </c>
      <c r="E2283">
        <v>10</v>
      </c>
      <c r="F2283">
        <v>60</v>
      </c>
      <c r="G2283">
        <v>55.62</v>
      </c>
      <c r="H2283">
        <v>2.54</v>
      </c>
      <c r="I2283">
        <v>3.41</v>
      </c>
      <c r="J2283">
        <v>1.17</v>
      </c>
      <c r="L2283" s="4"/>
      <c r="M2283">
        <v>37.26</v>
      </c>
      <c r="N2283" s="4">
        <v>4.5667026249550526E-2</v>
      </c>
      <c r="O2283" s="4">
        <v>6.130888169723122E-2</v>
      </c>
      <c r="P2283" s="4">
        <v>2.1035598705501618E-2</v>
      </c>
      <c r="Q2283" s="4">
        <v>3.4310355987055017</v>
      </c>
      <c r="R2283">
        <v>23.47</v>
      </c>
      <c r="S2283">
        <v>4.5999999999999999E-2</v>
      </c>
      <c r="T2283">
        <v>3.87</v>
      </c>
      <c r="U2283">
        <v>600</v>
      </c>
      <c r="V2283">
        <v>250</v>
      </c>
      <c r="W2283">
        <v>7</v>
      </c>
      <c r="X2283">
        <v>180</v>
      </c>
      <c r="Y2283">
        <v>0.2</v>
      </c>
      <c r="Z2283">
        <v>0.5</v>
      </c>
      <c r="AB2283">
        <v>22.5</v>
      </c>
      <c r="AC2283">
        <v>0</v>
      </c>
      <c r="AD2283" s="4" t="s">
        <v>173</v>
      </c>
      <c r="AF2283">
        <v>0.53030303030303205</v>
      </c>
      <c r="AG2283" s="4"/>
      <c r="AH2283" s="4"/>
      <c r="AI2283" s="4"/>
      <c r="AJ2283" s="4"/>
      <c r="AK2283" s="4"/>
    </row>
    <row r="2284" spans="1:37">
      <c r="A2284" t="s">
        <v>223</v>
      </c>
      <c r="B2284" t="s">
        <v>224</v>
      </c>
      <c r="C2284" s="42" t="s">
        <v>592</v>
      </c>
      <c r="D2284">
        <v>550</v>
      </c>
      <c r="E2284">
        <v>10</v>
      </c>
      <c r="F2284">
        <v>60</v>
      </c>
      <c r="G2284">
        <v>55.62</v>
      </c>
      <c r="H2284">
        <v>2.54</v>
      </c>
      <c r="I2284">
        <v>3.41</v>
      </c>
      <c r="J2284">
        <v>1.17</v>
      </c>
      <c r="L2284" s="4"/>
      <c r="M2284">
        <v>37.26</v>
      </c>
      <c r="N2284" s="4">
        <v>4.5667026249550526E-2</v>
      </c>
      <c r="O2284" s="4">
        <v>6.130888169723122E-2</v>
      </c>
      <c r="P2284" s="4">
        <v>2.1035598705501618E-2</v>
      </c>
      <c r="Q2284" s="4">
        <v>3.4310355987055017</v>
      </c>
      <c r="R2284">
        <v>23.47</v>
      </c>
      <c r="S2284">
        <v>4.5999999999999999E-2</v>
      </c>
      <c r="T2284">
        <v>3.87</v>
      </c>
      <c r="U2284">
        <v>600</v>
      </c>
      <c r="V2284">
        <v>250</v>
      </c>
      <c r="W2284">
        <v>8</v>
      </c>
      <c r="X2284">
        <v>180</v>
      </c>
      <c r="Y2284">
        <v>0.2</v>
      </c>
      <c r="Z2284">
        <v>0.5</v>
      </c>
      <c r="AB2284">
        <v>22.5</v>
      </c>
      <c r="AC2284">
        <v>0</v>
      </c>
      <c r="AD2284" s="4" t="s">
        <v>173</v>
      </c>
      <c r="AF2284">
        <v>0.38567493112947998</v>
      </c>
      <c r="AG2284" s="4"/>
      <c r="AH2284" s="4"/>
      <c r="AI2284" s="4"/>
      <c r="AJ2284" s="4"/>
      <c r="AK2284" s="4"/>
    </row>
    <row r="2285" spans="1:37">
      <c r="A2285" t="s">
        <v>225</v>
      </c>
      <c r="B2285" t="s">
        <v>224</v>
      </c>
      <c r="C2285" s="42" t="s">
        <v>592</v>
      </c>
      <c r="D2285">
        <v>550</v>
      </c>
      <c r="E2285">
        <v>10</v>
      </c>
      <c r="F2285">
        <v>60</v>
      </c>
      <c r="G2285">
        <v>37.340000000000003</v>
      </c>
      <c r="H2285">
        <v>2.17</v>
      </c>
      <c r="I2285">
        <v>5.13</v>
      </c>
      <c r="J2285">
        <v>1.02</v>
      </c>
      <c r="L2285" s="4"/>
      <c r="M2285">
        <v>54.34</v>
      </c>
      <c r="N2285" s="4">
        <v>5.8114622388859123E-2</v>
      </c>
      <c r="O2285" s="4">
        <v>0.13738618103910014</v>
      </c>
      <c r="P2285" s="4">
        <v>2.7316550615961433E-2</v>
      </c>
      <c r="Q2285" s="4">
        <v>5.1573165506159615</v>
      </c>
      <c r="R2285">
        <v>146.37</v>
      </c>
      <c r="S2285">
        <v>0.13400000000000001</v>
      </c>
      <c r="T2285">
        <v>3.27</v>
      </c>
      <c r="U2285">
        <v>600</v>
      </c>
      <c r="V2285">
        <v>250</v>
      </c>
      <c r="W2285">
        <v>3</v>
      </c>
      <c r="X2285">
        <v>180</v>
      </c>
      <c r="Y2285">
        <v>0.2</v>
      </c>
      <c r="Z2285">
        <v>0.5</v>
      </c>
      <c r="AB2285">
        <v>22.5</v>
      </c>
      <c r="AC2285">
        <v>0</v>
      </c>
      <c r="AD2285" s="4" t="s">
        <v>173</v>
      </c>
      <c r="AF2285">
        <v>18.3195592286501</v>
      </c>
      <c r="AG2285" s="4"/>
      <c r="AH2285" s="4"/>
      <c r="AI2285" s="4"/>
      <c r="AJ2285" s="4"/>
      <c r="AK2285" s="4"/>
    </row>
    <row r="2286" spans="1:37">
      <c r="A2286" t="s">
        <v>225</v>
      </c>
      <c r="B2286" t="s">
        <v>224</v>
      </c>
      <c r="C2286" s="42" t="s">
        <v>592</v>
      </c>
      <c r="D2286">
        <v>550</v>
      </c>
      <c r="E2286">
        <v>10</v>
      </c>
      <c r="F2286">
        <v>60</v>
      </c>
      <c r="G2286">
        <v>37.340000000000003</v>
      </c>
      <c r="H2286">
        <v>2.17</v>
      </c>
      <c r="I2286">
        <v>5.13</v>
      </c>
      <c r="J2286">
        <v>1.02</v>
      </c>
      <c r="L2286" s="4"/>
      <c r="M2286">
        <v>54.34</v>
      </c>
      <c r="N2286" s="4">
        <v>5.8114622388859123E-2</v>
      </c>
      <c r="O2286" s="4">
        <v>0.13738618103910014</v>
      </c>
      <c r="P2286" s="4">
        <v>2.7316550615961433E-2</v>
      </c>
      <c r="Q2286" s="4">
        <v>5.1573165506159615</v>
      </c>
      <c r="R2286">
        <v>146.37</v>
      </c>
      <c r="S2286">
        <v>0.13400000000000001</v>
      </c>
      <c r="T2286">
        <v>3.27</v>
      </c>
      <c r="U2286">
        <v>600</v>
      </c>
      <c r="V2286">
        <v>250</v>
      </c>
      <c r="W2286">
        <v>4.5</v>
      </c>
      <c r="X2286">
        <v>180</v>
      </c>
      <c r="Y2286">
        <v>0.2</v>
      </c>
      <c r="Z2286">
        <v>0.5</v>
      </c>
      <c r="AB2286">
        <v>22.5</v>
      </c>
      <c r="AC2286">
        <v>0</v>
      </c>
      <c r="AD2286" s="4" t="s">
        <v>173</v>
      </c>
      <c r="AF2286">
        <v>12.6790633608815</v>
      </c>
      <c r="AG2286" s="4"/>
      <c r="AH2286" s="4"/>
      <c r="AI2286" s="4"/>
      <c r="AJ2286" s="4"/>
      <c r="AK2286" s="4"/>
    </row>
    <row r="2287" spans="1:37">
      <c r="A2287" t="s">
        <v>225</v>
      </c>
      <c r="B2287" t="s">
        <v>224</v>
      </c>
      <c r="C2287" s="42" t="s">
        <v>592</v>
      </c>
      <c r="D2287">
        <v>550</v>
      </c>
      <c r="E2287">
        <v>10</v>
      </c>
      <c r="F2287">
        <v>60</v>
      </c>
      <c r="G2287">
        <v>37.340000000000003</v>
      </c>
      <c r="H2287">
        <v>2.17</v>
      </c>
      <c r="I2287">
        <v>5.13</v>
      </c>
      <c r="J2287">
        <v>1.02</v>
      </c>
      <c r="L2287" s="4"/>
      <c r="M2287">
        <v>54.34</v>
      </c>
      <c r="N2287" s="4">
        <v>5.8114622388859123E-2</v>
      </c>
      <c r="O2287" s="4">
        <v>0.13738618103910014</v>
      </c>
      <c r="P2287" s="4">
        <v>2.7316550615961433E-2</v>
      </c>
      <c r="Q2287" s="4">
        <v>5.1573165506159615</v>
      </c>
      <c r="R2287">
        <v>146.37</v>
      </c>
      <c r="S2287">
        <v>0.13400000000000001</v>
      </c>
      <c r="T2287">
        <v>3.27</v>
      </c>
      <c r="U2287">
        <v>600</v>
      </c>
      <c r="V2287">
        <v>250</v>
      </c>
      <c r="W2287">
        <v>5</v>
      </c>
      <c r="X2287">
        <v>180</v>
      </c>
      <c r="Y2287">
        <v>0.2</v>
      </c>
      <c r="Z2287">
        <v>0.5</v>
      </c>
      <c r="AB2287">
        <v>22.5</v>
      </c>
      <c r="AC2287">
        <v>0</v>
      </c>
      <c r="AD2287" s="4" t="s">
        <v>173</v>
      </c>
      <c r="AF2287">
        <v>9.0151515151515103</v>
      </c>
      <c r="AG2287" s="4"/>
      <c r="AH2287" s="4"/>
      <c r="AI2287" s="4"/>
      <c r="AJ2287" s="4"/>
      <c r="AK2287" s="4"/>
    </row>
    <row r="2288" spans="1:37">
      <c r="A2288" t="s">
        <v>225</v>
      </c>
      <c r="B2288" t="s">
        <v>224</v>
      </c>
      <c r="C2288" s="42" t="s">
        <v>592</v>
      </c>
      <c r="D2288">
        <v>550</v>
      </c>
      <c r="E2288">
        <v>10</v>
      </c>
      <c r="F2288">
        <v>60</v>
      </c>
      <c r="G2288">
        <v>37.340000000000003</v>
      </c>
      <c r="H2288">
        <v>2.17</v>
      </c>
      <c r="I2288">
        <v>5.13</v>
      </c>
      <c r="J2288">
        <v>1.02</v>
      </c>
      <c r="L2288" s="4"/>
      <c r="M2288">
        <v>54.34</v>
      </c>
      <c r="N2288" s="4">
        <v>5.8114622388859123E-2</v>
      </c>
      <c r="O2288" s="4">
        <v>0.13738618103910014</v>
      </c>
      <c r="P2288" s="4">
        <v>2.7316550615961433E-2</v>
      </c>
      <c r="Q2288" s="4">
        <v>5.1573165506159615</v>
      </c>
      <c r="R2288">
        <v>146.37</v>
      </c>
      <c r="S2288">
        <v>0.13400000000000001</v>
      </c>
      <c r="T2288">
        <v>3.27</v>
      </c>
      <c r="U2288">
        <v>600</v>
      </c>
      <c r="V2288">
        <v>250</v>
      </c>
      <c r="W2288">
        <v>6</v>
      </c>
      <c r="X2288">
        <v>180</v>
      </c>
      <c r="Y2288">
        <v>0.2</v>
      </c>
      <c r="Z2288">
        <v>0.5</v>
      </c>
      <c r="AB2288">
        <v>22.5</v>
      </c>
      <c r="AC2288">
        <v>0</v>
      </c>
      <c r="AD2288" s="4" t="s">
        <v>173</v>
      </c>
      <c r="AF2288">
        <v>4.5316804407713498</v>
      </c>
      <c r="AG2288" s="4"/>
      <c r="AH2288" s="4"/>
      <c r="AI2288" s="4"/>
      <c r="AJ2288" s="4"/>
      <c r="AK2288" s="4"/>
    </row>
    <row r="2289" spans="1:37">
      <c r="A2289" t="s">
        <v>225</v>
      </c>
      <c r="B2289" t="s">
        <v>224</v>
      </c>
      <c r="C2289" s="42" t="s">
        <v>592</v>
      </c>
      <c r="D2289">
        <v>550</v>
      </c>
      <c r="E2289">
        <v>10</v>
      </c>
      <c r="F2289">
        <v>60</v>
      </c>
      <c r="G2289">
        <v>37.340000000000003</v>
      </c>
      <c r="H2289">
        <v>2.17</v>
      </c>
      <c r="I2289">
        <v>5.13</v>
      </c>
      <c r="J2289">
        <v>1.02</v>
      </c>
      <c r="L2289" s="4"/>
      <c r="M2289">
        <v>54.34</v>
      </c>
      <c r="N2289" s="4">
        <v>5.8114622388859123E-2</v>
      </c>
      <c r="O2289" s="4">
        <v>0.13738618103910014</v>
      </c>
      <c r="P2289" s="4">
        <v>2.7316550615961433E-2</v>
      </c>
      <c r="Q2289" s="4">
        <v>5.1573165506159615</v>
      </c>
      <c r="R2289">
        <v>146.37</v>
      </c>
      <c r="S2289">
        <v>0.13400000000000001</v>
      </c>
      <c r="T2289">
        <v>3.27</v>
      </c>
      <c r="U2289">
        <v>600</v>
      </c>
      <c r="V2289">
        <v>250</v>
      </c>
      <c r="W2289">
        <v>7</v>
      </c>
      <c r="X2289">
        <v>180</v>
      </c>
      <c r="Y2289">
        <v>0.2</v>
      </c>
      <c r="Z2289">
        <v>0.5</v>
      </c>
      <c r="AB2289">
        <v>22.5</v>
      </c>
      <c r="AC2289">
        <v>0</v>
      </c>
      <c r="AD2289" s="4" t="s">
        <v>173</v>
      </c>
      <c r="AF2289">
        <v>2.45867768595041</v>
      </c>
      <c r="AG2289" s="4"/>
      <c r="AH2289" s="4"/>
      <c r="AI2289" s="4"/>
      <c r="AJ2289" s="4"/>
      <c r="AK2289" s="4"/>
    </row>
    <row r="2290" spans="1:37">
      <c r="A2290" t="s">
        <v>225</v>
      </c>
      <c r="B2290" t="s">
        <v>224</v>
      </c>
      <c r="C2290" s="42" t="s">
        <v>592</v>
      </c>
      <c r="D2290">
        <v>550</v>
      </c>
      <c r="E2290">
        <v>10</v>
      </c>
      <c r="F2290">
        <v>60</v>
      </c>
      <c r="G2290">
        <v>37.340000000000003</v>
      </c>
      <c r="H2290">
        <v>2.17</v>
      </c>
      <c r="I2290">
        <v>5.13</v>
      </c>
      <c r="J2290">
        <v>1.02</v>
      </c>
      <c r="L2290" s="4"/>
      <c r="M2290">
        <v>54.34</v>
      </c>
      <c r="N2290" s="4">
        <v>5.8114622388859123E-2</v>
      </c>
      <c r="O2290" s="4">
        <v>0.13738618103910014</v>
      </c>
      <c r="P2290" s="4">
        <v>2.7316550615961433E-2</v>
      </c>
      <c r="Q2290" s="4">
        <v>5.1573165506159615</v>
      </c>
      <c r="R2290">
        <v>146.37</v>
      </c>
      <c r="S2290">
        <v>0.13400000000000001</v>
      </c>
      <c r="T2290">
        <v>3.27</v>
      </c>
      <c r="U2290">
        <v>600</v>
      </c>
      <c r="V2290">
        <v>250</v>
      </c>
      <c r="W2290">
        <v>8</v>
      </c>
      <c r="X2290">
        <v>180</v>
      </c>
      <c r="Y2290">
        <v>0.2</v>
      </c>
      <c r="Z2290">
        <v>0.5</v>
      </c>
      <c r="AB2290">
        <v>22.5</v>
      </c>
      <c r="AC2290">
        <v>0</v>
      </c>
      <c r="AD2290" s="4" t="s">
        <v>173</v>
      </c>
      <c r="AF2290">
        <v>1.3016528925619799</v>
      </c>
      <c r="AG2290" s="4"/>
      <c r="AH2290" s="4"/>
      <c r="AI2290" s="4"/>
      <c r="AJ2290" s="4"/>
      <c r="AK2290" s="4"/>
    </row>
    <row r="2291" spans="1:37">
      <c r="A2291" t="s">
        <v>225</v>
      </c>
      <c r="B2291" t="s">
        <v>224</v>
      </c>
      <c r="C2291" s="42" t="s">
        <v>592</v>
      </c>
      <c r="D2291">
        <v>550</v>
      </c>
      <c r="E2291">
        <v>10</v>
      </c>
      <c r="F2291">
        <v>60</v>
      </c>
      <c r="G2291">
        <v>37.340000000000003</v>
      </c>
      <c r="H2291">
        <v>2.17</v>
      </c>
      <c r="I2291">
        <v>5.13</v>
      </c>
      <c r="J2291">
        <v>1.02</v>
      </c>
      <c r="L2291" s="4"/>
      <c r="M2291">
        <v>54.34</v>
      </c>
      <c r="N2291" s="4">
        <v>5.8114622388859123E-2</v>
      </c>
      <c r="O2291" s="4">
        <v>0.13738618103910014</v>
      </c>
      <c r="P2291" s="4">
        <v>2.7316550615961433E-2</v>
      </c>
      <c r="Q2291" s="4">
        <v>5.1573165506159615</v>
      </c>
      <c r="R2291">
        <v>146.37</v>
      </c>
      <c r="S2291">
        <v>0.13400000000000001</v>
      </c>
      <c r="T2291">
        <v>3.27</v>
      </c>
      <c r="U2291">
        <v>600</v>
      </c>
      <c r="V2291">
        <v>250</v>
      </c>
      <c r="W2291">
        <v>9</v>
      </c>
      <c r="X2291">
        <v>180</v>
      </c>
      <c r="Y2291">
        <v>0.2</v>
      </c>
      <c r="Z2291">
        <v>0.5</v>
      </c>
      <c r="AB2291">
        <v>22.5</v>
      </c>
      <c r="AC2291">
        <v>0</v>
      </c>
      <c r="AD2291" s="4" t="s">
        <v>173</v>
      </c>
      <c r="AF2291">
        <v>0.53030303030303205</v>
      </c>
      <c r="AG2291" s="4"/>
      <c r="AH2291" s="4"/>
      <c r="AI2291" s="4"/>
      <c r="AJ2291" s="4"/>
      <c r="AK2291" s="4"/>
    </row>
    <row r="2292" spans="1:37">
      <c r="A2292" t="s">
        <v>226</v>
      </c>
      <c r="B2292" t="s">
        <v>224</v>
      </c>
      <c r="C2292" s="42" t="s">
        <v>592</v>
      </c>
      <c r="D2292">
        <v>550</v>
      </c>
      <c r="E2292">
        <v>10</v>
      </c>
      <c r="F2292">
        <v>60</v>
      </c>
      <c r="G2292">
        <v>36.64</v>
      </c>
      <c r="H2292">
        <v>1.74</v>
      </c>
      <c r="I2292">
        <v>5.26</v>
      </c>
      <c r="J2292">
        <v>0.99</v>
      </c>
      <c r="L2292" s="4"/>
      <c r="M2292">
        <v>55.37</v>
      </c>
      <c r="N2292" s="4">
        <v>4.7489082969432314E-2</v>
      </c>
      <c r="O2292" s="4">
        <v>0.14355895196506549</v>
      </c>
      <c r="P2292" s="4">
        <v>2.7019650655021835E-2</v>
      </c>
      <c r="Q2292" s="4">
        <v>5.2870196506550213</v>
      </c>
      <c r="R2292">
        <v>187.65</v>
      </c>
      <c r="S2292">
        <v>0.187</v>
      </c>
      <c r="T2292">
        <v>3.54</v>
      </c>
      <c r="U2292">
        <v>600</v>
      </c>
      <c r="V2292">
        <v>250</v>
      </c>
      <c r="W2292">
        <v>3</v>
      </c>
      <c r="X2292">
        <v>180</v>
      </c>
      <c r="Y2292">
        <v>0.2</v>
      </c>
      <c r="Z2292">
        <v>0.5</v>
      </c>
      <c r="AB2292">
        <v>22.5</v>
      </c>
      <c r="AC2292">
        <v>0</v>
      </c>
      <c r="AD2292" s="4" t="s">
        <v>173</v>
      </c>
      <c r="AF2292">
        <v>33.312672176308503</v>
      </c>
      <c r="AG2292" s="4"/>
      <c r="AH2292" s="4"/>
      <c r="AI2292" s="4"/>
      <c r="AJ2292" s="4"/>
      <c r="AK2292" s="4"/>
    </row>
    <row r="2293" spans="1:37">
      <c r="A2293" t="s">
        <v>226</v>
      </c>
      <c r="B2293" t="s">
        <v>224</v>
      </c>
      <c r="C2293" s="42" t="s">
        <v>592</v>
      </c>
      <c r="D2293">
        <v>550</v>
      </c>
      <c r="E2293">
        <v>10</v>
      </c>
      <c r="F2293">
        <v>60</v>
      </c>
      <c r="G2293">
        <v>36.64</v>
      </c>
      <c r="H2293">
        <v>1.74</v>
      </c>
      <c r="I2293">
        <v>5.26</v>
      </c>
      <c r="J2293">
        <v>0.99</v>
      </c>
      <c r="L2293" s="4"/>
      <c r="M2293">
        <v>55.37</v>
      </c>
      <c r="N2293" s="4">
        <v>4.7489082969432314E-2</v>
      </c>
      <c r="O2293" s="4">
        <v>0.14355895196506549</v>
      </c>
      <c r="P2293" s="4">
        <v>2.7019650655021835E-2</v>
      </c>
      <c r="Q2293" s="4">
        <v>5.2870196506550213</v>
      </c>
      <c r="R2293">
        <v>187.65</v>
      </c>
      <c r="S2293">
        <v>0.187</v>
      </c>
      <c r="T2293">
        <v>3.54</v>
      </c>
      <c r="U2293">
        <v>600</v>
      </c>
      <c r="V2293">
        <v>250</v>
      </c>
      <c r="W2293">
        <v>4.5</v>
      </c>
      <c r="X2293">
        <v>180</v>
      </c>
      <c r="Y2293">
        <v>0.2</v>
      </c>
      <c r="Z2293">
        <v>0.5</v>
      </c>
      <c r="AB2293">
        <v>22.5</v>
      </c>
      <c r="AC2293">
        <v>0</v>
      </c>
      <c r="AD2293" s="4" t="s">
        <v>173</v>
      </c>
      <c r="AF2293">
        <v>23.574380165289199</v>
      </c>
      <c r="AG2293" s="4"/>
      <c r="AH2293" s="4"/>
      <c r="AI2293" s="4"/>
      <c r="AJ2293" s="4"/>
      <c r="AK2293" s="4"/>
    </row>
    <row r="2294" spans="1:37">
      <c r="A2294" t="s">
        <v>226</v>
      </c>
      <c r="B2294" t="s">
        <v>224</v>
      </c>
      <c r="C2294" s="42" t="s">
        <v>592</v>
      </c>
      <c r="D2294">
        <v>550</v>
      </c>
      <c r="E2294">
        <v>10</v>
      </c>
      <c r="F2294">
        <v>60</v>
      </c>
      <c r="G2294">
        <v>36.64</v>
      </c>
      <c r="H2294">
        <v>1.74</v>
      </c>
      <c r="I2294">
        <v>5.26</v>
      </c>
      <c r="J2294">
        <v>0.99</v>
      </c>
      <c r="L2294" s="4"/>
      <c r="M2294">
        <v>55.37</v>
      </c>
      <c r="N2294" s="4">
        <v>4.7489082969432314E-2</v>
      </c>
      <c r="O2294" s="4">
        <v>0.14355895196506549</v>
      </c>
      <c r="P2294" s="4">
        <v>2.7019650655021835E-2</v>
      </c>
      <c r="Q2294" s="4">
        <v>5.2870196506550213</v>
      </c>
      <c r="R2294">
        <v>187.65</v>
      </c>
      <c r="S2294">
        <v>0.187</v>
      </c>
      <c r="T2294">
        <v>3.54</v>
      </c>
      <c r="U2294">
        <v>600</v>
      </c>
      <c r="V2294">
        <v>250</v>
      </c>
      <c r="W2294">
        <v>6</v>
      </c>
      <c r="X2294">
        <v>180</v>
      </c>
      <c r="Y2294">
        <v>0.2</v>
      </c>
      <c r="Z2294">
        <v>0.5</v>
      </c>
      <c r="AB2294">
        <v>22.5</v>
      </c>
      <c r="AC2294">
        <v>0</v>
      </c>
      <c r="AD2294" s="4" t="s">
        <v>173</v>
      </c>
      <c r="AF2294">
        <v>12.148760330578501</v>
      </c>
      <c r="AG2294" s="4"/>
      <c r="AH2294" s="4"/>
      <c r="AI2294" s="4"/>
      <c r="AJ2294" s="4"/>
      <c r="AK2294" s="4"/>
    </row>
    <row r="2295" spans="1:37">
      <c r="A2295" t="s">
        <v>226</v>
      </c>
      <c r="B2295" t="s">
        <v>224</v>
      </c>
      <c r="C2295" s="42" t="s">
        <v>592</v>
      </c>
      <c r="D2295">
        <v>550</v>
      </c>
      <c r="E2295">
        <v>10</v>
      </c>
      <c r="F2295">
        <v>60</v>
      </c>
      <c r="G2295">
        <v>36.64</v>
      </c>
      <c r="H2295">
        <v>1.74</v>
      </c>
      <c r="I2295">
        <v>5.26</v>
      </c>
      <c r="J2295">
        <v>0.99</v>
      </c>
      <c r="L2295" s="4"/>
      <c r="M2295">
        <v>55.37</v>
      </c>
      <c r="N2295" s="4">
        <v>4.7489082969432314E-2</v>
      </c>
      <c r="O2295" s="4">
        <v>0.14355895196506549</v>
      </c>
      <c r="P2295" s="4">
        <v>2.7019650655021835E-2</v>
      </c>
      <c r="Q2295" s="4">
        <v>5.2870196506550213</v>
      </c>
      <c r="R2295">
        <v>187.65</v>
      </c>
      <c r="S2295">
        <v>0.187</v>
      </c>
      <c r="T2295">
        <v>3.54</v>
      </c>
      <c r="U2295">
        <v>600</v>
      </c>
      <c r="V2295">
        <v>250</v>
      </c>
      <c r="W2295">
        <v>7</v>
      </c>
      <c r="X2295">
        <v>180</v>
      </c>
      <c r="Y2295">
        <v>0.2</v>
      </c>
      <c r="Z2295">
        <v>0.5</v>
      </c>
      <c r="AB2295">
        <v>22.5</v>
      </c>
      <c r="AC2295">
        <v>0</v>
      </c>
      <c r="AD2295" s="4" t="s">
        <v>173</v>
      </c>
      <c r="AF2295">
        <v>6.3636363636363598</v>
      </c>
      <c r="AG2295" s="4"/>
      <c r="AH2295" s="4"/>
      <c r="AI2295" s="4"/>
      <c r="AJ2295" s="4"/>
      <c r="AK2295" s="4"/>
    </row>
    <row r="2296" spans="1:37">
      <c r="A2296" t="s">
        <v>226</v>
      </c>
      <c r="B2296" t="s">
        <v>224</v>
      </c>
      <c r="C2296" s="42" t="s">
        <v>592</v>
      </c>
      <c r="D2296">
        <v>550</v>
      </c>
      <c r="E2296">
        <v>10</v>
      </c>
      <c r="F2296">
        <v>60</v>
      </c>
      <c r="G2296">
        <v>36.64</v>
      </c>
      <c r="H2296">
        <v>1.74</v>
      </c>
      <c r="I2296">
        <v>5.26</v>
      </c>
      <c r="J2296">
        <v>0.99</v>
      </c>
      <c r="L2296" s="4"/>
      <c r="M2296">
        <v>55.37</v>
      </c>
      <c r="N2296" s="4">
        <v>4.7489082969432314E-2</v>
      </c>
      <c r="O2296" s="4">
        <v>0.14355895196506549</v>
      </c>
      <c r="P2296" s="4">
        <v>2.7019650655021835E-2</v>
      </c>
      <c r="Q2296" s="4">
        <v>5.2870196506550213</v>
      </c>
      <c r="R2296">
        <v>187.65</v>
      </c>
      <c r="S2296">
        <v>0.187</v>
      </c>
      <c r="T2296">
        <v>3.54</v>
      </c>
      <c r="U2296">
        <v>600</v>
      </c>
      <c r="V2296">
        <v>250</v>
      </c>
      <c r="W2296">
        <v>8</v>
      </c>
      <c r="X2296">
        <v>180</v>
      </c>
      <c r="Y2296">
        <v>0.2</v>
      </c>
      <c r="Z2296">
        <v>0.5</v>
      </c>
      <c r="AB2296">
        <v>22.5</v>
      </c>
      <c r="AC2296">
        <v>0</v>
      </c>
      <c r="AD2296" s="4" t="s">
        <v>173</v>
      </c>
      <c r="AF2296">
        <v>3.2300275482093599</v>
      </c>
      <c r="AG2296" s="4"/>
      <c r="AH2296" s="4"/>
      <c r="AI2296" s="4"/>
      <c r="AJ2296" s="4"/>
      <c r="AK2296" s="4"/>
    </row>
    <row r="2297" spans="1:37">
      <c r="A2297" t="s">
        <v>226</v>
      </c>
      <c r="B2297" t="s">
        <v>224</v>
      </c>
      <c r="C2297" s="42" t="s">
        <v>592</v>
      </c>
      <c r="D2297">
        <v>550</v>
      </c>
      <c r="E2297">
        <v>10</v>
      </c>
      <c r="F2297">
        <v>60</v>
      </c>
      <c r="G2297">
        <v>36.64</v>
      </c>
      <c r="H2297">
        <v>1.74</v>
      </c>
      <c r="I2297">
        <v>5.26</v>
      </c>
      <c r="J2297">
        <v>0.99</v>
      </c>
      <c r="L2297" s="4"/>
      <c r="M2297">
        <v>55.37</v>
      </c>
      <c r="N2297" s="4">
        <v>4.7489082969432314E-2</v>
      </c>
      <c r="O2297" s="4">
        <v>0.14355895196506549</v>
      </c>
      <c r="P2297" s="4">
        <v>2.7019650655021835E-2</v>
      </c>
      <c r="Q2297" s="4">
        <v>5.2870196506550213</v>
      </c>
      <c r="R2297">
        <v>187.65</v>
      </c>
      <c r="S2297">
        <v>0.187</v>
      </c>
      <c r="T2297">
        <v>3.54</v>
      </c>
      <c r="U2297">
        <v>600</v>
      </c>
      <c r="V2297">
        <v>250</v>
      </c>
      <c r="W2297">
        <v>9</v>
      </c>
      <c r="X2297">
        <v>180</v>
      </c>
      <c r="Y2297">
        <v>0.2</v>
      </c>
      <c r="Z2297">
        <v>0.5</v>
      </c>
      <c r="AB2297">
        <v>22.5</v>
      </c>
      <c r="AC2297">
        <v>0</v>
      </c>
      <c r="AD2297" s="4" t="s">
        <v>173</v>
      </c>
      <c r="AF2297">
        <v>1.4462809917355</v>
      </c>
      <c r="AG2297" s="4"/>
      <c r="AH2297" s="4"/>
      <c r="AI2297" s="4"/>
      <c r="AJ2297" s="4"/>
      <c r="AK2297" s="4"/>
    </row>
    <row r="2298" spans="1:37">
      <c r="A2298" t="s">
        <v>227</v>
      </c>
      <c r="B2298" t="s">
        <v>78</v>
      </c>
      <c r="C2298" s="42" t="s">
        <v>592</v>
      </c>
      <c r="D2298">
        <v>600</v>
      </c>
      <c r="E2298">
        <v>50</v>
      </c>
      <c r="F2298">
        <v>60</v>
      </c>
      <c r="G2298">
        <v>84.23</v>
      </c>
      <c r="H2298">
        <v>2.96</v>
      </c>
      <c r="I2298">
        <v>11.66</v>
      </c>
      <c r="J2298">
        <v>0.15</v>
      </c>
      <c r="L2298" s="4"/>
      <c r="M2298" s="4"/>
      <c r="N2298" s="4">
        <v>0.04</v>
      </c>
      <c r="O2298" s="4">
        <v>0.14000000000000001</v>
      </c>
      <c r="P2298" s="4">
        <v>1.7808381811706042E-3</v>
      </c>
      <c r="Q2298" s="4">
        <v>11.661780838181171</v>
      </c>
      <c r="R2298" s="4">
        <v>138.09</v>
      </c>
      <c r="S2298" s="4">
        <v>2.79</v>
      </c>
      <c r="U2298" s="4">
        <v>1440</v>
      </c>
      <c r="V2298" s="4">
        <v>100</v>
      </c>
      <c r="W2298" s="4">
        <v>6</v>
      </c>
      <c r="X2298">
        <v>120</v>
      </c>
      <c r="Y2298" s="4">
        <v>2.5000000000000001E-2</v>
      </c>
      <c r="Z2298">
        <v>2.5000000000000001E-2</v>
      </c>
      <c r="AB2298">
        <v>30</v>
      </c>
      <c r="AC2298">
        <v>0</v>
      </c>
      <c r="AD2298" s="4" t="s">
        <v>173</v>
      </c>
      <c r="AF2298">
        <v>2.6807031208288701E-2</v>
      </c>
      <c r="AG2298" s="4"/>
      <c r="AH2298" s="4"/>
      <c r="AI2298" s="36" t="s">
        <v>309</v>
      </c>
      <c r="AJ2298" s="1" t="s">
        <v>552</v>
      </c>
      <c r="AK2298" s="1" t="s">
        <v>376</v>
      </c>
    </row>
    <row r="2299" spans="1:37">
      <c r="A2299" t="s">
        <v>227</v>
      </c>
      <c r="B2299" t="s">
        <v>78</v>
      </c>
      <c r="C2299" s="42" t="s">
        <v>592</v>
      </c>
      <c r="D2299">
        <v>600</v>
      </c>
      <c r="E2299">
        <v>50</v>
      </c>
      <c r="F2299">
        <v>60</v>
      </c>
      <c r="G2299">
        <v>84.23</v>
      </c>
      <c r="H2299">
        <v>2.96</v>
      </c>
      <c r="I2299">
        <v>11.66</v>
      </c>
      <c r="J2299">
        <v>0.15</v>
      </c>
      <c r="L2299" s="4"/>
      <c r="M2299" s="4"/>
      <c r="N2299" s="4">
        <v>0.04</v>
      </c>
      <c r="O2299" s="4">
        <v>0.14000000000000001</v>
      </c>
      <c r="P2299" s="4">
        <v>1.7808381811706042E-3</v>
      </c>
      <c r="Q2299" s="4">
        <v>11.661780838181171</v>
      </c>
      <c r="R2299" s="4">
        <v>138.09</v>
      </c>
      <c r="S2299" s="4">
        <v>2.79</v>
      </c>
      <c r="U2299" s="4">
        <v>1440</v>
      </c>
      <c r="V2299" s="4">
        <v>100</v>
      </c>
      <c r="W2299" s="4">
        <v>6</v>
      </c>
      <c r="X2299">
        <v>120</v>
      </c>
      <c r="Y2299" s="4">
        <v>2.5000000000000001E-2</v>
      </c>
      <c r="Z2299">
        <v>0.05</v>
      </c>
      <c r="AB2299">
        <v>30</v>
      </c>
      <c r="AC2299">
        <v>0</v>
      </c>
      <c r="AD2299" s="4" t="s">
        <v>173</v>
      </c>
      <c r="AF2299">
        <v>7.8906061072394396E-2</v>
      </c>
      <c r="AG2299" s="4"/>
      <c r="AH2299" s="4"/>
      <c r="AI2299" s="41"/>
      <c r="AJ2299" s="4"/>
      <c r="AK2299" s="4"/>
    </row>
    <row r="2300" spans="1:37">
      <c r="A2300" t="s">
        <v>227</v>
      </c>
      <c r="B2300" t="s">
        <v>78</v>
      </c>
      <c r="C2300" s="42" t="s">
        <v>592</v>
      </c>
      <c r="D2300">
        <v>600</v>
      </c>
      <c r="E2300">
        <v>50</v>
      </c>
      <c r="F2300">
        <v>60</v>
      </c>
      <c r="G2300">
        <v>84.23</v>
      </c>
      <c r="H2300">
        <v>2.96</v>
      </c>
      <c r="I2300">
        <v>11.66</v>
      </c>
      <c r="J2300">
        <v>0.15</v>
      </c>
      <c r="L2300" s="4"/>
      <c r="M2300" s="4"/>
      <c r="N2300" s="4">
        <v>0.04</v>
      </c>
      <c r="O2300" s="4">
        <v>0.14000000000000001</v>
      </c>
      <c r="P2300" s="4">
        <v>1.7808381811706042E-3</v>
      </c>
      <c r="Q2300" s="4">
        <v>11.661780838181171</v>
      </c>
      <c r="R2300" s="4">
        <v>138.09</v>
      </c>
      <c r="S2300" s="4">
        <v>2.79</v>
      </c>
      <c r="U2300" s="4">
        <v>1440</v>
      </c>
      <c r="V2300" s="4">
        <v>100</v>
      </c>
      <c r="W2300" s="4">
        <v>6</v>
      </c>
      <c r="X2300">
        <v>120</v>
      </c>
      <c r="Y2300" s="4">
        <v>2.5000000000000001E-2</v>
      </c>
      <c r="Z2300">
        <v>0.1</v>
      </c>
      <c r="AB2300">
        <v>30</v>
      </c>
      <c r="AC2300">
        <v>0</v>
      </c>
      <c r="AD2300" s="4" t="s">
        <v>173</v>
      </c>
      <c r="AF2300">
        <v>0.103990779155111</v>
      </c>
      <c r="AG2300" s="4"/>
      <c r="AH2300" s="4"/>
      <c r="AI2300" s="4"/>
      <c r="AJ2300" s="4"/>
      <c r="AK2300" s="4"/>
    </row>
    <row r="2301" spans="1:37">
      <c r="A2301" t="s">
        <v>228</v>
      </c>
      <c r="B2301" t="s">
        <v>78</v>
      </c>
      <c r="C2301" s="42" t="s">
        <v>592</v>
      </c>
      <c r="D2301">
        <v>600</v>
      </c>
      <c r="E2301">
        <v>50</v>
      </c>
      <c r="F2301">
        <v>60</v>
      </c>
      <c r="G2301">
        <v>76.59</v>
      </c>
      <c r="H2301">
        <v>2.77</v>
      </c>
      <c r="I2301">
        <v>12.73</v>
      </c>
      <c r="J2301">
        <v>0.14000000000000001</v>
      </c>
      <c r="L2301" s="4"/>
      <c r="M2301" s="4"/>
      <c r="N2301" s="4">
        <v>0.04</v>
      </c>
      <c r="O2301" s="4">
        <v>0.17</v>
      </c>
      <c r="P2301" s="4">
        <v>1.8279148713931323E-3</v>
      </c>
      <c r="Q2301" s="4">
        <v>12.731827914871394</v>
      </c>
      <c r="R2301" s="4">
        <v>263.58</v>
      </c>
      <c r="S2301" s="4">
        <v>2.88</v>
      </c>
      <c r="U2301" s="4">
        <v>1440</v>
      </c>
      <c r="V2301" s="4">
        <v>100</v>
      </c>
      <c r="W2301" s="4">
        <v>6</v>
      </c>
      <c r="X2301">
        <v>120</v>
      </c>
      <c r="Y2301" s="4">
        <v>2.5000000000000001E-2</v>
      </c>
      <c r="Z2301">
        <v>2.5000000000000001E-2</v>
      </c>
      <c r="AB2301">
        <v>30</v>
      </c>
      <c r="AC2301">
        <v>0</v>
      </c>
      <c r="AD2301" s="4" t="s">
        <v>173</v>
      </c>
      <c r="AF2301">
        <v>0.179244933403264</v>
      </c>
      <c r="AG2301" s="4"/>
      <c r="AH2301" s="4"/>
      <c r="AI2301" s="4"/>
      <c r="AJ2301" s="4"/>
      <c r="AK2301" s="4"/>
    </row>
    <row r="2302" spans="1:37">
      <c r="A2302" t="s">
        <v>228</v>
      </c>
      <c r="B2302" t="s">
        <v>78</v>
      </c>
      <c r="C2302" s="42" t="s">
        <v>592</v>
      </c>
      <c r="D2302">
        <v>600</v>
      </c>
      <c r="E2302">
        <v>50</v>
      </c>
      <c r="F2302">
        <v>60</v>
      </c>
      <c r="G2302">
        <v>76.59</v>
      </c>
      <c r="H2302">
        <v>2.77</v>
      </c>
      <c r="I2302">
        <v>12.73</v>
      </c>
      <c r="J2302">
        <v>0.14000000000000001</v>
      </c>
      <c r="L2302" s="4"/>
      <c r="M2302" s="4"/>
      <c r="N2302" s="4">
        <v>0.04</v>
      </c>
      <c r="O2302" s="4">
        <v>0.17</v>
      </c>
      <c r="P2302" s="4">
        <v>1.8279148713931323E-3</v>
      </c>
      <c r="Q2302" s="4">
        <v>12.731827914871394</v>
      </c>
      <c r="R2302" s="4">
        <v>263.58</v>
      </c>
      <c r="S2302" s="4">
        <v>2.88</v>
      </c>
      <c r="U2302" s="4">
        <v>1440</v>
      </c>
      <c r="V2302" s="4">
        <v>100</v>
      </c>
      <c r="W2302" s="4">
        <v>6</v>
      </c>
      <c r="X2302">
        <v>120</v>
      </c>
      <c r="Y2302" s="4">
        <v>2.5000000000000001E-2</v>
      </c>
      <c r="Z2302">
        <v>0.05</v>
      </c>
      <c r="AB2302">
        <v>30</v>
      </c>
      <c r="AC2302">
        <v>0</v>
      </c>
      <c r="AD2302" s="4" t="s">
        <v>173</v>
      </c>
      <c r="AF2302">
        <v>0.37606349066766298</v>
      </c>
      <c r="AG2302" s="4"/>
      <c r="AH2302" s="4"/>
      <c r="AI2302" s="4"/>
      <c r="AJ2302" s="4"/>
      <c r="AK2302" s="4"/>
    </row>
    <row r="2303" spans="1:37">
      <c r="A2303" t="s">
        <v>228</v>
      </c>
      <c r="B2303" t="s">
        <v>78</v>
      </c>
      <c r="C2303" s="42" t="s">
        <v>592</v>
      </c>
      <c r="D2303">
        <v>600</v>
      </c>
      <c r="E2303">
        <v>50</v>
      </c>
      <c r="F2303">
        <v>60</v>
      </c>
      <c r="G2303">
        <v>76.59</v>
      </c>
      <c r="H2303">
        <v>2.77</v>
      </c>
      <c r="I2303">
        <v>12.73</v>
      </c>
      <c r="J2303">
        <v>0.14000000000000001</v>
      </c>
      <c r="L2303" s="4"/>
      <c r="M2303" s="4"/>
      <c r="N2303" s="4">
        <v>0.04</v>
      </c>
      <c r="O2303" s="4">
        <v>0.17</v>
      </c>
      <c r="P2303" s="4">
        <v>1.8279148713931323E-3</v>
      </c>
      <c r="Q2303" s="4">
        <v>12.731827914871394</v>
      </c>
      <c r="R2303" s="4">
        <v>263.58</v>
      </c>
      <c r="S2303" s="4">
        <v>2.88</v>
      </c>
      <c r="U2303" s="4">
        <v>1440</v>
      </c>
      <c r="V2303" s="4">
        <v>100</v>
      </c>
      <c r="W2303" s="4">
        <v>6</v>
      </c>
      <c r="X2303">
        <v>120</v>
      </c>
      <c r="Y2303" s="4">
        <v>2.5000000000000001E-2</v>
      </c>
      <c r="Z2303">
        <v>0.1</v>
      </c>
      <c r="AB2303">
        <v>30</v>
      </c>
      <c r="AC2303">
        <v>0</v>
      </c>
      <c r="AD2303" s="4" t="s">
        <v>173</v>
      </c>
      <c r="AF2303">
        <v>0.60568514080946201</v>
      </c>
      <c r="AG2303" s="4"/>
      <c r="AH2303" s="4"/>
      <c r="AI2303" s="4"/>
      <c r="AJ2303" s="4"/>
      <c r="AK2303" s="4"/>
    </row>
    <row r="2304" spans="1:37">
      <c r="A2304" t="s">
        <v>229</v>
      </c>
      <c r="B2304" t="s">
        <v>78</v>
      </c>
      <c r="C2304" s="42" t="s">
        <v>592</v>
      </c>
      <c r="D2304">
        <v>600</v>
      </c>
      <c r="E2304">
        <v>50</v>
      </c>
      <c r="F2304">
        <v>60</v>
      </c>
      <c r="G2304">
        <v>76.5</v>
      </c>
      <c r="H2304">
        <v>2.74</v>
      </c>
      <c r="I2304">
        <v>13.1</v>
      </c>
      <c r="J2304">
        <v>0.13</v>
      </c>
      <c r="L2304" s="4"/>
      <c r="M2304" s="4"/>
      <c r="N2304" s="4">
        <v>0.04</v>
      </c>
      <c r="O2304" s="4">
        <v>0.17</v>
      </c>
      <c r="P2304" s="4">
        <v>1.6993464052287583E-3</v>
      </c>
      <c r="Q2304" s="4">
        <v>13.101699346405228</v>
      </c>
      <c r="R2304" s="4">
        <v>229.71</v>
      </c>
      <c r="S2304" s="4">
        <v>2.98</v>
      </c>
      <c r="U2304" s="4">
        <v>1440</v>
      </c>
      <c r="V2304" s="4">
        <v>100</v>
      </c>
      <c r="W2304" s="4">
        <v>6</v>
      </c>
      <c r="X2304">
        <v>120</v>
      </c>
      <c r="Y2304" s="4">
        <v>2.5000000000000001E-2</v>
      </c>
      <c r="Z2304">
        <v>2.5000000000000001E-2</v>
      </c>
      <c r="AB2304">
        <v>30</v>
      </c>
      <c r="AC2304">
        <v>0</v>
      </c>
      <c r="AD2304" s="4" t="s">
        <v>173</v>
      </c>
      <c r="AF2304">
        <v>0.54248682512114899</v>
      </c>
      <c r="AG2304" s="4"/>
      <c r="AH2304" s="4"/>
      <c r="AI2304" s="4"/>
      <c r="AJ2304" s="4"/>
      <c r="AK2304" s="4"/>
    </row>
    <row r="2305" spans="1:37">
      <c r="A2305" t="s">
        <v>229</v>
      </c>
      <c r="B2305" t="s">
        <v>78</v>
      </c>
      <c r="C2305" s="42" t="s">
        <v>592</v>
      </c>
      <c r="D2305">
        <v>600</v>
      </c>
      <c r="E2305">
        <v>50</v>
      </c>
      <c r="F2305">
        <v>60</v>
      </c>
      <c r="G2305">
        <v>76.5</v>
      </c>
      <c r="H2305">
        <v>2.74</v>
      </c>
      <c r="I2305">
        <v>13.1</v>
      </c>
      <c r="J2305">
        <v>0.13</v>
      </c>
      <c r="L2305" s="4"/>
      <c r="M2305" s="4"/>
      <c r="N2305" s="4">
        <v>0.04</v>
      </c>
      <c r="O2305" s="4">
        <v>0.17</v>
      </c>
      <c r="P2305" s="4">
        <v>1.6993464052287583E-3</v>
      </c>
      <c r="Q2305" s="4">
        <v>13.101699346405228</v>
      </c>
      <c r="R2305" s="4">
        <v>229.71</v>
      </c>
      <c r="S2305" s="4">
        <v>2.98</v>
      </c>
      <c r="U2305" s="4">
        <v>1440</v>
      </c>
      <c r="V2305" s="4">
        <v>100</v>
      </c>
      <c r="W2305" s="4">
        <v>6</v>
      </c>
      <c r="X2305">
        <v>120</v>
      </c>
      <c r="Y2305" s="4">
        <v>2.5000000000000001E-2</v>
      </c>
      <c r="Z2305">
        <v>0.05</v>
      </c>
      <c r="AB2305">
        <v>30</v>
      </c>
      <c r="AC2305">
        <v>0</v>
      </c>
      <c r="AD2305" s="4" t="s">
        <v>173</v>
      </c>
      <c r="AF2305">
        <v>0.78040788341409895</v>
      </c>
      <c r="AG2305" s="4"/>
      <c r="AH2305" s="4"/>
      <c r="AI2305" s="4"/>
      <c r="AJ2305" s="4"/>
      <c r="AK2305" s="4"/>
    </row>
    <row r="2306" spans="1:37">
      <c r="A2306" t="s">
        <v>229</v>
      </c>
      <c r="B2306" t="s">
        <v>78</v>
      </c>
      <c r="C2306" s="42" t="s">
        <v>592</v>
      </c>
      <c r="D2306">
        <v>600</v>
      </c>
      <c r="E2306">
        <v>50</v>
      </c>
      <c r="F2306">
        <v>60</v>
      </c>
      <c r="G2306">
        <v>76.5</v>
      </c>
      <c r="H2306">
        <v>2.74</v>
      </c>
      <c r="I2306">
        <v>13.1</v>
      </c>
      <c r="J2306">
        <v>0.13</v>
      </c>
      <c r="L2306" s="4"/>
      <c r="M2306" s="4"/>
      <c r="N2306" s="4">
        <v>0.04</v>
      </c>
      <c r="O2306" s="4">
        <v>0.17</v>
      </c>
      <c r="P2306" s="4">
        <v>1.6993464052287583E-3</v>
      </c>
      <c r="Q2306" s="4">
        <v>13.101699346405228</v>
      </c>
      <c r="R2306" s="4">
        <v>229.71</v>
      </c>
      <c r="S2306" s="4">
        <v>2.98</v>
      </c>
      <c r="U2306" s="4">
        <v>1440</v>
      </c>
      <c r="V2306" s="4">
        <v>100</v>
      </c>
      <c r="W2306" s="4">
        <v>6</v>
      </c>
      <c r="X2306">
        <v>120</v>
      </c>
      <c r="Y2306" s="4">
        <v>2.5000000000000001E-2</v>
      </c>
      <c r="Z2306">
        <v>0.1</v>
      </c>
      <c r="AB2306">
        <v>30</v>
      </c>
      <c r="AC2306">
        <v>0</v>
      </c>
      <c r="AD2306" s="4" t="s">
        <v>173</v>
      </c>
      <c r="AF2306">
        <v>1.0574239421624301</v>
      </c>
      <c r="AG2306" s="4"/>
      <c r="AH2306" s="4"/>
      <c r="AI2306" s="4"/>
      <c r="AJ2306" s="4"/>
      <c r="AK2306" s="4"/>
    </row>
    <row r="2307" spans="1:37">
      <c r="A2307" t="s">
        <v>230</v>
      </c>
      <c r="B2307" t="s">
        <v>78</v>
      </c>
      <c r="C2307" s="42" t="s">
        <v>592</v>
      </c>
      <c r="D2307">
        <v>600</v>
      </c>
      <c r="E2307">
        <v>50</v>
      </c>
      <c r="F2307">
        <v>60</v>
      </c>
      <c r="G2307">
        <v>51.79</v>
      </c>
      <c r="H2307">
        <v>3.09</v>
      </c>
      <c r="I2307">
        <v>20.73</v>
      </c>
      <c r="J2307">
        <v>0.06</v>
      </c>
      <c r="L2307" s="4"/>
      <c r="M2307" s="4"/>
      <c r="N2307" s="4">
        <v>0.06</v>
      </c>
      <c r="O2307" s="4">
        <v>0.4</v>
      </c>
      <c r="P2307" s="4">
        <v>1.1585248117397182E-3</v>
      </c>
      <c r="Q2307" s="4">
        <v>20.73115852481174</v>
      </c>
      <c r="R2307" s="4">
        <v>231.1</v>
      </c>
      <c r="S2307" s="4">
        <v>2.85</v>
      </c>
      <c r="U2307" s="4">
        <v>1440</v>
      </c>
      <c r="V2307" s="4">
        <v>100</v>
      </c>
      <c r="W2307" s="4">
        <v>6</v>
      </c>
      <c r="X2307">
        <v>120</v>
      </c>
      <c r="Y2307" s="4">
        <v>2.5000000000000001E-2</v>
      </c>
      <c r="Z2307">
        <v>2.5000000000000001E-2</v>
      </c>
      <c r="AB2307">
        <v>30</v>
      </c>
      <c r="AC2307">
        <v>0</v>
      </c>
      <c r="AD2307" s="4" t="s">
        <v>173</v>
      </c>
      <c r="AF2307">
        <v>0.57968509055962603</v>
      </c>
      <c r="AG2307" s="4"/>
      <c r="AH2307" s="4"/>
      <c r="AI2307" s="4"/>
      <c r="AJ2307" s="4"/>
      <c r="AK2307" s="4"/>
    </row>
    <row r="2308" spans="1:37">
      <c r="A2308" t="s">
        <v>230</v>
      </c>
      <c r="B2308" t="s">
        <v>78</v>
      </c>
      <c r="C2308" s="42" t="s">
        <v>592</v>
      </c>
      <c r="D2308">
        <v>600</v>
      </c>
      <c r="E2308">
        <v>50</v>
      </c>
      <c r="F2308">
        <v>60</v>
      </c>
      <c r="G2308">
        <v>51.79</v>
      </c>
      <c r="H2308">
        <v>3.09</v>
      </c>
      <c r="I2308">
        <v>20.73</v>
      </c>
      <c r="J2308">
        <v>0.06</v>
      </c>
      <c r="L2308" s="4"/>
      <c r="M2308" s="4"/>
      <c r="N2308" s="4">
        <v>0.06</v>
      </c>
      <c r="O2308" s="4">
        <v>0.4</v>
      </c>
      <c r="P2308" s="4">
        <v>1.1585248117397182E-3</v>
      </c>
      <c r="Q2308" s="4">
        <v>20.73115852481174</v>
      </c>
      <c r="R2308" s="4">
        <v>231.1</v>
      </c>
      <c r="S2308" s="4">
        <v>2.85</v>
      </c>
      <c r="U2308" s="4">
        <v>1440</v>
      </c>
      <c r="V2308" s="4">
        <v>100</v>
      </c>
      <c r="W2308" s="4">
        <v>6</v>
      </c>
      <c r="X2308">
        <v>120</v>
      </c>
      <c r="Y2308" s="4">
        <v>2.5000000000000001E-2</v>
      </c>
      <c r="Z2308">
        <v>0.05</v>
      </c>
      <c r="AB2308">
        <v>30</v>
      </c>
      <c r="AC2308">
        <v>0</v>
      </c>
      <c r="AD2308" s="4" t="s">
        <v>173</v>
      </c>
      <c r="AF2308">
        <v>1.0052621981476599</v>
      </c>
      <c r="AG2308" s="4"/>
      <c r="AH2308" s="4"/>
      <c r="AI2308" s="4"/>
      <c r="AJ2308" s="4"/>
      <c r="AK2308" s="4"/>
    </row>
    <row r="2309" spans="1:37">
      <c r="A2309" t="s">
        <v>230</v>
      </c>
      <c r="B2309" t="s">
        <v>78</v>
      </c>
      <c r="C2309" s="42" t="s">
        <v>592</v>
      </c>
      <c r="D2309">
        <v>600</v>
      </c>
      <c r="E2309">
        <v>50</v>
      </c>
      <c r="F2309">
        <v>60</v>
      </c>
      <c r="G2309">
        <v>51.79</v>
      </c>
      <c r="H2309">
        <v>3.09</v>
      </c>
      <c r="I2309">
        <v>20.73</v>
      </c>
      <c r="J2309">
        <v>0.06</v>
      </c>
      <c r="L2309" s="4"/>
      <c r="M2309" s="4"/>
      <c r="N2309" s="4">
        <v>0.06</v>
      </c>
      <c r="O2309" s="4">
        <v>0.4</v>
      </c>
      <c r="P2309" s="4">
        <v>1.1585248117397182E-3</v>
      </c>
      <c r="Q2309" s="4">
        <v>20.73115852481174</v>
      </c>
      <c r="R2309" s="4">
        <v>231.1</v>
      </c>
      <c r="S2309" s="4">
        <v>2.85</v>
      </c>
      <c r="U2309" s="4">
        <v>1440</v>
      </c>
      <c r="V2309" s="4">
        <v>100</v>
      </c>
      <c r="W2309" s="4">
        <v>6</v>
      </c>
      <c r="X2309">
        <v>120</v>
      </c>
      <c r="Y2309" s="4">
        <v>2.5000000000000001E-2</v>
      </c>
      <c r="Z2309">
        <v>0.1</v>
      </c>
      <c r="AB2309">
        <v>30</v>
      </c>
      <c r="AC2309">
        <v>0</v>
      </c>
      <c r="AD2309" s="4" t="s">
        <v>173</v>
      </c>
      <c r="AF2309">
        <v>1.35488325353554</v>
      </c>
      <c r="AG2309" s="4"/>
      <c r="AH2309" s="4"/>
      <c r="AI2309" s="4"/>
      <c r="AJ2309" s="4"/>
      <c r="AK2309" s="4"/>
    </row>
    <row r="2310" spans="1:37">
      <c r="A2310" t="s">
        <v>228</v>
      </c>
      <c r="B2310" t="s">
        <v>78</v>
      </c>
      <c r="C2310" s="42" t="s">
        <v>592</v>
      </c>
      <c r="D2310">
        <v>600</v>
      </c>
      <c r="E2310">
        <v>50</v>
      </c>
      <c r="F2310">
        <v>60</v>
      </c>
      <c r="G2310">
        <v>76.59</v>
      </c>
      <c r="H2310">
        <v>2.77</v>
      </c>
      <c r="I2310">
        <v>12.73</v>
      </c>
      <c r="J2310">
        <v>0.14000000000000001</v>
      </c>
      <c r="L2310" s="4"/>
      <c r="M2310" s="4"/>
      <c r="N2310" s="4">
        <v>0.04</v>
      </c>
      <c r="O2310" s="4">
        <v>0.17</v>
      </c>
      <c r="P2310" s="4">
        <v>1.8279148713931323E-3</v>
      </c>
      <c r="Q2310" s="4">
        <v>12.731827914871394</v>
      </c>
      <c r="R2310" s="4">
        <v>263.58</v>
      </c>
      <c r="S2310" s="4">
        <v>2.88</v>
      </c>
      <c r="U2310" s="27">
        <v>0</v>
      </c>
      <c r="V2310" s="4">
        <v>100</v>
      </c>
      <c r="W2310" s="4">
        <v>6</v>
      </c>
      <c r="X2310">
        <v>120</v>
      </c>
      <c r="Y2310" s="4">
        <v>2.5000000000000001E-2</v>
      </c>
      <c r="Z2310">
        <v>0.1</v>
      </c>
      <c r="AB2310">
        <v>30</v>
      </c>
      <c r="AC2310">
        <v>0</v>
      </c>
      <c r="AD2310" s="9" t="s">
        <v>595</v>
      </c>
      <c r="AF2310">
        <v>0.45052722438735598</v>
      </c>
      <c r="AG2310" s="4"/>
      <c r="AH2310" s="4"/>
      <c r="AI2310" s="4"/>
      <c r="AK2310" s="4"/>
    </row>
    <row r="2311" spans="1:37">
      <c r="A2311" t="s">
        <v>228</v>
      </c>
      <c r="B2311" t="s">
        <v>78</v>
      </c>
      <c r="C2311" s="42" t="s">
        <v>592</v>
      </c>
      <c r="D2311">
        <v>600</v>
      </c>
      <c r="E2311">
        <v>50</v>
      </c>
      <c r="F2311">
        <v>60</v>
      </c>
      <c r="G2311">
        <v>76.59</v>
      </c>
      <c r="H2311">
        <v>2.77</v>
      </c>
      <c r="I2311">
        <v>12.73</v>
      </c>
      <c r="J2311">
        <v>0.14000000000000001</v>
      </c>
      <c r="L2311" s="4"/>
      <c r="M2311" s="4"/>
      <c r="N2311" s="4">
        <v>0.04</v>
      </c>
      <c r="O2311" s="4">
        <v>0.17</v>
      </c>
      <c r="P2311" s="4">
        <v>1.8279148713931323E-3</v>
      </c>
      <c r="Q2311" s="4">
        <v>12.731827914871394</v>
      </c>
      <c r="R2311" s="4">
        <v>263.58</v>
      </c>
      <c r="S2311" s="4">
        <v>2.88</v>
      </c>
      <c r="U2311" s="27">
        <v>0</v>
      </c>
      <c r="V2311" s="4">
        <v>100</v>
      </c>
      <c r="W2311" s="4">
        <v>6</v>
      </c>
      <c r="X2311">
        <v>120</v>
      </c>
      <c r="Y2311" s="4">
        <v>2.5000000000000001E-2</v>
      </c>
      <c r="Z2311">
        <v>0.1</v>
      </c>
      <c r="AB2311">
        <v>30</v>
      </c>
      <c r="AC2311">
        <v>0</v>
      </c>
      <c r="AD2311" t="s">
        <v>62</v>
      </c>
      <c r="AF2311">
        <v>0.44968258184218302</v>
      </c>
      <c r="AG2311" s="4"/>
      <c r="AH2311" s="4"/>
      <c r="AK2311" s="4"/>
    </row>
    <row r="2312" spans="1:37">
      <c r="A2312" t="s">
        <v>228</v>
      </c>
      <c r="B2312" t="s">
        <v>78</v>
      </c>
      <c r="C2312" s="42" t="s">
        <v>592</v>
      </c>
      <c r="D2312">
        <v>600</v>
      </c>
      <c r="E2312">
        <v>50</v>
      </c>
      <c r="F2312">
        <v>60</v>
      </c>
      <c r="G2312">
        <v>76.59</v>
      </c>
      <c r="H2312">
        <v>2.77</v>
      </c>
      <c r="I2312">
        <v>12.73</v>
      </c>
      <c r="J2312">
        <v>0.14000000000000001</v>
      </c>
      <c r="L2312" s="4"/>
      <c r="M2312" s="4"/>
      <c r="N2312" s="4">
        <v>0.04</v>
      </c>
      <c r="O2312" s="4">
        <v>0.17</v>
      </c>
      <c r="P2312" s="4">
        <v>1.8279148713931323E-3</v>
      </c>
      <c r="Q2312" s="4">
        <v>12.731827914871394</v>
      </c>
      <c r="R2312" s="4">
        <v>263.58</v>
      </c>
      <c r="S2312" s="4">
        <v>2.88</v>
      </c>
      <c r="U2312" s="27">
        <v>0</v>
      </c>
      <c r="V2312" s="4">
        <v>100</v>
      </c>
      <c r="W2312" s="4">
        <v>6</v>
      </c>
      <c r="X2312">
        <v>120</v>
      </c>
      <c r="Y2312" s="4">
        <v>2.5000000000000001E-2</v>
      </c>
      <c r="Z2312">
        <v>0.1</v>
      </c>
      <c r="AB2312">
        <v>30</v>
      </c>
      <c r="AC2312">
        <v>0</v>
      </c>
      <c r="AD2312" t="s">
        <v>231</v>
      </c>
      <c r="AF2312">
        <v>0.44968258184218302</v>
      </c>
      <c r="AG2312" s="4"/>
      <c r="AH2312" s="4"/>
      <c r="AI2312" s="4"/>
      <c r="AK2312" s="4"/>
    </row>
    <row r="2313" spans="1:37">
      <c r="A2313" t="s">
        <v>228</v>
      </c>
      <c r="B2313" t="s">
        <v>78</v>
      </c>
      <c r="C2313" s="42" t="s">
        <v>592</v>
      </c>
      <c r="D2313">
        <v>600</v>
      </c>
      <c r="E2313">
        <v>50</v>
      </c>
      <c r="F2313">
        <v>60</v>
      </c>
      <c r="G2313">
        <v>76.59</v>
      </c>
      <c r="H2313">
        <v>2.77</v>
      </c>
      <c r="I2313">
        <v>12.73</v>
      </c>
      <c r="J2313">
        <v>0.14000000000000001</v>
      </c>
      <c r="L2313" s="4"/>
      <c r="M2313" s="4"/>
      <c r="N2313" s="4">
        <v>0.04</v>
      </c>
      <c r="O2313" s="4">
        <v>0.17</v>
      </c>
      <c r="P2313" s="4">
        <v>1.8279148713931323E-3</v>
      </c>
      <c r="Q2313" s="4">
        <v>12.731827914871394</v>
      </c>
      <c r="R2313" s="4">
        <v>263.58</v>
      </c>
      <c r="S2313" s="4">
        <v>2.88</v>
      </c>
      <c r="U2313">
        <v>50</v>
      </c>
      <c r="V2313" s="4">
        <v>100</v>
      </c>
      <c r="W2313" s="4">
        <v>6</v>
      </c>
      <c r="X2313">
        <v>120</v>
      </c>
      <c r="Y2313" s="4">
        <v>2.5000000000000001E-2</v>
      </c>
      <c r="Z2313">
        <v>0.1</v>
      </c>
      <c r="AB2313">
        <v>30</v>
      </c>
      <c r="AC2313">
        <v>1.4285714285714286</v>
      </c>
      <c r="AD2313" s="9" t="s">
        <v>595</v>
      </c>
      <c r="AF2313">
        <v>0.41927522701784697</v>
      </c>
      <c r="AG2313" s="4"/>
      <c r="AH2313" s="4"/>
      <c r="AI2313" s="4"/>
      <c r="AJ2313" s="4"/>
      <c r="AK2313" s="4"/>
    </row>
    <row r="2314" spans="1:37">
      <c r="A2314" t="s">
        <v>228</v>
      </c>
      <c r="B2314" t="s">
        <v>78</v>
      </c>
      <c r="C2314" s="42" t="s">
        <v>592</v>
      </c>
      <c r="D2314">
        <v>600</v>
      </c>
      <c r="E2314">
        <v>50</v>
      </c>
      <c r="F2314">
        <v>60</v>
      </c>
      <c r="G2314">
        <v>76.59</v>
      </c>
      <c r="H2314">
        <v>2.77</v>
      </c>
      <c r="I2314">
        <v>12.73</v>
      </c>
      <c r="J2314">
        <v>0.14000000000000001</v>
      </c>
      <c r="L2314" s="4"/>
      <c r="M2314" s="4"/>
      <c r="N2314" s="4">
        <v>0.04</v>
      </c>
      <c r="O2314" s="4">
        <v>0.17</v>
      </c>
      <c r="P2314" s="4">
        <v>1.8279148713931323E-3</v>
      </c>
      <c r="Q2314" s="4">
        <v>12.731827914871394</v>
      </c>
      <c r="R2314" s="4">
        <v>263.58</v>
      </c>
      <c r="S2314" s="4">
        <v>2.88</v>
      </c>
      <c r="U2314">
        <v>50</v>
      </c>
      <c r="V2314" s="4">
        <v>100</v>
      </c>
      <c r="W2314" s="4">
        <v>6</v>
      </c>
      <c r="X2314">
        <v>120</v>
      </c>
      <c r="Y2314" s="4">
        <v>2.5000000000000001E-2</v>
      </c>
      <c r="Z2314">
        <v>0.1</v>
      </c>
      <c r="AB2314">
        <v>30</v>
      </c>
      <c r="AC2314">
        <v>1.0416666666666665</v>
      </c>
      <c r="AD2314" t="s">
        <v>62</v>
      </c>
      <c r="AF2314">
        <v>0.404916202296221</v>
      </c>
      <c r="AG2314" s="4"/>
      <c r="AH2314" s="4"/>
      <c r="AI2314" s="4"/>
      <c r="AJ2314" s="4"/>
      <c r="AK2314" s="4"/>
    </row>
    <row r="2315" spans="1:37">
      <c r="A2315" t="s">
        <v>228</v>
      </c>
      <c r="B2315" t="s">
        <v>78</v>
      </c>
      <c r="C2315" s="42" t="s">
        <v>592</v>
      </c>
      <c r="D2315">
        <v>600</v>
      </c>
      <c r="E2315">
        <v>50</v>
      </c>
      <c r="F2315">
        <v>60</v>
      </c>
      <c r="G2315">
        <v>76.59</v>
      </c>
      <c r="H2315">
        <v>2.77</v>
      </c>
      <c r="I2315">
        <v>12.73</v>
      </c>
      <c r="J2315">
        <v>0.14000000000000001</v>
      </c>
      <c r="L2315" s="4"/>
      <c r="M2315" s="4"/>
      <c r="N2315" s="4">
        <v>0.04</v>
      </c>
      <c r="O2315" s="4">
        <v>0.17</v>
      </c>
      <c r="P2315" s="4">
        <v>1.8279148713931323E-3</v>
      </c>
      <c r="Q2315" s="4">
        <v>12.731827914871394</v>
      </c>
      <c r="R2315" s="4">
        <v>263.58</v>
      </c>
      <c r="S2315" s="4">
        <v>2.88</v>
      </c>
      <c r="U2315">
        <v>50</v>
      </c>
      <c r="V2315" s="4">
        <v>100</v>
      </c>
      <c r="W2315" s="4">
        <v>6</v>
      </c>
      <c r="X2315">
        <v>120</v>
      </c>
      <c r="Y2315" s="4">
        <v>2.5000000000000001E-2</v>
      </c>
      <c r="Z2315">
        <v>0.1</v>
      </c>
      <c r="AB2315">
        <v>30</v>
      </c>
      <c r="AC2315">
        <v>1.1450381679389312</v>
      </c>
      <c r="AD2315" t="s">
        <v>231</v>
      </c>
      <c r="AF2315">
        <v>0.404916202296221</v>
      </c>
      <c r="AG2315" s="4"/>
      <c r="AH2315" s="4"/>
      <c r="AI2315" s="4"/>
      <c r="AJ2315" s="4"/>
      <c r="AK2315" s="4"/>
    </row>
    <row r="2316" spans="1:37">
      <c r="A2316" t="s">
        <v>228</v>
      </c>
      <c r="B2316" t="s">
        <v>78</v>
      </c>
      <c r="C2316" s="42" t="s">
        <v>592</v>
      </c>
      <c r="D2316">
        <v>600</v>
      </c>
      <c r="E2316">
        <v>50</v>
      </c>
      <c r="F2316">
        <v>60</v>
      </c>
      <c r="G2316">
        <v>76.59</v>
      </c>
      <c r="H2316">
        <v>2.77</v>
      </c>
      <c r="I2316">
        <v>12.73</v>
      </c>
      <c r="J2316">
        <v>0.14000000000000001</v>
      </c>
      <c r="L2316" s="4"/>
      <c r="M2316" s="4"/>
      <c r="N2316" s="4">
        <v>0.04</v>
      </c>
      <c r="O2316" s="4">
        <v>0.17</v>
      </c>
      <c r="P2316" s="4">
        <v>1.8279148713931323E-3</v>
      </c>
      <c r="Q2316" s="4">
        <v>12.731827914871394</v>
      </c>
      <c r="R2316" s="4">
        <v>263.58</v>
      </c>
      <c r="S2316" s="4">
        <v>2.88</v>
      </c>
      <c r="U2316">
        <v>100</v>
      </c>
      <c r="V2316" s="4">
        <v>100</v>
      </c>
      <c r="W2316" s="4">
        <v>6</v>
      </c>
      <c r="X2316">
        <v>120</v>
      </c>
      <c r="Y2316" s="4">
        <v>2.5000000000000001E-2</v>
      </c>
      <c r="Z2316">
        <v>0.1</v>
      </c>
      <c r="AB2316">
        <v>30</v>
      </c>
      <c r="AC2316">
        <v>2.8571428571428572</v>
      </c>
      <c r="AD2316" s="9" t="s">
        <v>595</v>
      </c>
      <c r="AF2316">
        <v>0.39309112550085101</v>
      </c>
      <c r="AG2316" s="4"/>
      <c r="AH2316" s="4"/>
      <c r="AI2316" s="4"/>
      <c r="AJ2316" s="4"/>
      <c r="AK2316" s="4"/>
    </row>
    <row r="2317" spans="1:37">
      <c r="A2317" t="s">
        <v>228</v>
      </c>
      <c r="B2317" t="s">
        <v>78</v>
      </c>
      <c r="C2317" s="42" t="s">
        <v>592</v>
      </c>
      <c r="D2317">
        <v>600</v>
      </c>
      <c r="E2317">
        <v>50</v>
      </c>
      <c r="F2317">
        <v>60</v>
      </c>
      <c r="G2317">
        <v>76.59</v>
      </c>
      <c r="H2317">
        <v>2.77</v>
      </c>
      <c r="I2317">
        <v>12.73</v>
      </c>
      <c r="J2317">
        <v>0.14000000000000001</v>
      </c>
      <c r="L2317" s="4"/>
      <c r="M2317" s="4"/>
      <c r="N2317" s="4">
        <v>0.04</v>
      </c>
      <c r="O2317" s="4">
        <v>0.17</v>
      </c>
      <c r="P2317" s="4">
        <v>1.8279148713931323E-3</v>
      </c>
      <c r="Q2317" s="4">
        <v>12.731827914871394</v>
      </c>
      <c r="R2317" s="4">
        <v>263.58</v>
      </c>
      <c r="S2317" s="4">
        <v>2.88</v>
      </c>
      <c r="U2317">
        <v>100</v>
      </c>
      <c r="V2317" s="4">
        <v>100</v>
      </c>
      <c r="W2317" s="4">
        <v>6</v>
      </c>
      <c r="X2317">
        <v>120</v>
      </c>
      <c r="Y2317" s="4">
        <v>2.5000000000000001E-2</v>
      </c>
      <c r="Z2317">
        <v>0.1</v>
      </c>
      <c r="AB2317">
        <v>30</v>
      </c>
      <c r="AC2317">
        <v>2.083333333333333</v>
      </c>
      <c r="AD2317" t="s">
        <v>62</v>
      </c>
      <c r="AF2317">
        <v>0.38042140616030801</v>
      </c>
      <c r="AG2317" s="4"/>
      <c r="AH2317" s="4"/>
      <c r="AI2317" s="4"/>
      <c r="AJ2317" s="4"/>
      <c r="AK2317" s="4"/>
    </row>
    <row r="2318" spans="1:37">
      <c r="A2318" t="s">
        <v>228</v>
      </c>
      <c r="B2318" t="s">
        <v>78</v>
      </c>
      <c r="C2318" s="42" t="s">
        <v>592</v>
      </c>
      <c r="D2318">
        <v>600</v>
      </c>
      <c r="E2318">
        <v>50</v>
      </c>
      <c r="F2318">
        <v>60</v>
      </c>
      <c r="G2318">
        <v>76.59</v>
      </c>
      <c r="H2318">
        <v>2.77</v>
      </c>
      <c r="I2318">
        <v>12.73</v>
      </c>
      <c r="J2318">
        <v>0.14000000000000001</v>
      </c>
      <c r="L2318" s="4"/>
      <c r="M2318" s="4"/>
      <c r="N2318" s="4">
        <v>0.04</v>
      </c>
      <c r="O2318" s="4">
        <v>0.17</v>
      </c>
      <c r="P2318" s="4">
        <v>1.8279148713931323E-3</v>
      </c>
      <c r="Q2318" s="4">
        <v>12.731827914871394</v>
      </c>
      <c r="R2318" s="4">
        <v>263.58</v>
      </c>
      <c r="S2318" s="4">
        <v>2.88</v>
      </c>
      <c r="U2318">
        <v>100</v>
      </c>
      <c r="V2318" s="4">
        <v>100</v>
      </c>
      <c r="W2318" s="4">
        <v>6</v>
      </c>
      <c r="X2318">
        <v>120</v>
      </c>
      <c r="Y2318" s="4">
        <v>2.5000000000000001E-2</v>
      </c>
      <c r="Z2318">
        <v>0.1</v>
      </c>
      <c r="AB2318">
        <v>30</v>
      </c>
      <c r="AC2318">
        <v>2.2900763358778624</v>
      </c>
      <c r="AD2318" t="s">
        <v>231</v>
      </c>
      <c r="AF2318">
        <v>0.37957676361513498</v>
      </c>
      <c r="AG2318" s="4"/>
      <c r="AH2318" s="4"/>
      <c r="AI2318" s="4"/>
      <c r="AJ2318" s="4"/>
      <c r="AK2318" s="4"/>
    </row>
    <row r="2319" spans="1:37">
      <c r="A2319" t="s">
        <v>228</v>
      </c>
      <c r="B2319" t="s">
        <v>78</v>
      </c>
      <c r="C2319" s="42" t="s">
        <v>592</v>
      </c>
      <c r="D2319">
        <v>600</v>
      </c>
      <c r="E2319">
        <v>50</v>
      </c>
      <c r="F2319">
        <v>60</v>
      </c>
      <c r="G2319">
        <v>76.59</v>
      </c>
      <c r="H2319">
        <v>2.77</v>
      </c>
      <c r="I2319">
        <v>12.73</v>
      </c>
      <c r="J2319">
        <v>0.14000000000000001</v>
      </c>
      <c r="L2319" s="4"/>
      <c r="M2319" s="4"/>
      <c r="N2319" s="4">
        <v>0.04</v>
      </c>
      <c r="O2319" s="4">
        <v>0.17</v>
      </c>
      <c r="P2319" s="4">
        <v>1.8279148713931323E-3</v>
      </c>
      <c r="Q2319" s="4">
        <v>12.731827914871394</v>
      </c>
      <c r="R2319" s="4">
        <v>263.58</v>
      </c>
      <c r="S2319" s="4">
        <v>2.88</v>
      </c>
      <c r="U2319">
        <v>150</v>
      </c>
      <c r="V2319" s="4">
        <v>100</v>
      </c>
      <c r="W2319" s="4">
        <v>6</v>
      </c>
      <c r="X2319">
        <v>120</v>
      </c>
      <c r="Y2319" s="4">
        <v>2.5000000000000001E-2</v>
      </c>
      <c r="Z2319">
        <v>0.1</v>
      </c>
      <c r="AB2319">
        <v>30</v>
      </c>
      <c r="AC2319">
        <v>4.2857142857142856</v>
      </c>
      <c r="AD2319" s="9" t="s">
        <v>595</v>
      </c>
      <c r="AF2319">
        <v>0.38042140616030801</v>
      </c>
      <c r="AG2319" s="4"/>
      <c r="AH2319" s="4"/>
      <c r="AI2319" s="4"/>
      <c r="AJ2319" s="4"/>
      <c r="AK2319" s="4"/>
    </row>
    <row r="2320" spans="1:37">
      <c r="A2320" t="s">
        <v>228</v>
      </c>
      <c r="B2320" t="s">
        <v>78</v>
      </c>
      <c r="C2320" s="42" t="s">
        <v>592</v>
      </c>
      <c r="D2320">
        <v>600</v>
      </c>
      <c r="E2320">
        <v>50</v>
      </c>
      <c r="F2320">
        <v>60</v>
      </c>
      <c r="G2320">
        <v>76.59</v>
      </c>
      <c r="H2320">
        <v>2.77</v>
      </c>
      <c r="I2320">
        <v>12.73</v>
      </c>
      <c r="J2320">
        <v>0.14000000000000001</v>
      </c>
      <c r="L2320" s="4"/>
      <c r="M2320" s="4"/>
      <c r="N2320" s="4">
        <v>0.04</v>
      </c>
      <c r="O2320" s="4">
        <v>0.17</v>
      </c>
      <c r="P2320" s="4">
        <v>1.8279148713931323E-3</v>
      </c>
      <c r="Q2320" s="4">
        <v>12.731827914871394</v>
      </c>
      <c r="R2320" s="4">
        <v>263.58</v>
      </c>
      <c r="S2320" s="4">
        <v>2.88</v>
      </c>
      <c r="U2320">
        <v>150</v>
      </c>
      <c r="V2320" s="4">
        <v>100</v>
      </c>
      <c r="W2320" s="4">
        <v>6</v>
      </c>
      <c r="X2320">
        <v>120</v>
      </c>
      <c r="Y2320" s="4">
        <v>2.5000000000000001E-2</v>
      </c>
      <c r="Z2320">
        <v>0.1</v>
      </c>
      <c r="AB2320">
        <v>30</v>
      </c>
      <c r="AC2320">
        <v>3.1249999999999996</v>
      </c>
      <c r="AD2320" t="s">
        <v>62</v>
      </c>
      <c r="AF2320">
        <v>0.366907023983855</v>
      </c>
      <c r="AG2320" s="4"/>
      <c r="AH2320" s="4"/>
      <c r="AI2320" s="4"/>
      <c r="AJ2320" s="4"/>
      <c r="AK2320" s="4"/>
    </row>
    <row r="2321" spans="1:37">
      <c r="A2321" t="s">
        <v>228</v>
      </c>
      <c r="B2321" t="s">
        <v>78</v>
      </c>
      <c r="C2321" s="42" t="s">
        <v>592</v>
      </c>
      <c r="D2321">
        <v>600</v>
      </c>
      <c r="E2321">
        <v>50</v>
      </c>
      <c r="F2321">
        <v>60</v>
      </c>
      <c r="G2321">
        <v>76.59</v>
      </c>
      <c r="H2321">
        <v>2.77</v>
      </c>
      <c r="I2321">
        <v>12.73</v>
      </c>
      <c r="J2321">
        <v>0.14000000000000001</v>
      </c>
      <c r="L2321" s="4"/>
      <c r="M2321" s="4"/>
      <c r="N2321" s="4">
        <v>0.04</v>
      </c>
      <c r="O2321" s="4">
        <v>0.17</v>
      </c>
      <c r="P2321" s="4">
        <v>1.8279148713931323E-3</v>
      </c>
      <c r="Q2321" s="4">
        <v>12.731827914871394</v>
      </c>
      <c r="R2321" s="4">
        <v>263.58</v>
      </c>
      <c r="S2321" s="4">
        <v>2.88</v>
      </c>
      <c r="U2321">
        <v>150</v>
      </c>
      <c r="V2321" s="4">
        <v>100</v>
      </c>
      <c r="W2321" s="4">
        <v>6</v>
      </c>
      <c r="X2321">
        <v>120</v>
      </c>
      <c r="Y2321" s="4">
        <v>2.5000000000000001E-2</v>
      </c>
      <c r="Z2321">
        <v>0.1</v>
      </c>
      <c r="AB2321">
        <v>30</v>
      </c>
      <c r="AC2321">
        <v>3.4351145038167936</v>
      </c>
      <c r="AD2321" t="s">
        <v>231</v>
      </c>
      <c r="AF2321">
        <v>0.35423732493405002</v>
      </c>
      <c r="AG2321" s="4"/>
      <c r="AH2321" s="4"/>
      <c r="AI2321" s="4"/>
      <c r="AJ2321" s="4"/>
      <c r="AK2321" s="4"/>
    </row>
    <row r="2322" spans="1:37">
      <c r="A2322" t="s">
        <v>228</v>
      </c>
      <c r="B2322" t="s">
        <v>78</v>
      </c>
      <c r="C2322" s="42" t="s">
        <v>592</v>
      </c>
      <c r="D2322">
        <v>600</v>
      </c>
      <c r="E2322">
        <v>50</v>
      </c>
      <c r="F2322">
        <v>60</v>
      </c>
      <c r="G2322">
        <v>76.59</v>
      </c>
      <c r="H2322">
        <v>2.77</v>
      </c>
      <c r="I2322">
        <v>12.73</v>
      </c>
      <c r="J2322">
        <v>0.14000000000000001</v>
      </c>
      <c r="L2322" s="4"/>
      <c r="M2322" s="4"/>
      <c r="N2322" s="4">
        <v>0.04</v>
      </c>
      <c r="O2322" s="4">
        <v>0.17</v>
      </c>
      <c r="P2322" s="4">
        <v>1.8279148713931323E-3</v>
      </c>
      <c r="Q2322" s="4">
        <v>12.731827914871394</v>
      </c>
      <c r="R2322" s="4">
        <v>263.58</v>
      </c>
      <c r="S2322" s="4">
        <v>2.88</v>
      </c>
      <c r="U2322">
        <v>200</v>
      </c>
      <c r="V2322" s="4">
        <v>100</v>
      </c>
      <c r="W2322" s="4">
        <v>6</v>
      </c>
      <c r="X2322">
        <v>120</v>
      </c>
      <c r="Y2322" s="4">
        <v>2.5000000000000001E-2</v>
      </c>
      <c r="Z2322">
        <v>0.1</v>
      </c>
      <c r="AB2322">
        <v>30</v>
      </c>
      <c r="AC2322">
        <v>5.7142857142857144</v>
      </c>
      <c r="AD2322" s="9" t="s">
        <v>595</v>
      </c>
      <c r="AF2322">
        <v>0.39224648295567799</v>
      </c>
      <c r="AG2322" s="4"/>
      <c r="AH2322" s="4"/>
      <c r="AI2322" s="4"/>
      <c r="AJ2322" s="4"/>
      <c r="AK2322" s="4"/>
    </row>
    <row r="2323" spans="1:37">
      <c r="A2323" t="s">
        <v>228</v>
      </c>
      <c r="B2323" t="s">
        <v>78</v>
      </c>
      <c r="C2323" s="42" t="s">
        <v>592</v>
      </c>
      <c r="D2323">
        <v>600</v>
      </c>
      <c r="E2323">
        <v>50</v>
      </c>
      <c r="F2323">
        <v>60</v>
      </c>
      <c r="G2323">
        <v>76.59</v>
      </c>
      <c r="H2323">
        <v>2.77</v>
      </c>
      <c r="I2323">
        <v>12.73</v>
      </c>
      <c r="J2323">
        <v>0.14000000000000001</v>
      </c>
      <c r="L2323" s="4"/>
      <c r="M2323" s="4"/>
      <c r="N2323" s="4">
        <v>0.04</v>
      </c>
      <c r="O2323" s="4">
        <v>0.17</v>
      </c>
      <c r="P2323" s="4">
        <v>1.8279148713931323E-3</v>
      </c>
      <c r="Q2323" s="4">
        <v>12.731827914871394</v>
      </c>
      <c r="R2323" s="4">
        <v>263.58</v>
      </c>
      <c r="S2323" s="4">
        <v>2.88</v>
      </c>
      <c r="U2323">
        <v>200</v>
      </c>
      <c r="V2323" s="4">
        <v>100</v>
      </c>
      <c r="W2323" s="4">
        <v>6</v>
      </c>
      <c r="X2323">
        <v>120</v>
      </c>
      <c r="Y2323" s="4">
        <v>2.5000000000000001E-2</v>
      </c>
      <c r="Z2323">
        <v>0.1</v>
      </c>
      <c r="AB2323">
        <v>30</v>
      </c>
      <c r="AC2323">
        <v>4.1666666666666661</v>
      </c>
      <c r="AD2323" t="s">
        <v>62</v>
      </c>
      <c r="AF2323">
        <v>0.36521769831203299</v>
      </c>
      <c r="AG2323" s="4"/>
      <c r="AH2323" s="4"/>
      <c r="AI2323" s="4"/>
      <c r="AJ2323" s="4"/>
      <c r="AK2323" s="4"/>
    </row>
    <row r="2324" spans="1:37">
      <c r="A2324" t="s">
        <v>228</v>
      </c>
      <c r="B2324" t="s">
        <v>78</v>
      </c>
      <c r="C2324" s="42" t="s">
        <v>592</v>
      </c>
      <c r="D2324">
        <v>600</v>
      </c>
      <c r="E2324">
        <v>50</v>
      </c>
      <c r="F2324">
        <v>60</v>
      </c>
      <c r="G2324">
        <v>76.59</v>
      </c>
      <c r="H2324">
        <v>2.77</v>
      </c>
      <c r="I2324">
        <v>12.73</v>
      </c>
      <c r="J2324">
        <v>0.14000000000000001</v>
      </c>
      <c r="L2324" s="4"/>
      <c r="M2324" s="4"/>
      <c r="N2324" s="4">
        <v>0.04</v>
      </c>
      <c r="O2324" s="4">
        <v>0.17</v>
      </c>
      <c r="P2324" s="4">
        <v>1.8279148713931323E-3</v>
      </c>
      <c r="Q2324" s="4">
        <v>12.731827914871394</v>
      </c>
      <c r="R2324" s="4">
        <v>263.58</v>
      </c>
      <c r="S2324" s="4">
        <v>2.88</v>
      </c>
      <c r="U2324">
        <v>200</v>
      </c>
      <c r="V2324" s="4">
        <v>100</v>
      </c>
      <c r="W2324" s="4">
        <v>6</v>
      </c>
      <c r="X2324">
        <v>120</v>
      </c>
      <c r="Y2324" s="4">
        <v>2.5000000000000001E-2</v>
      </c>
      <c r="Z2324">
        <v>0.1</v>
      </c>
      <c r="AB2324">
        <v>30</v>
      </c>
      <c r="AC2324">
        <v>4.5801526717557248</v>
      </c>
      <c r="AD2324" t="s">
        <v>231</v>
      </c>
      <c r="AF2324">
        <v>0.34072292246685798</v>
      </c>
      <c r="AG2324" s="4"/>
      <c r="AH2324" s="4"/>
      <c r="AI2324" s="4"/>
      <c r="AJ2324" s="4"/>
      <c r="AK2324" s="4"/>
    </row>
    <row r="2325" spans="1:37">
      <c r="A2325" t="s">
        <v>228</v>
      </c>
      <c r="B2325" t="s">
        <v>78</v>
      </c>
      <c r="C2325" s="42" t="s">
        <v>592</v>
      </c>
      <c r="D2325">
        <v>600</v>
      </c>
      <c r="E2325">
        <v>50</v>
      </c>
      <c r="F2325">
        <v>60</v>
      </c>
      <c r="G2325">
        <v>76.59</v>
      </c>
      <c r="H2325">
        <v>2.77</v>
      </c>
      <c r="I2325">
        <v>12.73</v>
      </c>
      <c r="J2325">
        <v>0.14000000000000001</v>
      </c>
      <c r="L2325" s="4"/>
      <c r="M2325" s="4"/>
      <c r="N2325" s="4">
        <v>0.04</v>
      </c>
      <c r="O2325" s="4">
        <v>0.17</v>
      </c>
      <c r="P2325" s="4">
        <v>1.8279148713931323E-3</v>
      </c>
      <c r="Q2325" s="4">
        <v>12.731827914871394</v>
      </c>
      <c r="R2325" s="4">
        <v>263.58</v>
      </c>
      <c r="S2325" s="4">
        <v>2.88</v>
      </c>
      <c r="U2325">
        <v>250</v>
      </c>
      <c r="V2325" s="4">
        <v>100</v>
      </c>
      <c r="W2325" s="4">
        <v>6</v>
      </c>
      <c r="X2325">
        <v>120</v>
      </c>
      <c r="Y2325" s="4">
        <v>2.5000000000000001E-2</v>
      </c>
      <c r="Z2325">
        <v>0.1</v>
      </c>
      <c r="AB2325">
        <v>30</v>
      </c>
      <c r="AC2325">
        <v>7.1428571428571432</v>
      </c>
      <c r="AD2325" s="9" t="s">
        <v>595</v>
      </c>
      <c r="AF2325">
        <v>0.38126604870548098</v>
      </c>
      <c r="AG2325" s="4"/>
      <c r="AH2325" s="4"/>
      <c r="AI2325" s="4"/>
      <c r="AJ2325" s="4"/>
      <c r="AK2325" s="4"/>
    </row>
    <row r="2326" spans="1:37">
      <c r="A2326" t="s">
        <v>228</v>
      </c>
      <c r="B2326" t="s">
        <v>78</v>
      </c>
      <c r="C2326" s="42" t="s">
        <v>592</v>
      </c>
      <c r="D2326">
        <v>600</v>
      </c>
      <c r="E2326">
        <v>50</v>
      </c>
      <c r="F2326">
        <v>60</v>
      </c>
      <c r="G2326">
        <v>76.59</v>
      </c>
      <c r="H2326">
        <v>2.77</v>
      </c>
      <c r="I2326">
        <v>12.73</v>
      </c>
      <c r="J2326">
        <v>0.14000000000000001</v>
      </c>
      <c r="L2326" s="4"/>
      <c r="M2326" s="4"/>
      <c r="N2326" s="4">
        <v>0.04</v>
      </c>
      <c r="O2326" s="4">
        <v>0.17</v>
      </c>
      <c r="P2326" s="4">
        <v>1.8279148713931323E-3</v>
      </c>
      <c r="Q2326" s="4">
        <v>12.731827914871394</v>
      </c>
      <c r="R2326" s="4">
        <v>263.58</v>
      </c>
      <c r="S2326" s="4">
        <v>2.88</v>
      </c>
      <c r="U2326">
        <v>250</v>
      </c>
      <c r="V2326" s="4">
        <v>100</v>
      </c>
      <c r="W2326" s="4">
        <v>6</v>
      </c>
      <c r="X2326">
        <v>120</v>
      </c>
      <c r="Y2326" s="4">
        <v>2.5000000000000001E-2</v>
      </c>
      <c r="Z2326">
        <v>0.1</v>
      </c>
      <c r="AB2326">
        <v>30</v>
      </c>
      <c r="AC2326">
        <v>5.2083333333333321</v>
      </c>
      <c r="AD2326" t="s">
        <v>62</v>
      </c>
      <c r="AF2326">
        <v>0.37873210077922498</v>
      </c>
      <c r="AG2326" s="4"/>
      <c r="AH2326" s="4"/>
      <c r="AI2326" s="4"/>
      <c r="AJ2326" s="4"/>
      <c r="AK2326" s="4"/>
    </row>
    <row r="2327" spans="1:37">
      <c r="A2327" t="s">
        <v>228</v>
      </c>
      <c r="B2327" t="s">
        <v>78</v>
      </c>
      <c r="C2327" s="42" t="s">
        <v>592</v>
      </c>
      <c r="D2327">
        <v>600</v>
      </c>
      <c r="E2327">
        <v>50</v>
      </c>
      <c r="F2327">
        <v>60</v>
      </c>
      <c r="G2327">
        <v>76.59</v>
      </c>
      <c r="H2327">
        <v>2.77</v>
      </c>
      <c r="I2327">
        <v>12.73</v>
      </c>
      <c r="J2327">
        <v>0.14000000000000001</v>
      </c>
      <c r="L2327" s="4"/>
      <c r="M2327" s="4"/>
      <c r="N2327" s="4">
        <v>0.04</v>
      </c>
      <c r="O2327" s="4">
        <v>0.17</v>
      </c>
      <c r="P2327" s="4">
        <v>1.8279148713931323E-3</v>
      </c>
      <c r="Q2327" s="4">
        <v>12.731827914871394</v>
      </c>
      <c r="R2327" s="4">
        <v>263.58</v>
      </c>
      <c r="S2327" s="4">
        <v>2.88</v>
      </c>
      <c r="U2327">
        <v>250</v>
      </c>
      <c r="V2327" s="4">
        <v>100</v>
      </c>
      <c r="W2327" s="4">
        <v>6</v>
      </c>
      <c r="X2327">
        <v>120</v>
      </c>
      <c r="Y2327" s="4">
        <v>2.5000000000000001E-2</v>
      </c>
      <c r="Z2327">
        <v>0.1</v>
      </c>
      <c r="AB2327">
        <v>30</v>
      </c>
      <c r="AC2327">
        <v>5.7251908396946565</v>
      </c>
      <c r="AD2327" t="s">
        <v>231</v>
      </c>
      <c r="AF2327">
        <v>0.35423732493405002</v>
      </c>
      <c r="AG2327" s="4"/>
      <c r="AH2327" s="4"/>
      <c r="AI2327" s="4"/>
      <c r="AJ2327" s="4"/>
      <c r="AK2327" s="4"/>
    </row>
    <row r="2328" spans="1:37">
      <c r="A2328" t="s">
        <v>229</v>
      </c>
      <c r="B2328" t="s">
        <v>78</v>
      </c>
      <c r="C2328" s="42" t="s">
        <v>592</v>
      </c>
      <c r="D2328">
        <v>600</v>
      </c>
      <c r="E2328">
        <v>50</v>
      </c>
      <c r="F2328">
        <v>60</v>
      </c>
      <c r="G2328">
        <v>76.5</v>
      </c>
      <c r="H2328">
        <v>2.74</v>
      </c>
      <c r="I2328">
        <v>13.1</v>
      </c>
      <c r="J2328">
        <v>0.13</v>
      </c>
      <c r="L2328" s="4"/>
      <c r="M2328" s="4"/>
      <c r="N2328" s="4">
        <v>0.04</v>
      </c>
      <c r="O2328" s="4">
        <v>0.17</v>
      </c>
      <c r="P2328" s="4">
        <v>1.6993464052287583E-3</v>
      </c>
      <c r="Q2328" s="4">
        <v>13.101699346405228</v>
      </c>
      <c r="R2328" s="4">
        <v>229.71</v>
      </c>
      <c r="S2328" s="4">
        <v>2.98</v>
      </c>
      <c r="U2328">
        <v>0</v>
      </c>
      <c r="V2328" s="4">
        <v>100</v>
      </c>
      <c r="W2328" s="4">
        <v>6</v>
      </c>
      <c r="X2328">
        <v>120</v>
      </c>
      <c r="Y2328" s="4">
        <v>2.5000000000000001E-2</v>
      </c>
      <c r="Z2328">
        <v>0.1</v>
      </c>
      <c r="AB2328">
        <v>30</v>
      </c>
      <c r="AC2328">
        <v>0</v>
      </c>
      <c r="AD2328" s="9" t="s">
        <v>595</v>
      </c>
      <c r="AF2328">
        <v>0.44766970950546497</v>
      </c>
      <c r="AG2328" s="4"/>
      <c r="AH2328" s="4"/>
      <c r="AI2328" s="4"/>
      <c r="AJ2328" s="4"/>
      <c r="AK2328" s="4"/>
    </row>
    <row r="2329" spans="1:37">
      <c r="A2329" t="s">
        <v>229</v>
      </c>
      <c r="B2329" t="s">
        <v>78</v>
      </c>
      <c r="C2329" s="42" t="s">
        <v>592</v>
      </c>
      <c r="D2329">
        <v>600</v>
      </c>
      <c r="E2329">
        <v>50</v>
      </c>
      <c r="F2329">
        <v>60</v>
      </c>
      <c r="G2329">
        <v>76.5</v>
      </c>
      <c r="H2329">
        <v>2.74</v>
      </c>
      <c r="I2329">
        <v>13.1</v>
      </c>
      <c r="J2329">
        <v>0.13</v>
      </c>
      <c r="L2329" s="4"/>
      <c r="M2329" s="4"/>
      <c r="N2329" s="4">
        <v>0.04</v>
      </c>
      <c r="O2329" s="4">
        <v>0.17</v>
      </c>
      <c r="P2329" s="4">
        <v>1.6993464052287583E-3</v>
      </c>
      <c r="Q2329" s="4">
        <v>13.101699346405228</v>
      </c>
      <c r="R2329" s="4">
        <v>229.71</v>
      </c>
      <c r="S2329" s="4">
        <v>2.98</v>
      </c>
      <c r="U2329">
        <v>0</v>
      </c>
      <c r="V2329" s="4">
        <v>100</v>
      </c>
      <c r="W2329" s="4">
        <v>6</v>
      </c>
      <c r="X2329">
        <v>120</v>
      </c>
      <c r="Y2329" s="4">
        <v>2.5000000000000001E-2</v>
      </c>
      <c r="Z2329">
        <v>0.1</v>
      </c>
      <c r="AB2329">
        <v>30</v>
      </c>
      <c r="AC2329">
        <v>0</v>
      </c>
      <c r="AD2329" t="s">
        <v>62</v>
      </c>
      <c r="AF2329">
        <v>0.44851370603150698</v>
      </c>
      <c r="AG2329" s="4"/>
      <c r="AH2329" s="4"/>
      <c r="AI2329" s="4"/>
      <c r="AJ2329" s="4"/>
      <c r="AK2329" s="4"/>
    </row>
    <row r="2330" spans="1:37">
      <c r="A2330" t="s">
        <v>229</v>
      </c>
      <c r="B2330" t="s">
        <v>78</v>
      </c>
      <c r="C2330" s="42" t="s">
        <v>592</v>
      </c>
      <c r="D2330">
        <v>600</v>
      </c>
      <c r="E2330">
        <v>50</v>
      </c>
      <c r="F2330">
        <v>60</v>
      </c>
      <c r="G2330">
        <v>76.5</v>
      </c>
      <c r="H2330">
        <v>2.74</v>
      </c>
      <c r="I2330">
        <v>13.1</v>
      </c>
      <c r="J2330">
        <v>0.13</v>
      </c>
      <c r="L2330" s="4"/>
      <c r="M2330" s="4"/>
      <c r="N2330" s="4">
        <v>0.04</v>
      </c>
      <c r="O2330" s="4">
        <v>0.17</v>
      </c>
      <c r="P2330" s="4">
        <v>1.6993464052287583E-3</v>
      </c>
      <c r="Q2330" s="4">
        <v>13.101699346405228</v>
      </c>
      <c r="R2330" s="4">
        <v>229.71</v>
      </c>
      <c r="S2330" s="4">
        <v>2.98</v>
      </c>
      <c r="U2330">
        <v>0</v>
      </c>
      <c r="V2330" s="4">
        <v>100</v>
      </c>
      <c r="W2330" s="4">
        <v>6</v>
      </c>
      <c r="X2330">
        <v>120</v>
      </c>
      <c r="Y2330" s="4">
        <v>2.5000000000000001E-2</v>
      </c>
      <c r="Z2330">
        <v>0.1</v>
      </c>
      <c r="AB2330">
        <v>30</v>
      </c>
      <c r="AC2330">
        <v>0</v>
      </c>
      <c r="AD2330" t="s">
        <v>231</v>
      </c>
      <c r="AF2330">
        <v>0.44766970950546497</v>
      </c>
      <c r="AG2330" s="4"/>
      <c r="AH2330" s="4"/>
      <c r="AI2330" s="4"/>
      <c r="AJ2330" s="4"/>
      <c r="AK2330" s="4"/>
    </row>
    <row r="2331" spans="1:37">
      <c r="A2331" t="s">
        <v>229</v>
      </c>
      <c r="B2331" t="s">
        <v>78</v>
      </c>
      <c r="C2331" s="42" t="s">
        <v>592</v>
      </c>
      <c r="D2331">
        <v>600</v>
      </c>
      <c r="E2331">
        <v>50</v>
      </c>
      <c r="F2331">
        <v>60</v>
      </c>
      <c r="G2331">
        <v>76.5</v>
      </c>
      <c r="H2331">
        <v>2.74</v>
      </c>
      <c r="I2331">
        <v>13.1</v>
      </c>
      <c r="J2331">
        <v>0.13</v>
      </c>
      <c r="L2331" s="4"/>
      <c r="M2331" s="4"/>
      <c r="N2331" s="4">
        <v>0.04</v>
      </c>
      <c r="O2331" s="4">
        <v>0.17</v>
      </c>
      <c r="P2331" s="4">
        <v>1.6993464052287583E-3</v>
      </c>
      <c r="Q2331" s="4">
        <v>13.101699346405228</v>
      </c>
      <c r="R2331" s="4">
        <v>229.71</v>
      </c>
      <c r="S2331" s="4">
        <v>2.98</v>
      </c>
      <c r="U2331">
        <v>50</v>
      </c>
      <c r="V2331" s="4">
        <v>100</v>
      </c>
      <c r="W2331" s="4">
        <v>6</v>
      </c>
      <c r="X2331">
        <v>120</v>
      </c>
      <c r="Y2331" s="4">
        <v>2.5000000000000001E-2</v>
      </c>
      <c r="Z2331">
        <v>0.1</v>
      </c>
      <c r="AB2331">
        <v>30</v>
      </c>
      <c r="AC2331">
        <v>1.4285714285714286</v>
      </c>
      <c r="AD2331" s="9" t="s">
        <v>595</v>
      </c>
      <c r="AF2331">
        <v>0.41812837606693898</v>
      </c>
      <c r="AG2331" s="4"/>
      <c r="AH2331" s="4"/>
      <c r="AI2331" s="4"/>
      <c r="AJ2331" s="4"/>
      <c r="AK2331" s="4"/>
    </row>
    <row r="2332" spans="1:37">
      <c r="A2332" t="s">
        <v>229</v>
      </c>
      <c r="B2332" t="s">
        <v>78</v>
      </c>
      <c r="C2332" s="42" t="s">
        <v>592</v>
      </c>
      <c r="D2332">
        <v>600</v>
      </c>
      <c r="E2332">
        <v>50</v>
      </c>
      <c r="F2332">
        <v>60</v>
      </c>
      <c r="G2332">
        <v>76.5</v>
      </c>
      <c r="H2332">
        <v>2.74</v>
      </c>
      <c r="I2332">
        <v>13.1</v>
      </c>
      <c r="J2332">
        <v>0.13</v>
      </c>
      <c r="L2332" s="4"/>
      <c r="M2332" s="4"/>
      <c r="N2332" s="4">
        <v>0.04</v>
      </c>
      <c r="O2332" s="4">
        <v>0.17</v>
      </c>
      <c r="P2332" s="4">
        <v>1.6993464052287583E-3</v>
      </c>
      <c r="Q2332" s="4">
        <v>13.101699346405228</v>
      </c>
      <c r="R2332" s="4">
        <v>229.71</v>
      </c>
      <c r="S2332" s="4">
        <v>2.98</v>
      </c>
      <c r="U2332">
        <v>50</v>
      </c>
      <c r="V2332" s="4">
        <v>100</v>
      </c>
      <c r="W2332" s="4">
        <v>6</v>
      </c>
      <c r="X2332">
        <v>120</v>
      </c>
      <c r="Y2332" s="4">
        <v>2.5000000000000001E-2</v>
      </c>
      <c r="Z2332">
        <v>0.1</v>
      </c>
      <c r="AB2332">
        <v>30</v>
      </c>
      <c r="AC2332">
        <v>1.0416666666666665</v>
      </c>
      <c r="AD2332" t="s">
        <v>62</v>
      </c>
      <c r="AF2332">
        <v>0.40462378497157497</v>
      </c>
      <c r="AG2332" s="4"/>
      <c r="AH2332" s="4"/>
      <c r="AI2332" s="4"/>
      <c r="AJ2332" s="4"/>
      <c r="AK2332" s="4"/>
    </row>
    <row r="2333" spans="1:37">
      <c r="A2333" t="s">
        <v>229</v>
      </c>
      <c r="B2333" t="s">
        <v>78</v>
      </c>
      <c r="C2333" s="42" t="s">
        <v>592</v>
      </c>
      <c r="D2333">
        <v>600</v>
      </c>
      <c r="E2333">
        <v>50</v>
      </c>
      <c r="F2333">
        <v>60</v>
      </c>
      <c r="G2333">
        <v>76.5</v>
      </c>
      <c r="H2333">
        <v>2.74</v>
      </c>
      <c r="I2333">
        <v>13.1</v>
      </c>
      <c r="J2333">
        <v>0.13</v>
      </c>
      <c r="L2333" s="4"/>
      <c r="M2333" s="4"/>
      <c r="N2333" s="4">
        <v>0.04</v>
      </c>
      <c r="O2333" s="4">
        <v>0.17</v>
      </c>
      <c r="P2333" s="4">
        <v>1.6993464052287583E-3</v>
      </c>
      <c r="Q2333" s="4">
        <v>13.101699346405228</v>
      </c>
      <c r="R2333" s="4">
        <v>229.71</v>
      </c>
      <c r="S2333" s="4">
        <v>2.98</v>
      </c>
      <c r="U2333">
        <v>50</v>
      </c>
      <c r="V2333" s="4">
        <v>100</v>
      </c>
      <c r="W2333" s="4">
        <v>6</v>
      </c>
      <c r="X2333">
        <v>120</v>
      </c>
      <c r="Y2333" s="4">
        <v>2.5000000000000001E-2</v>
      </c>
      <c r="Z2333">
        <v>0.1</v>
      </c>
      <c r="AB2333">
        <v>30</v>
      </c>
      <c r="AC2333">
        <v>1.1450381679389312</v>
      </c>
      <c r="AD2333" t="s">
        <v>231</v>
      </c>
      <c r="AF2333">
        <v>0.40377978844553303</v>
      </c>
      <c r="AG2333" s="4"/>
      <c r="AH2333" s="4"/>
      <c r="AI2333" s="4"/>
      <c r="AJ2333" s="4"/>
      <c r="AK2333" s="4"/>
    </row>
    <row r="2334" spans="1:37">
      <c r="A2334" t="s">
        <v>229</v>
      </c>
      <c r="B2334" t="s">
        <v>78</v>
      </c>
      <c r="C2334" s="42" t="s">
        <v>592</v>
      </c>
      <c r="D2334">
        <v>600</v>
      </c>
      <c r="E2334">
        <v>50</v>
      </c>
      <c r="F2334">
        <v>60</v>
      </c>
      <c r="G2334">
        <v>76.5</v>
      </c>
      <c r="H2334">
        <v>2.74</v>
      </c>
      <c r="I2334">
        <v>13.1</v>
      </c>
      <c r="J2334">
        <v>0.13</v>
      </c>
      <c r="L2334" s="4"/>
      <c r="M2334" s="4"/>
      <c r="N2334" s="4">
        <v>0.04</v>
      </c>
      <c r="O2334" s="4">
        <v>0.17</v>
      </c>
      <c r="P2334" s="4">
        <v>1.6993464052287583E-3</v>
      </c>
      <c r="Q2334" s="4">
        <v>13.101699346405228</v>
      </c>
      <c r="R2334" s="4">
        <v>229.71</v>
      </c>
      <c r="S2334" s="4">
        <v>2.98</v>
      </c>
      <c r="U2334">
        <v>100</v>
      </c>
      <c r="V2334" s="4">
        <v>100</v>
      </c>
      <c r="W2334" s="4">
        <v>6</v>
      </c>
      <c r="X2334">
        <v>120</v>
      </c>
      <c r="Y2334" s="4">
        <v>2.5000000000000001E-2</v>
      </c>
      <c r="Z2334">
        <v>0.1</v>
      </c>
      <c r="AB2334">
        <v>30</v>
      </c>
      <c r="AC2334">
        <v>2.8571428571428572</v>
      </c>
      <c r="AD2334" s="9" t="s">
        <v>595</v>
      </c>
      <c r="AF2334">
        <v>0.39027519735016902</v>
      </c>
      <c r="AG2334" s="4"/>
      <c r="AH2334" s="4"/>
      <c r="AI2334" s="4"/>
      <c r="AJ2334" s="4"/>
      <c r="AK2334" s="4"/>
    </row>
    <row r="2335" spans="1:37">
      <c r="A2335" t="s">
        <v>229</v>
      </c>
      <c r="B2335" t="s">
        <v>78</v>
      </c>
      <c r="C2335" s="42" t="s">
        <v>592</v>
      </c>
      <c r="D2335">
        <v>600</v>
      </c>
      <c r="E2335">
        <v>50</v>
      </c>
      <c r="F2335">
        <v>60</v>
      </c>
      <c r="G2335">
        <v>76.5</v>
      </c>
      <c r="H2335">
        <v>2.74</v>
      </c>
      <c r="I2335">
        <v>13.1</v>
      </c>
      <c r="J2335">
        <v>0.13</v>
      </c>
      <c r="L2335" s="4"/>
      <c r="M2335" s="4"/>
      <c r="N2335" s="4">
        <v>0.04</v>
      </c>
      <c r="O2335" s="4">
        <v>0.17</v>
      </c>
      <c r="P2335" s="4">
        <v>1.6993464052287583E-3</v>
      </c>
      <c r="Q2335" s="4">
        <v>13.101699346405228</v>
      </c>
      <c r="R2335" s="4">
        <v>229.71</v>
      </c>
      <c r="S2335" s="4">
        <v>2.98</v>
      </c>
      <c r="U2335">
        <v>100</v>
      </c>
      <c r="V2335" s="4">
        <v>100</v>
      </c>
      <c r="W2335" s="4">
        <v>6</v>
      </c>
      <c r="X2335">
        <v>120</v>
      </c>
      <c r="Y2335" s="4">
        <v>2.5000000000000001E-2</v>
      </c>
      <c r="Z2335">
        <v>0.1</v>
      </c>
      <c r="AB2335">
        <v>30</v>
      </c>
      <c r="AC2335">
        <v>2.083333333333333</v>
      </c>
      <c r="AD2335" t="s">
        <v>62</v>
      </c>
      <c r="AF2335">
        <v>0.38099075055468801</v>
      </c>
      <c r="AG2335" s="4"/>
      <c r="AH2335" s="4"/>
      <c r="AI2335" s="4"/>
      <c r="AJ2335" s="4"/>
      <c r="AK2335" s="4"/>
    </row>
    <row r="2336" spans="1:37">
      <c r="A2336" t="s">
        <v>229</v>
      </c>
      <c r="B2336" t="s">
        <v>78</v>
      </c>
      <c r="C2336" s="42" t="s">
        <v>592</v>
      </c>
      <c r="D2336">
        <v>600</v>
      </c>
      <c r="E2336">
        <v>50</v>
      </c>
      <c r="F2336">
        <v>60</v>
      </c>
      <c r="G2336">
        <v>76.5</v>
      </c>
      <c r="H2336">
        <v>2.74</v>
      </c>
      <c r="I2336">
        <v>13.1</v>
      </c>
      <c r="J2336">
        <v>0.13</v>
      </c>
      <c r="L2336" s="4"/>
      <c r="M2336" s="4"/>
      <c r="N2336" s="4">
        <v>0.04</v>
      </c>
      <c r="O2336" s="4">
        <v>0.17</v>
      </c>
      <c r="P2336" s="4">
        <v>1.6993464052287583E-3</v>
      </c>
      <c r="Q2336" s="4">
        <v>13.101699346405228</v>
      </c>
      <c r="R2336" s="4">
        <v>229.71</v>
      </c>
      <c r="S2336" s="4">
        <v>2.98</v>
      </c>
      <c r="U2336">
        <v>100</v>
      </c>
      <c r="V2336" s="4">
        <v>100</v>
      </c>
      <c r="W2336" s="4">
        <v>6</v>
      </c>
      <c r="X2336">
        <v>120</v>
      </c>
      <c r="Y2336" s="4">
        <v>2.5000000000000001E-2</v>
      </c>
      <c r="Z2336">
        <v>0.1</v>
      </c>
      <c r="AB2336">
        <v>30</v>
      </c>
      <c r="AC2336">
        <v>2.2900763358778624</v>
      </c>
      <c r="AD2336" t="s">
        <v>231</v>
      </c>
      <c r="AF2336">
        <v>0.37845868014172601</v>
      </c>
      <c r="AG2336" s="4"/>
      <c r="AH2336" s="4"/>
      <c r="AI2336" s="4"/>
      <c r="AJ2336" s="4"/>
      <c r="AK2336" s="4"/>
    </row>
    <row r="2337" spans="1:37">
      <c r="A2337" t="s">
        <v>229</v>
      </c>
      <c r="B2337" t="s">
        <v>78</v>
      </c>
      <c r="C2337" s="42" t="s">
        <v>592</v>
      </c>
      <c r="D2337">
        <v>600</v>
      </c>
      <c r="E2337">
        <v>50</v>
      </c>
      <c r="F2337">
        <v>60</v>
      </c>
      <c r="G2337">
        <v>76.5</v>
      </c>
      <c r="H2337">
        <v>2.74</v>
      </c>
      <c r="I2337">
        <v>13.1</v>
      </c>
      <c r="J2337">
        <v>0.13</v>
      </c>
      <c r="L2337" s="4"/>
      <c r="M2337" s="4"/>
      <c r="N2337" s="4">
        <v>0.04</v>
      </c>
      <c r="O2337" s="4">
        <v>0.17</v>
      </c>
      <c r="P2337" s="4">
        <v>1.6993464052287583E-3</v>
      </c>
      <c r="Q2337" s="4">
        <v>13.101699346405228</v>
      </c>
      <c r="R2337" s="4">
        <v>229.71</v>
      </c>
      <c r="S2337" s="4">
        <v>2.98</v>
      </c>
      <c r="U2337">
        <v>150</v>
      </c>
      <c r="V2337" s="4">
        <v>100</v>
      </c>
      <c r="W2337" s="4">
        <v>6</v>
      </c>
      <c r="X2337">
        <v>120</v>
      </c>
      <c r="Y2337" s="4">
        <v>2.5000000000000001E-2</v>
      </c>
      <c r="Z2337">
        <v>0.1</v>
      </c>
      <c r="AB2337">
        <v>30</v>
      </c>
      <c r="AC2337">
        <v>4.2857142857142856</v>
      </c>
      <c r="AD2337" s="9" t="s">
        <v>595</v>
      </c>
      <c r="AF2337">
        <v>0.37761460278084702</v>
      </c>
      <c r="AG2337" s="4"/>
      <c r="AH2337" s="4"/>
      <c r="AI2337" s="4"/>
      <c r="AJ2337" s="4"/>
      <c r="AK2337" s="4"/>
    </row>
    <row r="2338" spans="1:37">
      <c r="A2338" t="s">
        <v>229</v>
      </c>
      <c r="B2338" t="s">
        <v>78</v>
      </c>
      <c r="C2338" s="42" t="s">
        <v>592</v>
      </c>
      <c r="D2338">
        <v>600</v>
      </c>
      <c r="E2338">
        <v>50</v>
      </c>
      <c r="F2338">
        <v>60</v>
      </c>
      <c r="G2338">
        <v>76.5</v>
      </c>
      <c r="H2338">
        <v>2.74</v>
      </c>
      <c r="I2338">
        <v>13.1</v>
      </c>
      <c r="J2338">
        <v>0.13</v>
      </c>
      <c r="L2338" s="4"/>
      <c r="M2338" s="4"/>
      <c r="N2338" s="4">
        <v>0.04</v>
      </c>
      <c r="O2338" s="4">
        <v>0.17</v>
      </c>
      <c r="P2338" s="4">
        <v>1.6993464052287583E-3</v>
      </c>
      <c r="Q2338" s="4">
        <v>13.101699346405228</v>
      </c>
      <c r="R2338" s="4">
        <v>229.71</v>
      </c>
      <c r="S2338" s="4">
        <v>2.98</v>
      </c>
      <c r="U2338">
        <v>150</v>
      </c>
      <c r="V2338" s="4">
        <v>100</v>
      </c>
      <c r="W2338" s="4">
        <v>6</v>
      </c>
      <c r="X2338">
        <v>120</v>
      </c>
      <c r="Y2338" s="4">
        <v>2.5000000000000001E-2</v>
      </c>
      <c r="Z2338">
        <v>0.1</v>
      </c>
      <c r="AB2338">
        <v>30</v>
      </c>
      <c r="AC2338">
        <v>3.1249999999999996</v>
      </c>
      <c r="AD2338" t="s">
        <v>62</v>
      </c>
      <c r="AF2338">
        <v>0.36495408904636201</v>
      </c>
      <c r="AG2338" s="4"/>
      <c r="AH2338" s="4"/>
      <c r="AI2338" s="4"/>
      <c r="AJ2338" s="4"/>
      <c r="AK2338" s="4"/>
    </row>
    <row r="2339" spans="1:37">
      <c r="A2339" t="s">
        <v>229</v>
      </c>
      <c r="B2339" t="s">
        <v>78</v>
      </c>
      <c r="C2339" s="42" t="s">
        <v>592</v>
      </c>
      <c r="D2339">
        <v>600</v>
      </c>
      <c r="E2339">
        <v>50</v>
      </c>
      <c r="F2339">
        <v>60</v>
      </c>
      <c r="G2339">
        <v>76.5</v>
      </c>
      <c r="H2339">
        <v>2.74</v>
      </c>
      <c r="I2339">
        <v>13.1</v>
      </c>
      <c r="J2339">
        <v>0.13</v>
      </c>
      <c r="L2339" s="4"/>
      <c r="M2339" s="4"/>
      <c r="N2339" s="4">
        <v>0.04</v>
      </c>
      <c r="O2339" s="4">
        <v>0.17</v>
      </c>
      <c r="P2339" s="4">
        <v>1.6993464052287583E-3</v>
      </c>
      <c r="Q2339" s="4">
        <v>13.101699346405228</v>
      </c>
      <c r="R2339" s="4">
        <v>229.71</v>
      </c>
      <c r="S2339" s="4">
        <v>2.98</v>
      </c>
      <c r="U2339">
        <v>150</v>
      </c>
      <c r="V2339" s="4">
        <v>100</v>
      </c>
      <c r="W2339" s="4">
        <v>6</v>
      </c>
      <c r="X2339">
        <v>120</v>
      </c>
      <c r="Y2339" s="4">
        <v>2.5000000000000001E-2</v>
      </c>
      <c r="Z2339">
        <v>0.1</v>
      </c>
      <c r="AB2339">
        <v>30</v>
      </c>
      <c r="AC2339">
        <v>3.4351145038167936</v>
      </c>
      <c r="AD2339" t="s">
        <v>231</v>
      </c>
      <c r="AF2339">
        <v>0.35229357531187699</v>
      </c>
      <c r="AG2339" s="4"/>
      <c r="AH2339" s="4"/>
      <c r="AI2339" s="4"/>
      <c r="AJ2339" s="4"/>
      <c r="AK2339" s="4"/>
    </row>
    <row r="2340" spans="1:37">
      <c r="A2340" t="s">
        <v>229</v>
      </c>
      <c r="B2340" t="s">
        <v>78</v>
      </c>
      <c r="C2340" s="42" t="s">
        <v>592</v>
      </c>
      <c r="D2340">
        <v>600</v>
      </c>
      <c r="E2340">
        <v>50</v>
      </c>
      <c r="F2340">
        <v>60</v>
      </c>
      <c r="G2340">
        <v>76.5</v>
      </c>
      <c r="H2340">
        <v>2.74</v>
      </c>
      <c r="I2340">
        <v>13.1</v>
      </c>
      <c r="J2340">
        <v>0.13</v>
      </c>
      <c r="L2340" s="4"/>
      <c r="M2340" s="4"/>
      <c r="N2340" s="4">
        <v>0.04</v>
      </c>
      <c r="O2340" s="4">
        <v>0.17</v>
      </c>
      <c r="P2340" s="4">
        <v>1.6993464052287583E-3</v>
      </c>
      <c r="Q2340" s="4">
        <v>13.101699346405228</v>
      </c>
      <c r="R2340" s="4">
        <v>229.71</v>
      </c>
      <c r="S2340" s="4">
        <v>2.98</v>
      </c>
      <c r="U2340">
        <v>200</v>
      </c>
      <c r="V2340" s="4">
        <v>100</v>
      </c>
      <c r="W2340" s="4">
        <v>6</v>
      </c>
      <c r="X2340">
        <v>120</v>
      </c>
      <c r="Y2340" s="4">
        <v>2.5000000000000001E-2</v>
      </c>
      <c r="Z2340">
        <v>0.1</v>
      </c>
      <c r="AB2340">
        <v>30</v>
      </c>
      <c r="AC2340">
        <v>5.7142857142857144</v>
      </c>
      <c r="AD2340" s="9" t="s">
        <v>595</v>
      </c>
      <c r="AF2340">
        <v>0.39027519735016902</v>
      </c>
      <c r="AG2340" s="4"/>
      <c r="AH2340" s="4"/>
      <c r="AI2340" s="4"/>
      <c r="AJ2340" s="4"/>
      <c r="AK2340" s="4"/>
    </row>
    <row r="2341" spans="1:37">
      <c r="A2341" t="s">
        <v>229</v>
      </c>
      <c r="B2341" t="s">
        <v>78</v>
      </c>
      <c r="C2341" s="42" t="s">
        <v>592</v>
      </c>
      <c r="D2341">
        <v>600</v>
      </c>
      <c r="E2341">
        <v>50</v>
      </c>
      <c r="F2341">
        <v>60</v>
      </c>
      <c r="G2341">
        <v>76.5</v>
      </c>
      <c r="H2341">
        <v>2.74</v>
      </c>
      <c r="I2341">
        <v>13.1</v>
      </c>
      <c r="J2341">
        <v>0.13</v>
      </c>
      <c r="L2341" s="4"/>
      <c r="M2341" s="4"/>
      <c r="N2341" s="4">
        <v>0.04</v>
      </c>
      <c r="O2341" s="4">
        <v>0.17</v>
      </c>
      <c r="P2341" s="4">
        <v>1.6993464052287583E-3</v>
      </c>
      <c r="Q2341" s="4">
        <v>13.101699346405228</v>
      </c>
      <c r="R2341" s="4">
        <v>229.71</v>
      </c>
      <c r="S2341" s="4">
        <v>2.98</v>
      </c>
      <c r="U2341">
        <v>200</v>
      </c>
      <c r="V2341" s="4">
        <v>100</v>
      </c>
      <c r="W2341" s="4">
        <v>6</v>
      </c>
      <c r="X2341">
        <v>120</v>
      </c>
      <c r="Y2341" s="4">
        <v>2.5000000000000001E-2</v>
      </c>
      <c r="Z2341">
        <v>0.1</v>
      </c>
      <c r="AB2341">
        <v>30</v>
      </c>
      <c r="AC2341">
        <v>4.1666666666666661</v>
      </c>
      <c r="AD2341" t="s">
        <v>62</v>
      </c>
      <c r="AF2341">
        <v>0.36411001168548301</v>
      </c>
      <c r="AG2341" s="4"/>
      <c r="AH2341" s="4"/>
      <c r="AI2341" s="4"/>
      <c r="AJ2341" s="4"/>
      <c r="AK2341" s="4"/>
    </row>
    <row r="2342" spans="1:37">
      <c r="A2342" t="s">
        <v>229</v>
      </c>
      <c r="B2342" t="s">
        <v>78</v>
      </c>
      <c r="C2342" s="42" t="s">
        <v>592</v>
      </c>
      <c r="D2342">
        <v>600</v>
      </c>
      <c r="E2342">
        <v>50</v>
      </c>
      <c r="F2342">
        <v>60</v>
      </c>
      <c r="G2342">
        <v>76.5</v>
      </c>
      <c r="H2342">
        <v>2.74</v>
      </c>
      <c r="I2342">
        <v>13.1</v>
      </c>
      <c r="J2342">
        <v>0.13</v>
      </c>
      <c r="L2342" s="4"/>
      <c r="M2342" s="4"/>
      <c r="N2342" s="4">
        <v>0.04</v>
      </c>
      <c r="O2342" s="4">
        <v>0.17</v>
      </c>
      <c r="P2342" s="4">
        <v>1.6993464052287583E-3</v>
      </c>
      <c r="Q2342" s="4">
        <v>13.101699346405228</v>
      </c>
      <c r="R2342" s="4">
        <v>229.71</v>
      </c>
      <c r="S2342" s="4">
        <v>2.98</v>
      </c>
      <c r="U2342">
        <v>200</v>
      </c>
      <c r="V2342" s="4">
        <v>100</v>
      </c>
      <c r="W2342" s="4">
        <v>6</v>
      </c>
      <c r="X2342">
        <v>120</v>
      </c>
      <c r="Y2342" s="4">
        <v>2.5000000000000001E-2</v>
      </c>
      <c r="Z2342">
        <v>0.1</v>
      </c>
      <c r="AB2342">
        <v>30</v>
      </c>
      <c r="AC2342">
        <v>4.5801526717557248</v>
      </c>
      <c r="AD2342" t="s">
        <v>231</v>
      </c>
      <c r="AF2342">
        <v>0.33963298074255499</v>
      </c>
      <c r="AG2342" s="4"/>
      <c r="AH2342" s="4"/>
      <c r="AI2342" s="4"/>
      <c r="AJ2342" s="4"/>
      <c r="AK2342" s="4"/>
    </row>
    <row r="2343" spans="1:37">
      <c r="A2343" t="s">
        <v>229</v>
      </c>
      <c r="B2343" t="s">
        <v>78</v>
      </c>
      <c r="C2343" s="42" t="s">
        <v>592</v>
      </c>
      <c r="D2343">
        <v>600</v>
      </c>
      <c r="E2343">
        <v>50</v>
      </c>
      <c r="F2343">
        <v>60</v>
      </c>
      <c r="G2343">
        <v>76.5</v>
      </c>
      <c r="H2343">
        <v>2.74</v>
      </c>
      <c r="I2343">
        <v>13.1</v>
      </c>
      <c r="J2343">
        <v>0.13</v>
      </c>
      <c r="L2343" s="4"/>
      <c r="M2343" s="4"/>
      <c r="N2343" s="4">
        <v>0.04</v>
      </c>
      <c r="O2343" s="4">
        <v>0.17</v>
      </c>
      <c r="P2343" s="4">
        <v>1.6993464052287583E-3</v>
      </c>
      <c r="Q2343" s="4">
        <v>13.101699346405228</v>
      </c>
      <c r="R2343" s="4">
        <v>229.71</v>
      </c>
      <c r="S2343" s="4">
        <v>2.98</v>
      </c>
      <c r="U2343">
        <v>250</v>
      </c>
      <c r="V2343" s="4">
        <v>100</v>
      </c>
      <c r="W2343" s="4">
        <v>6</v>
      </c>
      <c r="X2343">
        <v>120</v>
      </c>
      <c r="Y2343" s="4">
        <v>2.5000000000000001E-2</v>
      </c>
      <c r="Z2343">
        <v>0.1</v>
      </c>
      <c r="AB2343">
        <v>30</v>
      </c>
      <c r="AC2343">
        <v>7.1428571428571432</v>
      </c>
      <c r="AD2343" s="9" t="s">
        <v>595</v>
      </c>
      <c r="AF2343">
        <v>0.37845868014172601</v>
      </c>
      <c r="AG2343" s="4"/>
      <c r="AH2343" s="4"/>
      <c r="AI2343" s="4"/>
      <c r="AJ2343" s="4"/>
      <c r="AK2343" s="4"/>
    </row>
    <row r="2344" spans="1:37">
      <c r="A2344" t="s">
        <v>229</v>
      </c>
      <c r="B2344" t="s">
        <v>78</v>
      </c>
      <c r="C2344" s="42" t="s">
        <v>592</v>
      </c>
      <c r="D2344">
        <v>600</v>
      </c>
      <c r="E2344">
        <v>50</v>
      </c>
      <c r="F2344">
        <v>60</v>
      </c>
      <c r="G2344">
        <v>76.5</v>
      </c>
      <c r="H2344">
        <v>2.74</v>
      </c>
      <c r="I2344">
        <v>13.1</v>
      </c>
      <c r="J2344">
        <v>0.13</v>
      </c>
      <c r="L2344" s="4"/>
      <c r="M2344" s="4"/>
      <c r="N2344" s="4">
        <v>0.04</v>
      </c>
      <c r="O2344" s="4">
        <v>0.17</v>
      </c>
      <c r="P2344" s="4">
        <v>1.6993464052287583E-3</v>
      </c>
      <c r="Q2344" s="4">
        <v>13.101699346405228</v>
      </c>
      <c r="R2344" s="4">
        <v>229.71</v>
      </c>
      <c r="S2344" s="4">
        <v>2.98</v>
      </c>
      <c r="U2344">
        <v>250</v>
      </c>
      <c r="V2344" s="4">
        <v>100</v>
      </c>
      <c r="W2344" s="4">
        <v>6</v>
      </c>
      <c r="X2344">
        <v>120</v>
      </c>
      <c r="Y2344" s="4">
        <v>2.5000000000000001E-2</v>
      </c>
      <c r="Z2344">
        <v>0.1</v>
      </c>
      <c r="AB2344">
        <v>30</v>
      </c>
      <c r="AC2344">
        <v>5.2083333333333321</v>
      </c>
      <c r="AD2344" t="s">
        <v>62</v>
      </c>
      <c r="AF2344">
        <v>0.37845868014172601</v>
      </c>
      <c r="AG2344" s="4"/>
      <c r="AH2344" s="4"/>
      <c r="AI2344" s="4"/>
      <c r="AJ2344" s="4"/>
      <c r="AK2344" s="4"/>
    </row>
    <row r="2345" spans="1:37">
      <c r="A2345" t="s">
        <v>229</v>
      </c>
      <c r="B2345" t="s">
        <v>78</v>
      </c>
      <c r="C2345" s="42" t="s">
        <v>592</v>
      </c>
      <c r="D2345">
        <v>600</v>
      </c>
      <c r="E2345">
        <v>50</v>
      </c>
      <c r="F2345">
        <v>60</v>
      </c>
      <c r="G2345">
        <v>76.5</v>
      </c>
      <c r="H2345">
        <v>2.74</v>
      </c>
      <c r="I2345">
        <v>13.1</v>
      </c>
      <c r="J2345">
        <v>0.13</v>
      </c>
      <c r="L2345" s="4"/>
      <c r="M2345" s="4"/>
      <c r="N2345" s="4">
        <v>0.04</v>
      </c>
      <c r="O2345" s="4">
        <v>0.17</v>
      </c>
      <c r="P2345" s="4">
        <v>1.6993464052287583E-3</v>
      </c>
      <c r="Q2345" s="4">
        <v>13.101699346405228</v>
      </c>
      <c r="R2345" s="4">
        <v>229.71</v>
      </c>
      <c r="S2345" s="4">
        <v>2.98</v>
      </c>
      <c r="U2345">
        <v>250</v>
      </c>
      <c r="V2345" s="4">
        <v>100</v>
      </c>
      <c r="W2345" s="4">
        <v>6</v>
      </c>
      <c r="X2345">
        <v>120</v>
      </c>
      <c r="Y2345" s="4">
        <v>2.5000000000000001E-2</v>
      </c>
      <c r="Z2345">
        <v>0.1</v>
      </c>
      <c r="AB2345">
        <v>30</v>
      </c>
      <c r="AC2345">
        <v>5.7251908396946565</v>
      </c>
      <c r="AD2345" t="s">
        <v>231</v>
      </c>
      <c r="AF2345">
        <v>0.351449497950998</v>
      </c>
      <c r="AG2345" s="4"/>
      <c r="AH2345" s="4"/>
      <c r="AI2345" s="4"/>
      <c r="AJ2345" s="4"/>
      <c r="AK2345" s="4"/>
    </row>
    <row r="2346" spans="1:37">
      <c r="A2346" t="s">
        <v>230</v>
      </c>
      <c r="B2346" t="s">
        <v>78</v>
      </c>
      <c r="C2346" s="42" t="s">
        <v>592</v>
      </c>
      <c r="D2346">
        <v>600</v>
      </c>
      <c r="E2346">
        <v>50</v>
      </c>
      <c r="F2346">
        <v>60</v>
      </c>
      <c r="G2346">
        <v>51.79</v>
      </c>
      <c r="H2346">
        <v>3.09</v>
      </c>
      <c r="I2346">
        <v>20.73</v>
      </c>
      <c r="J2346">
        <v>0.06</v>
      </c>
      <c r="L2346" s="4"/>
      <c r="M2346" s="4"/>
      <c r="N2346" s="4">
        <v>0.06</v>
      </c>
      <c r="O2346" s="4">
        <v>0.4</v>
      </c>
      <c r="P2346" s="4">
        <v>1.1585248117397182E-3</v>
      </c>
      <c r="Q2346" s="4">
        <v>20.73115852481174</v>
      </c>
      <c r="R2346" s="4">
        <v>231.1</v>
      </c>
      <c r="S2346" s="4">
        <v>2.85</v>
      </c>
      <c r="U2346">
        <v>0</v>
      </c>
      <c r="V2346" s="4">
        <v>100</v>
      </c>
      <c r="W2346" s="4">
        <v>6</v>
      </c>
      <c r="X2346">
        <v>120</v>
      </c>
      <c r="Y2346" s="4">
        <v>2.5000000000000001E-2</v>
      </c>
      <c r="Z2346">
        <v>0.1</v>
      </c>
      <c r="AB2346">
        <v>30</v>
      </c>
      <c r="AC2346">
        <v>0</v>
      </c>
      <c r="AD2346" s="9" t="s">
        <v>595</v>
      </c>
      <c r="AF2346">
        <v>2.11854964896798</v>
      </c>
      <c r="AG2346" s="4"/>
      <c r="AH2346" s="4"/>
      <c r="AI2346" s="4"/>
      <c r="AJ2346" s="4"/>
      <c r="AK2346" s="4"/>
    </row>
    <row r="2347" spans="1:37">
      <c r="A2347" t="s">
        <v>230</v>
      </c>
      <c r="B2347" t="s">
        <v>78</v>
      </c>
      <c r="C2347" s="42" t="s">
        <v>592</v>
      </c>
      <c r="D2347">
        <v>600</v>
      </c>
      <c r="E2347">
        <v>50</v>
      </c>
      <c r="F2347">
        <v>60</v>
      </c>
      <c r="G2347">
        <v>51.79</v>
      </c>
      <c r="H2347">
        <v>3.09</v>
      </c>
      <c r="I2347">
        <v>20.73</v>
      </c>
      <c r="J2347">
        <v>0.06</v>
      </c>
      <c r="L2347" s="4"/>
      <c r="M2347" s="4"/>
      <c r="N2347" s="4">
        <v>0.06</v>
      </c>
      <c r="O2347" s="4">
        <v>0.4</v>
      </c>
      <c r="P2347" s="4">
        <v>1.1585248117397182E-3</v>
      </c>
      <c r="Q2347" s="4">
        <v>20.73115852481174</v>
      </c>
      <c r="R2347" s="4">
        <v>231.1</v>
      </c>
      <c r="S2347" s="4">
        <v>2.85</v>
      </c>
      <c r="U2347">
        <v>0</v>
      </c>
      <c r="V2347" s="4">
        <v>100</v>
      </c>
      <c r="W2347" s="4">
        <v>6</v>
      </c>
      <c r="X2347">
        <v>120</v>
      </c>
      <c r="Y2347" s="4">
        <v>2.5000000000000001E-2</v>
      </c>
      <c r="Z2347">
        <v>0.1</v>
      </c>
      <c r="AB2347">
        <v>30</v>
      </c>
      <c r="AC2347">
        <v>0</v>
      </c>
      <c r="AD2347" t="s">
        <v>62</v>
      </c>
      <c r="AF2347">
        <v>2.11343292734926</v>
      </c>
      <c r="AG2347" s="4"/>
      <c r="AH2347" s="4"/>
      <c r="AI2347" s="4"/>
      <c r="AJ2347" s="4"/>
      <c r="AK2347" s="4"/>
    </row>
    <row r="2348" spans="1:37">
      <c r="A2348" t="s">
        <v>230</v>
      </c>
      <c r="B2348" t="s">
        <v>78</v>
      </c>
      <c r="C2348" s="42" t="s">
        <v>592</v>
      </c>
      <c r="D2348">
        <v>600</v>
      </c>
      <c r="E2348">
        <v>50</v>
      </c>
      <c r="F2348">
        <v>60</v>
      </c>
      <c r="G2348">
        <v>51.79</v>
      </c>
      <c r="H2348">
        <v>3.09</v>
      </c>
      <c r="I2348">
        <v>20.73</v>
      </c>
      <c r="J2348">
        <v>0.06</v>
      </c>
      <c r="L2348" s="4"/>
      <c r="M2348" s="4"/>
      <c r="N2348" s="4">
        <v>0.06</v>
      </c>
      <c r="O2348" s="4">
        <v>0.4</v>
      </c>
      <c r="P2348" s="4">
        <v>1.1585248117397182E-3</v>
      </c>
      <c r="Q2348" s="4">
        <v>20.73115852481174</v>
      </c>
      <c r="R2348" s="4">
        <v>231.1</v>
      </c>
      <c r="S2348" s="4">
        <v>2.85</v>
      </c>
      <c r="U2348">
        <v>0</v>
      </c>
      <c r="V2348" s="4">
        <v>100</v>
      </c>
      <c r="W2348" s="4">
        <v>6</v>
      </c>
      <c r="X2348">
        <v>120</v>
      </c>
      <c r="Y2348" s="4">
        <v>2.5000000000000001E-2</v>
      </c>
      <c r="Z2348">
        <v>0.1</v>
      </c>
      <c r="AB2348">
        <v>30</v>
      </c>
      <c r="AC2348">
        <v>0</v>
      </c>
      <c r="AD2348" t="s">
        <v>231</v>
      </c>
      <c r="AF2348">
        <v>2.1083154391804801</v>
      </c>
      <c r="AG2348" s="4"/>
      <c r="AH2348" s="4"/>
      <c r="AI2348" s="4"/>
      <c r="AJ2348" s="4"/>
      <c r="AK2348" s="4"/>
    </row>
    <row r="2349" spans="1:37">
      <c r="A2349" t="s">
        <v>230</v>
      </c>
      <c r="B2349" t="s">
        <v>78</v>
      </c>
      <c r="C2349" s="42" t="s">
        <v>592</v>
      </c>
      <c r="D2349">
        <v>600</v>
      </c>
      <c r="E2349">
        <v>50</v>
      </c>
      <c r="F2349">
        <v>60</v>
      </c>
      <c r="G2349">
        <v>51.79</v>
      </c>
      <c r="H2349">
        <v>3.09</v>
      </c>
      <c r="I2349">
        <v>20.73</v>
      </c>
      <c r="J2349">
        <v>0.06</v>
      </c>
      <c r="L2349" s="4"/>
      <c r="M2349" s="4"/>
      <c r="N2349" s="4">
        <v>0.06</v>
      </c>
      <c r="O2349" s="4">
        <v>0.4</v>
      </c>
      <c r="P2349" s="4">
        <v>1.1585248117397182E-3</v>
      </c>
      <c r="Q2349" s="4">
        <v>20.73115852481174</v>
      </c>
      <c r="R2349" s="4">
        <v>231.1</v>
      </c>
      <c r="S2349" s="4">
        <v>2.85</v>
      </c>
      <c r="U2349">
        <v>50</v>
      </c>
      <c r="V2349" s="4">
        <v>100</v>
      </c>
      <c r="W2349" s="4">
        <v>6</v>
      </c>
      <c r="X2349">
        <v>120</v>
      </c>
      <c r="Y2349" s="4">
        <v>2.5000000000000001E-2</v>
      </c>
      <c r="Z2349">
        <v>0.1</v>
      </c>
      <c r="AB2349">
        <v>30</v>
      </c>
      <c r="AC2349">
        <v>1.4285714285714286</v>
      </c>
      <c r="AD2349" s="9" t="s">
        <v>595</v>
      </c>
      <c r="AF2349">
        <v>2.0929629746741401</v>
      </c>
      <c r="AG2349" s="4"/>
      <c r="AH2349" s="4"/>
      <c r="AI2349" s="4"/>
      <c r="AJ2349" s="4"/>
      <c r="AK2349" s="4"/>
    </row>
    <row r="2350" spans="1:37">
      <c r="A2350" t="s">
        <v>230</v>
      </c>
      <c r="B2350" t="s">
        <v>78</v>
      </c>
      <c r="C2350" s="42" t="s">
        <v>592</v>
      </c>
      <c r="D2350">
        <v>600</v>
      </c>
      <c r="E2350">
        <v>50</v>
      </c>
      <c r="F2350">
        <v>60</v>
      </c>
      <c r="G2350">
        <v>51.79</v>
      </c>
      <c r="H2350">
        <v>3.09</v>
      </c>
      <c r="I2350">
        <v>20.73</v>
      </c>
      <c r="J2350">
        <v>0.06</v>
      </c>
      <c r="L2350" s="4"/>
      <c r="M2350" s="4"/>
      <c r="N2350" s="4">
        <v>0.06</v>
      </c>
      <c r="O2350" s="4">
        <v>0.4</v>
      </c>
      <c r="P2350" s="4">
        <v>1.1585248117397182E-3</v>
      </c>
      <c r="Q2350" s="4">
        <v>20.73115852481174</v>
      </c>
      <c r="R2350" s="4">
        <v>231.1</v>
      </c>
      <c r="S2350" s="4">
        <v>2.85</v>
      </c>
      <c r="U2350">
        <v>50</v>
      </c>
      <c r="V2350" s="4">
        <v>100</v>
      </c>
      <c r="W2350" s="4">
        <v>6</v>
      </c>
      <c r="X2350">
        <v>120</v>
      </c>
      <c r="Y2350" s="4">
        <v>2.5000000000000001E-2</v>
      </c>
      <c r="Z2350">
        <v>0.1</v>
      </c>
      <c r="AB2350">
        <v>30</v>
      </c>
      <c r="AC2350">
        <v>1.0416666666666665</v>
      </c>
      <c r="AD2350" t="s">
        <v>62</v>
      </c>
      <c r="AF2350">
        <v>2.0059702751052302</v>
      </c>
      <c r="AG2350" s="4"/>
      <c r="AH2350" s="4"/>
      <c r="AI2350" s="4"/>
      <c r="AJ2350" s="4"/>
      <c r="AK2350" s="4"/>
    </row>
    <row r="2351" spans="1:37">
      <c r="A2351" t="s">
        <v>230</v>
      </c>
      <c r="B2351" t="s">
        <v>78</v>
      </c>
      <c r="C2351" s="42" t="s">
        <v>592</v>
      </c>
      <c r="D2351">
        <v>600</v>
      </c>
      <c r="E2351">
        <v>50</v>
      </c>
      <c r="F2351">
        <v>60</v>
      </c>
      <c r="G2351">
        <v>51.79</v>
      </c>
      <c r="H2351">
        <v>3.09</v>
      </c>
      <c r="I2351">
        <v>20.73</v>
      </c>
      <c r="J2351">
        <v>0.06</v>
      </c>
      <c r="L2351" s="4"/>
      <c r="M2351" s="4"/>
      <c r="N2351" s="4">
        <v>0.06</v>
      </c>
      <c r="O2351" s="4">
        <v>0.4</v>
      </c>
      <c r="P2351" s="4">
        <v>1.1585248117397182E-3</v>
      </c>
      <c r="Q2351" s="4">
        <v>20.73115852481174</v>
      </c>
      <c r="R2351" s="4">
        <v>231.1</v>
      </c>
      <c r="S2351" s="4">
        <v>2.85</v>
      </c>
      <c r="U2351">
        <v>50</v>
      </c>
      <c r="V2351" s="4">
        <v>100</v>
      </c>
      <c r="W2351" s="4">
        <v>6</v>
      </c>
      <c r="X2351">
        <v>120</v>
      </c>
      <c r="Y2351" s="4">
        <v>2.5000000000000001E-2</v>
      </c>
      <c r="Z2351">
        <v>0.1</v>
      </c>
      <c r="AB2351">
        <v>30</v>
      </c>
      <c r="AC2351">
        <v>1.1450381679389312</v>
      </c>
      <c r="AD2351" t="s">
        <v>231</v>
      </c>
      <c r="AF2351">
        <v>1.96503190285511</v>
      </c>
      <c r="AG2351" s="4"/>
      <c r="AH2351" s="4"/>
      <c r="AI2351" s="4"/>
      <c r="AJ2351" s="4"/>
      <c r="AK2351" s="4"/>
    </row>
    <row r="2352" spans="1:37">
      <c r="A2352" t="s">
        <v>230</v>
      </c>
      <c r="B2352" t="s">
        <v>78</v>
      </c>
      <c r="C2352" s="42" t="s">
        <v>592</v>
      </c>
      <c r="D2352">
        <v>600</v>
      </c>
      <c r="E2352">
        <v>50</v>
      </c>
      <c r="F2352">
        <v>60</v>
      </c>
      <c r="G2352">
        <v>51.79</v>
      </c>
      <c r="H2352">
        <v>3.09</v>
      </c>
      <c r="I2352">
        <v>20.73</v>
      </c>
      <c r="J2352">
        <v>0.06</v>
      </c>
      <c r="L2352" s="4"/>
      <c r="M2352" s="4"/>
      <c r="N2352" s="4">
        <v>0.06</v>
      </c>
      <c r="O2352" s="4">
        <v>0.4</v>
      </c>
      <c r="P2352" s="4">
        <v>1.1585248117397182E-3</v>
      </c>
      <c r="Q2352" s="4">
        <v>20.73115852481174</v>
      </c>
      <c r="R2352" s="4">
        <v>231.1</v>
      </c>
      <c r="S2352" s="4">
        <v>2.85</v>
      </c>
      <c r="U2352">
        <v>100</v>
      </c>
      <c r="V2352" s="4">
        <v>100</v>
      </c>
      <c r="W2352" s="4">
        <v>6</v>
      </c>
      <c r="X2352">
        <v>120</v>
      </c>
      <c r="Y2352" s="4">
        <v>2.5000000000000001E-2</v>
      </c>
      <c r="Z2352">
        <v>0.1</v>
      </c>
      <c r="AB2352">
        <v>30</v>
      </c>
      <c r="AC2352">
        <v>2.8571428571428572</v>
      </c>
      <c r="AD2352" s="9" t="s">
        <v>595</v>
      </c>
      <c r="AF2352">
        <v>2.0315561828490099</v>
      </c>
      <c r="AG2352" s="4"/>
      <c r="AH2352" s="4"/>
      <c r="AI2352" s="4"/>
      <c r="AJ2352" s="4"/>
      <c r="AK2352" s="4"/>
    </row>
    <row r="2353" spans="1:37">
      <c r="A2353" t="s">
        <v>230</v>
      </c>
      <c r="B2353" t="s">
        <v>78</v>
      </c>
      <c r="C2353" s="42" t="s">
        <v>592</v>
      </c>
      <c r="D2353">
        <v>600</v>
      </c>
      <c r="E2353">
        <v>50</v>
      </c>
      <c r="F2353">
        <v>60</v>
      </c>
      <c r="G2353">
        <v>51.79</v>
      </c>
      <c r="H2353">
        <v>3.09</v>
      </c>
      <c r="I2353">
        <v>20.73</v>
      </c>
      <c r="J2353">
        <v>0.06</v>
      </c>
      <c r="L2353" s="4"/>
      <c r="M2353" s="4"/>
      <c r="N2353" s="4">
        <v>0.06</v>
      </c>
      <c r="O2353" s="4">
        <v>0.4</v>
      </c>
      <c r="P2353" s="4">
        <v>1.1585248117397182E-3</v>
      </c>
      <c r="Q2353" s="4">
        <v>20.73115852481174</v>
      </c>
      <c r="R2353" s="4">
        <v>231.1</v>
      </c>
      <c r="S2353" s="4">
        <v>2.85</v>
      </c>
      <c r="U2353">
        <v>100</v>
      </c>
      <c r="V2353" s="4">
        <v>100</v>
      </c>
      <c r="W2353" s="4">
        <v>6</v>
      </c>
      <c r="X2353">
        <v>120</v>
      </c>
      <c r="Y2353" s="4">
        <v>2.5000000000000001E-2</v>
      </c>
      <c r="Z2353">
        <v>0.1</v>
      </c>
      <c r="AB2353">
        <v>30</v>
      </c>
      <c r="AC2353">
        <v>2.083333333333333</v>
      </c>
      <c r="AD2353" t="s">
        <v>62</v>
      </c>
      <c r="AF2353">
        <v>1.98550032243011</v>
      </c>
      <c r="AG2353" s="4"/>
      <c r="AH2353" s="4"/>
      <c r="AI2353" s="4"/>
      <c r="AJ2353" s="4"/>
      <c r="AK2353" s="4"/>
    </row>
    <row r="2354" spans="1:37">
      <c r="A2354" t="s">
        <v>230</v>
      </c>
      <c r="B2354" t="s">
        <v>78</v>
      </c>
      <c r="C2354" s="42" t="s">
        <v>592</v>
      </c>
      <c r="D2354">
        <v>600</v>
      </c>
      <c r="E2354">
        <v>50</v>
      </c>
      <c r="F2354">
        <v>60</v>
      </c>
      <c r="G2354">
        <v>51.79</v>
      </c>
      <c r="H2354">
        <v>3.09</v>
      </c>
      <c r="I2354">
        <v>20.73</v>
      </c>
      <c r="J2354">
        <v>0.06</v>
      </c>
      <c r="L2354" s="4"/>
      <c r="M2354" s="4"/>
      <c r="N2354" s="4">
        <v>0.06</v>
      </c>
      <c r="O2354" s="4">
        <v>0.4</v>
      </c>
      <c r="P2354" s="4">
        <v>1.1585248117397182E-3</v>
      </c>
      <c r="Q2354" s="4">
        <v>20.73115852481174</v>
      </c>
      <c r="R2354" s="4">
        <v>231.1</v>
      </c>
      <c r="S2354" s="4">
        <v>2.85</v>
      </c>
      <c r="U2354">
        <v>100</v>
      </c>
      <c r="V2354" s="4">
        <v>100</v>
      </c>
      <c r="W2354" s="4">
        <v>6</v>
      </c>
      <c r="X2354">
        <v>120</v>
      </c>
      <c r="Y2354" s="4">
        <v>2.5000000000000001E-2</v>
      </c>
      <c r="Z2354">
        <v>0.1</v>
      </c>
      <c r="AB2354">
        <v>30</v>
      </c>
      <c r="AC2354">
        <v>2.2900763358778624</v>
      </c>
      <c r="AD2354" t="s">
        <v>231</v>
      </c>
      <c r="AF2354">
        <v>1.93944522856127</v>
      </c>
      <c r="AG2354" s="4"/>
      <c r="AH2354" s="4"/>
      <c r="AI2354" s="4"/>
      <c r="AJ2354" s="4"/>
      <c r="AK2354" s="4"/>
    </row>
    <row r="2355" spans="1:37">
      <c r="A2355" t="s">
        <v>230</v>
      </c>
      <c r="B2355" t="s">
        <v>78</v>
      </c>
      <c r="C2355" s="42" t="s">
        <v>592</v>
      </c>
      <c r="D2355">
        <v>600</v>
      </c>
      <c r="E2355">
        <v>50</v>
      </c>
      <c r="F2355">
        <v>60</v>
      </c>
      <c r="G2355">
        <v>51.79</v>
      </c>
      <c r="H2355">
        <v>3.09</v>
      </c>
      <c r="I2355">
        <v>20.73</v>
      </c>
      <c r="J2355">
        <v>0.06</v>
      </c>
      <c r="L2355" s="4"/>
      <c r="M2355" s="4"/>
      <c r="N2355" s="4">
        <v>0.06</v>
      </c>
      <c r="O2355" s="4">
        <v>0.4</v>
      </c>
      <c r="P2355" s="4">
        <v>1.1585248117397182E-3</v>
      </c>
      <c r="Q2355" s="4">
        <v>20.73115852481174</v>
      </c>
      <c r="R2355" s="4">
        <v>231.1</v>
      </c>
      <c r="S2355" s="4">
        <v>2.85</v>
      </c>
      <c r="U2355">
        <v>150</v>
      </c>
      <c r="V2355" s="4">
        <v>100</v>
      </c>
      <c r="W2355" s="4">
        <v>6</v>
      </c>
      <c r="X2355">
        <v>120</v>
      </c>
      <c r="Y2355" s="4">
        <v>2.5000000000000001E-2</v>
      </c>
      <c r="Z2355">
        <v>0.1</v>
      </c>
      <c r="AB2355">
        <v>30</v>
      </c>
      <c r="AC2355">
        <v>4.2857142857142856</v>
      </c>
      <c r="AD2355" s="9" t="s">
        <v>595</v>
      </c>
      <c r="AF2355">
        <v>2.0008527869364499</v>
      </c>
      <c r="AG2355" s="4"/>
      <c r="AH2355" s="4"/>
      <c r="AI2355" s="4"/>
      <c r="AJ2355" s="4"/>
      <c r="AK2355" s="4"/>
    </row>
    <row r="2356" spans="1:37">
      <c r="A2356" t="s">
        <v>230</v>
      </c>
      <c r="B2356" t="s">
        <v>78</v>
      </c>
      <c r="C2356" s="42" t="s">
        <v>592</v>
      </c>
      <c r="D2356">
        <v>600</v>
      </c>
      <c r="E2356">
        <v>50</v>
      </c>
      <c r="F2356">
        <v>60</v>
      </c>
      <c r="G2356">
        <v>51.79</v>
      </c>
      <c r="H2356">
        <v>3.09</v>
      </c>
      <c r="I2356">
        <v>20.73</v>
      </c>
      <c r="J2356">
        <v>0.06</v>
      </c>
      <c r="L2356" s="4"/>
      <c r="M2356" s="4"/>
      <c r="N2356" s="4">
        <v>0.06</v>
      </c>
      <c r="O2356" s="4">
        <v>0.4</v>
      </c>
      <c r="P2356" s="4">
        <v>1.1585248117397182E-3</v>
      </c>
      <c r="Q2356" s="4">
        <v>20.73115852481174</v>
      </c>
      <c r="R2356" s="4">
        <v>231.1</v>
      </c>
      <c r="S2356" s="4">
        <v>2.85</v>
      </c>
      <c r="U2356">
        <v>150</v>
      </c>
      <c r="V2356" s="4">
        <v>100</v>
      </c>
      <c r="W2356" s="4">
        <v>6</v>
      </c>
      <c r="X2356">
        <v>120</v>
      </c>
      <c r="Y2356" s="4">
        <v>2.5000000000000001E-2</v>
      </c>
      <c r="Z2356">
        <v>0.1</v>
      </c>
      <c r="AB2356">
        <v>30</v>
      </c>
      <c r="AC2356">
        <v>3.1249999999999996</v>
      </c>
      <c r="AD2356" t="s">
        <v>62</v>
      </c>
      <c r="AF2356">
        <v>1.9752661126426101</v>
      </c>
      <c r="AG2356" s="4"/>
      <c r="AH2356" s="4"/>
      <c r="AI2356" s="4"/>
      <c r="AJ2356" s="4"/>
      <c r="AK2356" s="4"/>
    </row>
    <row r="2357" spans="1:37">
      <c r="A2357" t="s">
        <v>230</v>
      </c>
      <c r="B2357" t="s">
        <v>78</v>
      </c>
      <c r="C2357" s="42" t="s">
        <v>592</v>
      </c>
      <c r="D2357">
        <v>600</v>
      </c>
      <c r="E2357">
        <v>50</v>
      </c>
      <c r="F2357">
        <v>60</v>
      </c>
      <c r="G2357">
        <v>51.79</v>
      </c>
      <c r="H2357">
        <v>3.09</v>
      </c>
      <c r="I2357">
        <v>20.73</v>
      </c>
      <c r="J2357">
        <v>0.06</v>
      </c>
      <c r="L2357" s="4"/>
      <c r="M2357" s="4"/>
      <c r="N2357" s="4">
        <v>0.06</v>
      </c>
      <c r="O2357" s="4">
        <v>0.4</v>
      </c>
      <c r="P2357" s="4">
        <v>1.1585248117397182E-3</v>
      </c>
      <c r="Q2357" s="4">
        <v>20.73115852481174</v>
      </c>
      <c r="R2357" s="4">
        <v>231.1</v>
      </c>
      <c r="S2357" s="4">
        <v>2.85</v>
      </c>
      <c r="U2357">
        <v>150</v>
      </c>
      <c r="V2357" s="4">
        <v>100</v>
      </c>
      <c r="W2357" s="4">
        <v>6</v>
      </c>
      <c r="X2357">
        <v>120</v>
      </c>
      <c r="Y2357" s="4">
        <v>2.5000000000000001E-2</v>
      </c>
      <c r="Z2357">
        <v>0.1</v>
      </c>
      <c r="AB2357">
        <v>30</v>
      </c>
      <c r="AC2357">
        <v>3.4351145038167936</v>
      </c>
      <c r="AD2357" t="s">
        <v>231</v>
      </c>
      <c r="AF2357">
        <v>1.9189760424362099</v>
      </c>
      <c r="AG2357" s="4"/>
      <c r="AH2357" s="4"/>
      <c r="AI2357" s="4"/>
      <c r="AJ2357" s="4"/>
      <c r="AK2357" s="4"/>
    </row>
    <row r="2358" spans="1:37">
      <c r="A2358" t="s">
        <v>230</v>
      </c>
      <c r="B2358" t="s">
        <v>78</v>
      </c>
      <c r="C2358" s="42" t="s">
        <v>592</v>
      </c>
      <c r="D2358">
        <v>600</v>
      </c>
      <c r="E2358">
        <v>50</v>
      </c>
      <c r="F2358">
        <v>60</v>
      </c>
      <c r="G2358">
        <v>51.79</v>
      </c>
      <c r="H2358">
        <v>3.09</v>
      </c>
      <c r="I2358">
        <v>20.73</v>
      </c>
      <c r="J2358">
        <v>0.06</v>
      </c>
      <c r="L2358" s="4"/>
      <c r="M2358" s="4"/>
      <c r="N2358" s="4">
        <v>0.06</v>
      </c>
      <c r="O2358" s="4">
        <v>0.4</v>
      </c>
      <c r="P2358" s="4">
        <v>1.1585248117397182E-3</v>
      </c>
      <c r="Q2358" s="4">
        <v>20.73115852481174</v>
      </c>
      <c r="R2358" s="4">
        <v>231.1</v>
      </c>
      <c r="S2358" s="4">
        <v>2.85</v>
      </c>
      <c r="U2358">
        <v>200</v>
      </c>
      <c r="V2358" s="4">
        <v>100</v>
      </c>
      <c r="W2358" s="4">
        <v>6</v>
      </c>
      <c r="X2358">
        <v>120</v>
      </c>
      <c r="Y2358" s="4">
        <v>2.5000000000000001E-2</v>
      </c>
      <c r="Z2358">
        <v>0.1</v>
      </c>
      <c r="AB2358">
        <v>30</v>
      </c>
      <c r="AC2358">
        <v>5.7142857142857144</v>
      </c>
      <c r="AD2358" s="9" t="s">
        <v>595</v>
      </c>
      <c r="AF2358">
        <v>2.0008527869364499</v>
      </c>
      <c r="AG2358" s="4"/>
      <c r="AH2358" s="4"/>
      <c r="AI2358" s="4"/>
      <c r="AJ2358" s="4"/>
      <c r="AK2358" s="4"/>
    </row>
    <row r="2359" spans="1:37">
      <c r="A2359" t="s">
        <v>230</v>
      </c>
      <c r="B2359" t="s">
        <v>78</v>
      </c>
      <c r="C2359" s="42" t="s">
        <v>592</v>
      </c>
      <c r="D2359">
        <v>600</v>
      </c>
      <c r="E2359">
        <v>50</v>
      </c>
      <c r="F2359">
        <v>60</v>
      </c>
      <c r="G2359">
        <v>51.79</v>
      </c>
      <c r="H2359">
        <v>3.09</v>
      </c>
      <c r="I2359">
        <v>20.73</v>
      </c>
      <c r="J2359">
        <v>0.06</v>
      </c>
      <c r="L2359" s="4"/>
      <c r="M2359" s="4"/>
      <c r="N2359" s="4">
        <v>0.06</v>
      </c>
      <c r="O2359" s="4">
        <v>0.4</v>
      </c>
      <c r="P2359" s="4">
        <v>1.1585248117397182E-3</v>
      </c>
      <c r="Q2359" s="4">
        <v>20.73115852481174</v>
      </c>
      <c r="R2359" s="4">
        <v>231.1</v>
      </c>
      <c r="S2359" s="4">
        <v>2.85</v>
      </c>
      <c r="U2359">
        <v>200</v>
      </c>
      <c r="V2359" s="4">
        <v>100</v>
      </c>
      <c r="W2359" s="4">
        <v>6</v>
      </c>
      <c r="X2359">
        <v>120</v>
      </c>
      <c r="Y2359" s="4">
        <v>2.5000000000000001E-2</v>
      </c>
      <c r="Z2359">
        <v>0.1</v>
      </c>
      <c r="AB2359">
        <v>30</v>
      </c>
      <c r="AC2359">
        <v>4.1666666666666661</v>
      </c>
      <c r="AD2359" t="s">
        <v>62</v>
      </c>
      <c r="AF2359">
        <v>1.93944522856127</v>
      </c>
      <c r="AG2359" s="4"/>
      <c r="AH2359" s="4"/>
      <c r="AI2359" s="4"/>
      <c r="AJ2359" s="4"/>
      <c r="AK2359" s="4"/>
    </row>
    <row r="2360" spans="1:37">
      <c r="A2360" t="s">
        <v>230</v>
      </c>
      <c r="B2360" t="s">
        <v>78</v>
      </c>
      <c r="C2360" s="42" t="s">
        <v>592</v>
      </c>
      <c r="D2360">
        <v>600</v>
      </c>
      <c r="E2360">
        <v>50</v>
      </c>
      <c r="F2360">
        <v>60</v>
      </c>
      <c r="G2360">
        <v>51.79</v>
      </c>
      <c r="H2360">
        <v>3.09</v>
      </c>
      <c r="I2360">
        <v>20.73</v>
      </c>
      <c r="J2360">
        <v>0.06</v>
      </c>
      <c r="L2360" s="4"/>
      <c r="M2360" s="4"/>
      <c r="N2360" s="4">
        <v>0.06</v>
      </c>
      <c r="O2360" s="4">
        <v>0.4</v>
      </c>
      <c r="P2360" s="4">
        <v>1.1585248117397182E-3</v>
      </c>
      <c r="Q2360" s="4">
        <v>20.73115852481174</v>
      </c>
      <c r="R2360" s="4">
        <v>231.1</v>
      </c>
      <c r="S2360" s="4">
        <v>2.85</v>
      </c>
      <c r="U2360">
        <v>200</v>
      </c>
      <c r="V2360" s="4">
        <v>100</v>
      </c>
      <c r="W2360" s="4">
        <v>6</v>
      </c>
      <c r="X2360">
        <v>120</v>
      </c>
      <c r="Y2360" s="4">
        <v>2.5000000000000001E-2</v>
      </c>
      <c r="Z2360">
        <v>0.1</v>
      </c>
      <c r="AB2360">
        <v>30</v>
      </c>
      <c r="AC2360">
        <v>4.5801526717557248</v>
      </c>
      <c r="AD2360" t="s">
        <v>231</v>
      </c>
      <c r="AF2360">
        <v>1.9036243444799199</v>
      </c>
      <c r="AG2360" s="4"/>
      <c r="AH2360" s="4"/>
      <c r="AI2360" s="4"/>
      <c r="AJ2360" s="4"/>
      <c r="AK2360" s="4"/>
    </row>
    <row r="2361" spans="1:37">
      <c r="A2361" t="s">
        <v>230</v>
      </c>
      <c r="B2361" t="s">
        <v>78</v>
      </c>
      <c r="C2361" s="42" t="s">
        <v>592</v>
      </c>
      <c r="D2361">
        <v>600</v>
      </c>
      <c r="E2361">
        <v>50</v>
      </c>
      <c r="F2361">
        <v>60</v>
      </c>
      <c r="G2361">
        <v>51.79</v>
      </c>
      <c r="H2361">
        <v>3.09</v>
      </c>
      <c r="I2361">
        <v>20.73</v>
      </c>
      <c r="J2361">
        <v>0.06</v>
      </c>
      <c r="L2361" s="4"/>
      <c r="M2361" s="4"/>
      <c r="N2361" s="4">
        <v>0.06</v>
      </c>
      <c r="O2361" s="4">
        <v>0.4</v>
      </c>
      <c r="P2361" s="4">
        <v>1.1585248117397182E-3</v>
      </c>
      <c r="Q2361" s="4">
        <v>20.73115852481174</v>
      </c>
      <c r="R2361" s="4">
        <v>231.1</v>
      </c>
      <c r="S2361" s="4">
        <v>2.85</v>
      </c>
      <c r="U2361">
        <v>250</v>
      </c>
      <c r="V2361" s="4">
        <v>100</v>
      </c>
      <c r="W2361" s="4">
        <v>6</v>
      </c>
      <c r="X2361">
        <v>120</v>
      </c>
      <c r="Y2361" s="4">
        <v>2.5000000000000001E-2</v>
      </c>
      <c r="Z2361">
        <v>0.1</v>
      </c>
      <c r="AB2361">
        <v>30</v>
      </c>
      <c r="AC2361">
        <v>7.1428571428571432</v>
      </c>
      <c r="AD2361" s="9" t="s">
        <v>595</v>
      </c>
      <c r="AF2361">
        <v>1.9906178105988901</v>
      </c>
      <c r="AG2361" s="4"/>
      <c r="AH2361" s="4"/>
      <c r="AI2361" s="4"/>
      <c r="AJ2361" s="4"/>
      <c r="AK2361" s="4"/>
    </row>
    <row r="2362" spans="1:37">
      <c r="A2362" t="s">
        <v>230</v>
      </c>
      <c r="B2362" t="s">
        <v>78</v>
      </c>
      <c r="C2362" s="42" t="s">
        <v>592</v>
      </c>
      <c r="D2362">
        <v>600</v>
      </c>
      <c r="E2362">
        <v>50</v>
      </c>
      <c r="F2362">
        <v>60</v>
      </c>
      <c r="G2362">
        <v>51.79</v>
      </c>
      <c r="H2362">
        <v>3.09</v>
      </c>
      <c r="I2362">
        <v>20.73</v>
      </c>
      <c r="J2362">
        <v>0.06</v>
      </c>
      <c r="L2362" s="4"/>
      <c r="M2362" s="4"/>
      <c r="N2362" s="4">
        <v>0.06</v>
      </c>
      <c r="O2362" s="4">
        <v>0.4</v>
      </c>
      <c r="P2362" s="4">
        <v>1.1585248117397182E-3</v>
      </c>
      <c r="Q2362" s="4">
        <v>20.73115852481174</v>
      </c>
      <c r="R2362" s="4">
        <v>231.1</v>
      </c>
      <c r="S2362" s="4">
        <v>2.85</v>
      </c>
      <c r="U2362">
        <v>250</v>
      </c>
      <c r="V2362" s="4">
        <v>100</v>
      </c>
      <c r="W2362" s="4">
        <v>6</v>
      </c>
      <c r="X2362">
        <v>120</v>
      </c>
      <c r="Y2362" s="4">
        <v>2.5000000000000001E-2</v>
      </c>
      <c r="Z2362">
        <v>0.1</v>
      </c>
      <c r="AB2362">
        <v>30</v>
      </c>
      <c r="AC2362">
        <v>5.2083333333333321</v>
      </c>
      <c r="AD2362" t="s">
        <v>62</v>
      </c>
      <c r="AF2362">
        <v>1.93432850694254</v>
      </c>
      <c r="AG2362" s="4"/>
      <c r="AH2362" s="4"/>
      <c r="AI2362" s="4"/>
      <c r="AJ2362" s="4"/>
      <c r="AK2362" s="4"/>
    </row>
    <row r="2363" spans="1:37">
      <c r="A2363" t="s">
        <v>230</v>
      </c>
      <c r="B2363" t="s">
        <v>78</v>
      </c>
      <c r="C2363" s="42" t="s">
        <v>592</v>
      </c>
      <c r="D2363">
        <v>600</v>
      </c>
      <c r="E2363">
        <v>50</v>
      </c>
      <c r="F2363">
        <v>60</v>
      </c>
      <c r="G2363">
        <v>51.79</v>
      </c>
      <c r="H2363">
        <v>3.09</v>
      </c>
      <c r="I2363">
        <v>20.73</v>
      </c>
      <c r="J2363">
        <v>0.06</v>
      </c>
      <c r="L2363" s="4"/>
      <c r="M2363" s="4"/>
      <c r="N2363" s="4">
        <v>0.06</v>
      </c>
      <c r="O2363" s="4">
        <v>0.4</v>
      </c>
      <c r="P2363" s="4">
        <v>1.1585248117397182E-3</v>
      </c>
      <c r="Q2363" s="4">
        <v>20.73115852481174</v>
      </c>
      <c r="R2363" s="4">
        <v>231.1</v>
      </c>
      <c r="S2363" s="4">
        <v>2.85</v>
      </c>
      <c r="U2363">
        <v>250</v>
      </c>
      <c r="V2363" s="4">
        <v>100</v>
      </c>
      <c r="W2363" s="4">
        <v>6</v>
      </c>
      <c r="X2363">
        <v>120</v>
      </c>
      <c r="Y2363" s="4">
        <v>2.5000000000000001E-2</v>
      </c>
      <c r="Z2363">
        <v>0.1</v>
      </c>
      <c r="AB2363">
        <v>30</v>
      </c>
      <c r="AC2363">
        <v>5.7251908396946565</v>
      </c>
      <c r="AD2363" t="s">
        <v>231</v>
      </c>
      <c r="AF2363">
        <v>1.8985076228611999</v>
      </c>
      <c r="AG2363" s="4"/>
      <c r="AH2363" s="4"/>
      <c r="AI2363" s="4"/>
      <c r="AJ2363" s="4"/>
      <c r="AK2363" s="4"/>
    </row>
    <row r="2364" spans="1:37">
      <c r="A2364" t="s">
        <v>227</v>
      </c>
      <c r="B2364" t="s">
        <v>78</v>
      </c>
      <c r="C2364" s="42" t="s">
        <v>592</v>
      </c>
      <c r="D2364">
        <v>600</v>
      </c>
      <c r="E2364">
        <v>50</v>
      </c>
      <c r="F2364">
        <v>60</v>
      </c>
      <c r="G2364">
        <v>84.23</v>
      </c>
      <c r="H2364">
        <v>2.96</v>
      </c>
      <c r="I2364">
        <v>11.66</v>
      </c>
      <c r="J2364">
        <v>0.15</v>
      </c>
      <c r="L2364" s="4"/>
      <c r="M2364" s="4"/>
      <c r="N2364" s="4">
        <v>0.04</v>
      </c>
      <c r="O2364" s="4">
        <v>0.14000000000000001</v>
      </c>
      <c r="P2364" s="4">
        <v>1.7808381811706042E-3</v>
      </c>
      <c r="Q2364" s="4">
        <v>11.661780838181171</v>
      </c>
      <c r="R2364" s="4">
        <v>138.09</v>
      </c>
      <c r="S2364" s="4">
        <v>2.79</v>
      </c>
      <c r="T2364">
        <v>28.748590755355139</v>
      </c>
      <c r="U2364" s="4">
        <v>1440</v>
      </c>
      <c r="V2364" s="4">
        <v>100</v>
      </c>
      <c r="W2364" s="4">
        <v>6</v>
      </c>
      <c r="X2364">
        <v>120</v>
      </c>
      <c r="Y2364" s="4">
        <v>2.5000000000000001E-2</v>
      </c>
      <c r="Z2364">
        <v>0.1</v>
      </c>
      <c r="AB2364">
        <v>30</v>
      </c>
      <c r="AC2364">
        <v>0</v>
      </c>
      <c r="AD2364" s="4" t="s">
        <v>173</v>
      </c>
      <c r="AF2364">
        <v>0.103610675039245</v>
      </c>
      <c r="AG2364" s="4"/>
      <c r="AH2364" s="4"/>
      <c r="AI2364" s="4"/>
      <c r="AJ2364" s="4"/>
      <c r="AK2364" s="4"/>
    </row>
    <row r="2365" spans="1:37">
      <c r="A2365" t="s">
        <v>227</v>
      </c>
      <c r="B2365" t="s">
        <v>78</v>
      </c>
      <c r="C2365" s="42" t="s">
        <v>592</v>
      </c>
      <c r="D2365">
        <v>600</v>
      </c>
      <c r="E2365">
        <v>50</v>
      </c>
      <c r="F2365">
        <v>60</v>
      </c>
      <c r="G2365">
        <v>84.23</v>
      </c>
      <c r="H2365">
        <v>2.96</v>
      </c>
      <c r="I2365">
        <v>11.66</v>
      </c>
      <c r="J2365">
        <v>0.15</v>
      </c>
      <c r="L2365" s="4"/>
      <c r="M2365" s="4"/>
      <c r="N2365" s="4">
        <v>0.04</v>
      </c>
      <c r="O2365" s="4">
        <v>0.14000000000000001</v>
      </c>
      <c r="P2365" s="4">
        <v>1.7808381811706042E-3</v>
      </c>
      <c r="Q2365" s="4">
        <v>11.661780838181171</v>
      </c>
      <c r="R2365" s="4">
        <v>138.09</v>
      </c>
      <c r="S2365" s="4">
        <v>2.79</v>
      </c>
      <c r="T2365">
        <v>57.497181510710277</v>
      </c>
      <c r="U2365" s="4">
        <v>1440</v>
      </c>
      <c r="V2365" s="4">
        <v>100</v>
      </c>
      <c r="W2365" s="4">
        <v>6</v>
      </c>
      <c r="X2365">
        <v>120</v>
      </c>
      <c r="Y2365" s="4">
        <v>2.5000000000000001E-2</v>
      </c>
      <c r="Z2365">
        <v>0.1</v>
      </c>
      <c r="AB2365">
        <v>30</v>
      </c>
      <c r="AC2365">
        <v>0</v>
      </c>
      <c r="AD2365" s="4" t="s">
        <v>173</v>
      </c>
      <c r="AF2365">
        <v>0.14128728414442601</v>
      </c>
      <c r="AG2365" s="4"/>
      <c r="AH2365" s="4"/>
      <c r="AI2365" s="4"/>
      <c r="AJ2365" s="4"/>
      <c r="AK2365" s="4"/>
    </row>
    <row r="2366" spans="1:37">
      <c r="A2366" t="s">
        <v>227</v>
      </c>
      <c r="B2366" t="s">
        <v>78</v>
      </c>
      <c r="C2366" s="42" t="s">
        <v>592</v>
      </c>
      <c r="D2366">
        <v>600</v>
      </c>
      <c r="E2366">
        <v>50</v>
      </c>
      <c r="F2366">
        <v>60</v>
      </c>
      <c r="G2366">
        <v>84.23</v>
      </c>
      <c r="H2366">
        <v>2.96</v>
      </c>
      <c r="I2366">
        <v>11.66</v>
      </c>
      <c r="J2366">
        <v>0.15</v>
      </c>
      <c r="L2366" s="4"/>
      <c r="M2366" s="4"/>
      <c r="N2366" s="4">
        <v>0.04</v>
      </c>
      <c r="O2366" s="4">
        <v>0.14000000000000001</v>
      </c>
      <c r="P2366" s="4">
        <v>1.7808381811706042E-3</v>
      </c>
      <c r="Q2366" s="4">
        <v>11.661780838181171</v>
      </c>
      <c r="R2366" s="4">
        <v>138.09</v>
      </c>
      <c r="S2366" s="4">
        <v>2.79</v>
      </c>
      <c r="T2366">
        <v>120.06764374295341</v>
      </c>
      <c r="U2366" s="4">
        <v>1440</v>
      </c>
      <c r="V2366" s="4">
        <v>100</v>
      </c>
      <c r="W2366" s="4">
        <v>6</v>
      </c>
      <c r="X2366">
        <v>120</v>
      </c>
      <c r="Y2366" s="4">
        <v>2.5000000000000001E-2</v>
      </c>
      <c r="Z2366">
        <v>0.1</v>
      </c>
      <c r="AB2366">
        <v>30</v>
      </c>
      <c r="AC2366">
        <v>0</v>
      </c>
      <c r="AD2366" s="4" t="s">
        <v>173</v>
      </c>
      <c r="AF2366">
        <v>0.26373626373626302</v>
      </c>
      <c r="AG2366" s="4"/>
      <c r="AH2366" s="4"/>
      <c r="AI2366" s="4"/>
      <c r="AJ2366" s="4"/>
      <c r="AK2366" s="4"/>
    </row>
    <row r="2367" spans="1:37">
      <c r="A2367" t="s">
        <v>227</v>
      </c>
      <c r="B2367" t="s">
        <v>78</v>
      </c>
      <c r="C2367" s="42" t="s">
        <v>592</v>
      </c>
      <c r="D2367">
        <v>600</v>
      </c>
      <c r="E2367">
        <v>50</v>
      </c>
      <c r="F2367">
        <v>60</v>
      </c>
      <c r="G2367">
        <v>84.23</v>
      </c>
      <c r="H2367">
        <v>2.96</v>
      </c>
      <c r="I2367">
        <v>11.66</v>
      </c>
      <c r="J2367">
        <v>0.15</v>
      </c>
      <c r="L2367" s="4"/>
      <c r="M2367" s="4"/>
      <c r="N2367" s="4">
        <v>0.04</v>
      </c>
      <c r="O2367" s="4">
        <v>0.14000000000000001</v>
      </c>
      <c r="P2367" s="4">
        <v>1.7808381811706042E-3</v>
      </c>
      <c r="Q2367" s="4">
        <v>11.661780838181171</v>
      </c>
      <c r="R2367" s="4">
        <v>138.09</v>
      </c>
      <c r="S2367" s="4">
        <v>2.79</v>
      </c>
      <c r="T2367">
        <v>297.63246899661783</v>
      </c>
      <c r="U2367" s="4">
        <v>1440</v>
      </c>
      <c r="V2367" s="4">
        <v>100</v>
      </c>
      <c r="W2367" s="4">
        <v>6</v>
      </c>
      <c r="X2367">
        <v>120</v>
      </c>
      <c r="Y2367" s="4">
        <v>2.5000000000000001E-2</v>
      </c>
      <c r="Z2367">
        <v>0.1</v>
      </c>
      <c r="AB2367">
        <v>30</v>
      </c>
      <c r="AC2367">
        <v>0</v>
      </c>
      <c r="AD2367" s="4" t="s">
        <v>173</v>
      </c>
      <c r="AF2367">
        <v>0.3861852433281</v>
      </c>
      <c r="AG2367" s="4"/>
      <c r="AH2367" s="4"/>
      <c r="AI2367" s="4"/>
      <c r="AJ2367" s="4"/>
      <c r="AK2367" s="4"/>
    </row>
    <row r="2368" spans="1:37">
      <c r="A2368" t="s">
        <v>227</v>
      </c>
      <c r="B2368" t="s">
        <v>78</v>
      </c>
      <c r="C2368" s="42" t="s">
        <v>592</v>
      </c>
      <c r="D2368">
        <v>600</v>
      </c>
      <c r="E2368">
        <v>50</v>
      </c>
      <c r="F2368">
        <v>60</v>
      </c>
      <c r="G2368">
        <v>84.23</v>
      </c>
      <c r="H2368">
        <v>2.96</v>
      </c>
      <c r="I2368">
        <v>11.66</v>
      </c>
      <c r="J2368">
        <v>0.15</v>
      </c>
      <c r="L2368" s="4"/>
      <c r="M2368" s="4"/>
      <c r="N2368" s="4">
        <v>0.04</v>
      </c>
      <c r="O2368" s="4">
        <v>0.14000000000000001</v>
      </c>
      <c r="P2368" s="4">
        <v>1.7808381811706042E-3</v>
      </c>
      <c r="Q2368" s="4">
        <v>11.661780838181171</v>
      </c>
      <c r="R2368" s="4">
        <v>138.09</v>
      </c>
      <c r="S2368" s="4">
        <v>2.79</v>
      </c>
      <c r="T2368">
        <v>542.84103720405835</v>
      </c>
      <c r="U2368" s="4">
        <v>1440</v>
      </c>
      <c r="V2368" s="4">
        <v>100</v>
      </c>
      <c r="W2368" s="4">
        <v>6</v>
      </c>
      <c r="X2368">
        <v>120</v>
      </c>
      <c r="Y2368" s="4">
        <v>2.5000000000000001E-2</v>
      </c>
      <c r="Z2368">
        <v>0.1</v>
      </c>
      <c r="AB2368">
        <v>30</v>
      </c>
      <c r="AC2368">
        <v>0</v>
      </c>
      <c r="AD2368" s="4" t="s">
        <v>173</v>
      </c>
      <c r="AF2368">
        <v>0.49921507064364101</v>
      </c>
      <c r="AG2368" s="4"/>
      <c r="AH2368" s="4"/>
      <c r="AI2368" s="4"/>
      <c r="AJ2368" s="4"/>
      <c r="AK2368" s="4"/>
    </row>
    <row r="2369" spans="1:37">
      <c r="A2369" t="s">
        <v>227</v>
      </c>
      <c r="B2369" t="s">
        <v>78</v>
      </c>
      <c r="C2369" s="42" t="s">
        <v>592</v>
      </c>
      <c r="D2369">
        <v>600</v>
      </c>
      <c r="E2369">
        <v>50</v>
      </c>
      <c r="F2369">
        <v>60</v>
      </c>
      <c r="G2369">
        <v>84.23</v>
      </c>
      <c r="H2369">
        <v>2.96</v>
      </c>
      <c r="I2369">
        <v>11.66</v>
      </c>
      <c r="J2369">
        <v>0.15</v>
      </c>
      <c r="L2369" s="4"/>
      <c r="M2369" s="4"/>
      <c r="N2369" s="4">
        <v>0.04</v>
      </c>
      <c r="O2369" s="4">
        <v>0.14000000000000001</v>
      </c>
      <c r="P2369" s="4">
        <v>1.7808381811706042E-3</v>
      </c>
      <c r="Q2369" s="4">
        <v>11.661780838181171</v>
      </c>
      <c r="R2369" s="4">
        <v>138.09</v>
      </c>
      <c r="S2369" s="4">
        <v>2.79</v>
      </c>
      <c r="T2369">
        <v>718.71476888387394</v>
      </c>
      <c r="U2369" s="4">
        <v>1440</v>
      </c>
      <c r="V2369" s="4">
        <v>100</v>
      </c>
      <c r="W2369" s="4">
        <v>6</v>
      </c>
      <c r="X2369">
        <v>120</v>
      </c>
      <c r="Y2369" s="4">
        <v>2.5000000000000001E-2</v>
      </c>
      <c r="Z2369">
        <v>0.1</v>
      </c>
      <c r="AB2369">
        <v>30</v>
      </c>
      <c r="AC2369">
        <v>0</v>
      </c>
      <c r="AD2369" s="4" t="s">
        <v>173</v>
      </c>
      <c r="AF2369">
        <v>0.77237048665620001</v>
      </c>
      <c r="AG2369" s="4"/>
      <c r="AH2369" s="4"/>
      <c r="AI2369" s="4"/>
      <c r="AJ2369" s="4"/>
      <c r="AK2369" s="4"/>
    </row>
    <row r="2370" spans="1:37">
      <c r="A2370" t="s">
        <v>227</v>
      </c>
      <c r="B2370" t="s">
        <v>78</v>
      </c>
      <c r="C2370" s="42" t="s">
        <v>592</v>
      </c>
      <c r="D2370">
        <v>600</v>
      </c>
      <c r="E2370">
        <v>50</v>
      </c>
      <c r="F2370">
        <v>60</v>
      </c>
      <c r="G2370">
        <v>84.23</v>
      </c>
      <c r="H2370">
        <v>2.96</v>
      </c>
      <c r="I2370">
        <v>11.66</v>
      </c>
      <c r="J2370">
        <v>0.15</v>
      </c>
      <c r="L2370" s="4"/>
      <c r="M2370" s="4"/>
      <c r="N2370" s="4">
        <v>0.04</v>
      </c>
      <c r="O2370" s="4">
        <v>0.14000000000000001</v>
      </c>
      <c r="P2370" s="4">
        <v>1.7808381811706042E-3</v>
      </c>
      <c r="Q2370" s="4">
        <v>11.661780838181171</v>
      </c>
      <c r="R2370" s="4">
        <v>138.09</v>
      </c>
      <c r="S2370" s="4">
        <v>2.79</v>
      </c>
      <c r="T2370">
        <v>1078.9177001127362</v>
      </c>
      <c r="U2370" s="4">
        <v>1440</v>
      </c>
      <c r="V2370" s="4">
        <v>100</v>
      </c>
      <c r="W2370" s="4">
        <v>6</v>
      </c>
      <c r="X2370">
        <v>120</v>
      </c>
      <c r="Y2370" s="4">
        <v>2.5000000000000001E-2</v>
      </c>
      <c r="Z2370">
        <v>0.1</v>
      </c>
      <c r="AB2370">
        <v>30</v>
      </c>
      <c r="AC2370">
        <v>0</v>
      </c>
      <c r="AD2370" s="4" t="s">
        <v>173</v>
      </c>
      <c r="AF2370">
        <v>0.77237048665620001</v>
      </c>
      <c r="AG2370" s="4"/>
      <c r="AH2370" s="4"/>
      <c r="AI2370" s="4"/>
      <c r="AJ2370" s="4"/>
      <c r="AK2370" s="4"/>
    </row>
    <row r="2371" spans="1:37">
      <c r="A2371" t="s">
        <v>227</v>
      </c>
      <c r="B2371" t="s">
        <v>78</v>
      </c>
      <c r="C2371" s="42" t="s">
        <v>592</v>
      </c>
      <c r="D2371">
        <v>600</v>
      </c>
      <c r="E2371">
        <v>50</v>
      </c>
      <c r="F2371">
        <v>60</v>
      </c>
      <c r="G2371">
        <v>84.23</v>
      </c>
      <c r="H2371">
        <v>2.96</v>
      </c>
      <c r="I2371">
        <v>11.66</v>
      </c>
      <c r="J2371">
        <v>0.15</v>
      </c>
      <c r="L2371" s="4"/>
      <c r="M2371" s="4"/>
      <c r="N2371" s="4">
        <v>0.04</v>
      </c>
      <c r="O2371" s="4">
        <v>0.14000000000000001</v>
      </c>
      <c r="P2371" s="4">
        <v>1.7808381811706042E-3</v>
      </c>
      <c r="Q2371" s="4">
        <v>11.661780838181171</v>
      </c>
      <c r="R2371" s="4">
        <v>138.09</v>
      </c>
      <c r="S2371" s="4">
        <v>2.79</v>
      </c>
      <c r="T2371">
        <v>1439.120631341598</v>
      </c>
      <c r="U2371" s="4">
        <v>1440</v>
      </c>
      <c r="V2371" s="4">
        <v>100</v>
      </c>
      <c r="W2371" s="4">
        <v>6</v>
      </c>
      <c r="X2371">
        <v>120</v>
      </c>
      <c r="Y2371" s="4">
        <v>2.5000000000000001E-2</v>
      </c>
      <c r="Z2371">
        <v>0.1</v>
      </c>
      <c r="AB2371">
        <v>30</v>
      </c>
      <c r="AC2371">
        <v>0</v>
      </c>
      <c r="AD2371" s="4" t="s">
        <v>173</v>
      </c>
      <c r="AF2371">
        <v>0.76295133437990503</v>
      </c>
      <c r="AG2371" s="4"/>
      <c r="AH2371" s="4"/>
      <c r="AI2371" s="4"/>
      <c r="AJ2371" s="4"/>
      <c r="AK2371" s="4"/>
    </row>
    <row r="2372" spans="1:37">
      <c r="A2372" t="s">
        <v>228</v>
      </c>
      <c r="B2372" t="s">
        <v>78</v>
      </c>
      <c r="C2372" s="42" t="s">
        <v>592</v>
      </c>
      <c r="D2372">
        <v>600</v>
      </c>
      <c r="E2372">
        <v>50</v>
      </c>
      <c r="F2372">
        <v>60</v>
      </c>
      <c r="G2372">
        <v>76.59</v>
      </c>
      <c r="H2372">
        <v>2.77</v>
      </c>
      <c r="I2372">
        <v>12.73</v>
      </c>
      <c r="J2372">
        <v>0.14000000000000001</v>
      </c>
      <c r="L2372" s="4"/>
      <c r="M2372" s="4"/>
      <c r="N2372" s="4">
        <v>0.04</v>
      </c>
      <c r="O2372" s="4">
        <v>0.17</v>
      </c>
      <c r="P2372" s="4">
        <v>1.8279148713931323E-3</v>
      </c>
      <c r="Q2372" s="4">
        <v>12.731827914871394</v>
      </c>
      <c r="R2372" s="4">
        <v>263.58</v>
      </c>
      <c r="S2372" s="4">
        <v>2.88</v>
      </c>
      <c r="T2372">
        <v>57.497181510710277</v>
      </c>
      <c r="U2372" s="4">
        <v>1440</v>
      </c>
      <c r="V2372" s="4">
        <v>100</v>
      </c>
      <c r="W2372" s="4">
        <v>6</v>
      </c>
      <c r="X2372">
        <v>120</v>
      </c>
      <c r="Y2372" s="4">
        <v>2.5000000000000001E-2</v>
      </c>
      <c r="Z2372">
        <v>0.1</v>
      </c>
      <c r="AB2372">
        <v>30</v>
      </c>
      <c r="AC2372">
        <v>0</v>
      </c>
      <c r="AD2372" s="4" t="s">
        <v>173</v>
      </c>
      <c r="AF2372">
        <v>0.42386185243328001</v>
      </c>
      <c r="AG2372" s="4"/>
      <c r="AH2372" s="4"/>
      <c r="AI2372" s="4"/>
      <c r="AJ2372" s="4"/>
      <c r="AK2372" s="4"/>
    </row>
    <row r="2373" spans="1:37">
      <c r="A2373" t="s">
        <v>228</v>
      </c>
      <c r="B2373" t="s">
        <v>78</v>
      </c>
      <c r="C2373" s="42" t="s">
        <v>592</v>
      </c>
      <c r="D2373">
        <v>600</v>
      </c>
      <c r="E2373">
        <v>50</v>
      </c>
      <c r="F2373">
        <v>60</v>
      </c>
      <c r="G2373">
        <v>76.59</v>
      </c>
      <c r="H2373">
        <v>2.77</v>
      </c>
      <c r="I2373">
        <v>12.73</v>
      </c>
      <c r="J2373">
        <v>0.14000000000000001</v>
      </c>
      <c r="L2373" s="4"/>
      <c r="M2373" s="4"/>
      <c r="N2373" s="4">
        <v>0.04</v>
      </c>
      <c r="O2373" s="4">
        <v>0.17</v>
      </c>
      <c r="P2373" s="4">
        <v>1.8279148713931323E-3</v>
      </c>
      <c r="Q2373" s="4">
        <v>12.731827914871394</v>
      </c>
      <c r="R2373" s="4">
        <v>263.58</v>
      </c>
      <c r="S2373" s="4">
        <v>2.88</v>
      </c>
      <c r="T2373">
        <v>120.06764374295341</v>
      </c>
      <c r="U2373" s="4">
        <v>1440</v>
      </c>
      <c r="V2373" s="4">
        <v>100</v>
      </c>
      <c r="W2373" s="4">
        <v>6</v>
      </c>
      <c r="X2373">
        <v>120</v>
      </c>
      <c r="Y2373" s="4">
        <v>2.5000000000000001E-2</v>
      </c>
      <c r="Z2373">
        <v>0.1</v>
      </c>
      <c r="AB2373">
        <v>30</v>
      </c>
      <c r="AC2373">
        <v>0</v>
      </c>
      <c r="AD2373" s="4" t="s">
        <v>173</v>
      </c>
      <c r="AF2373">
        <v>0.62166405023547799</v>
      </c>
      <c r="AG2373" s="4"/>
      <c r="AH2373" s="4"/>
      <c r="AI2373" s="4"/>
      <c r="AJ2373" s="4"/>
      <c r="AK2373" s="4"/>
    </row>
    <row r="2374" spans="1:37">
      <c r="A2374" t="s">
        <v>228</v>
      </c>
      <c r="B2374" t="s">
        <v>78</v>
      </c>
      <c r="C2374" s="42" t="s">
        <v>592</v>
      </c>
      <c r="D2374">
        <v>600</v>
      </c>
      <c r="E2374">
        <v>50</v>
      </c>
      <c r="F2374">
        <v>60</v>
      </c>
      <c r="G2374">
        <v>76.59</v>
      </c>
      <c r="H2374">
        <v>2.77</v>
      </c>
      <c r="I2374">
        <v>12.73</v>
      </c>
      <c r="J2374">
        <v>0.14000000000000001</v>
      </c>
      <c r="L2374" s="4"/>
      <c r="M2374" s="4"/>
      <c r="N2374" s="4">
        <v>0.04</v>
      </c>
      <c r="O2374" s="4">
        <v>0.17</v>
      </c>
      <c r="P2374" s="4">
        <v>1.8279148713931323E-3</v>
      </c>
      <c r="Q2374" s="4">
        <v>12.731827914871394</v>
      </c>
      <c r="R2374" s="4">
        <v>263.58</v>
      </c>
      <c r="S2374" s="4">
        <v>2.88</v>
      </c>
      <c r="T2374">
        <v>302.70574971815097</v>
      </c>
      <c r="U2374" s="4">
        <v>1440</v>
      </c>
      <c r="V2374" s="4">
        <v>100</v>
      </c>
      <c r="W2374" s="4">
        <v>6</v>
      </c>
      <c r="X2374">
        <v>120</v>
      </c>
      <c r="Y2374" s="4">
        <v>2.5000000000000001E-2</v>
      </c>
      <c r="Z2374">
        <v>0.1</v>
      </c>
      <c r="AB2374">
        <v>30</v>
      </c>
      <c r="AC2374">
        <v>0</v>
      </c>
      <c r="AD2374" s="4" t="s">
        <v>173</v>
      </c>
      <c r="AF2374">
        <v>0.73469387755102</v>
      </c>
      <c r="AG2374" s="4"/>
      <c r="AH2374" s="4"/>
      <c r="AI2374" s="4"/>
      <c r="AJ2374" s="4"/>
      <c r="AK2374" s="4"/>
    </row>
    <row r="2375" spans="1:37">
      <c r="A2375" t="s">
        <v>228</v>
      </c>
      <c r="B2375" t="s">
        <v>78</v>
      </c>
      <c r="C2375" s="42" t="s">
        <v>592</v>
      </c>
      <c r="D2375">
        <v>600</v>
      </c>
      <c r="E2375">
        <v>50</v>
      </c>
      <c r="F2375">
        <v>60</v>
      </c>
      <c r="G2375">
        <v>76.59</v>
      </c>
      <c r="H2375">
        <v>2.77</v>
      </c>
      <c r="I2375">
        <v>12.73</v>
      </c>
      <c r="J2375">
        <v>0.14000000000000001</v>
      </c>
      <c r="L2375" s="4"/>
      <c r="M2375" s="4"/>
      <c r="N2375" s="4">
        <v>0.04</v>
      </c>
      <c r="O2375" s="4">
        <v>0.17</v>
      </c>
      <c r="P2375" s="4">
        <v>1.8279148713931323E-3</v>
      </c>
      <c r="Q2375" s="4">
        <v>12.731827914871394</v>
      </c>
      <c r="R2375" s="4">
        <v>263.58</v>
      </c>
      <c r="S2375" s="4">
        <v>2.88</v>
      </c>
      <c r="T2375">
        <v>541.1499436302139</v>
      </c>
      <c r="U2375" s="4">
        <v>1440</v>
      </c>
      <c r="V2375" s="4">
        <v>100</v>
      </c>
      <c r="W2375" s="4">
        <v>6</v>
      </c>
      <c r="X2375">
        <v>120</v>
      </c>
      <c r="Y2375" s="4">
        <v>2.5000000000000001E-2</v>
      </c>
      <c r="Z2375">
        <v>0.1</v>
      </c>
      <c r="AB2375">
        <v>30</v>
      </c>
      <c r="AC2375">
        <v>0</v>
      </c>
      <c r="AD2375" s="4" t="s">
        <v>173</v>
      </c>
      <c r="AF2375">
        <v>1.0361067503924599</v>
      </c>
      <c r="AG2375" s="4"/>
      <c r="AH2375" s="4"/>
      <c r="AI2375" s="4"/>
      <c r="AJ2375" s="4"/>
      <c r="AK2375" s="4"/>
    </row>
    <row r="2376" spans="1:37">
      <c r="A2376" t="s">
        <v>228</v>
      </c>
      <c r="B2376" t="s">
        <v>78</v>
      </c>
      <c r="C2376" s="42" t="s">
        <v>592</v>
      </c>
      <c r="D2376">
        <v>600</v>
      </c>
      <c r="E2376">
        <v>50</v>
      </c>
      <c r="F2376">
        <v>60</v>
      </c>
      <c r="G2376">
        <v>76.59</v>
      </c>
      <c r="H2376">
        <v>2.77</v>
      </c>
      <c r="I2376">
        <v>12.73</v>
      </c>
      <c r="J2376">
        <v>0.14000000000000001</v>
      </c>
      <c r="L2376" s="4"/>
      <c r="M2376" s="4"/>
      <c r="N2376" s="4">
        <v>0.04</v>
      </c>
      <c r="O2376" s="4">
        <v>0.17</v>
      </c>
      <c r="P2376" s="4">
        <v>1.8279148713931323E-3</v>
      </c>
      <c r="Q2376" s="4">
        <v>12.731827914871394</v>
      </c>
      <c r="R2376" s="4">
        <v>263.58</v>
      </c>
      <c r="S2376" s="4">
        <v>2.88</v>
      </c>
      <c r="T2376">
        <v>723.78804960540594</v>
      </c>
      <c r="U2376" s="4">
        <v>1440</v>
      </c>
      <c r="V2376" s="4">
        <v>100</v>
      </c>
      <c r="W2376" s="4">
        <v>6</v>
      </c>
      <c r="X2376">
        <v>120</v>
      </c>
      <c r="Y2376" s="4">
        <v>2.5000000000000001E-2</v>
      </c>
      <c r="Z2376">
        <v>0.1</v>
      </c>
      <c r="AB2376">
        <v>30</v>
      </c>
      <c r="AC2376">
        <v>0</v>
      </c>
      <c r="AD2376" s="4" t="s">
        <v>173</v>
      </c>
      <c r="AF2376">
        <v>1.1773940345368901</v>
      </c>
      <c r="AG2376" s="4"/>
      <c r="AH2376" s="4"/>
      <c r="AI2376" s="4"/>
      <c r="AJ2376" s="4"/>
      <c r="AK2376" s="4"/>
    </row>
    <row r="2377" spans="1:37">
      <c r="A2377" t="s">
        <v>228</v>
      </c>
      <c r="B2377" t="s">
        <v>78</v>
      </c>
      <c r="C2377" s="42" t="s">
        <v>592</v>
      </c>
      <c r="D2377">
        <v>600</v>
      </c>
      <c r="E2377">
        <v>50</v>
      </c>
      <c r="F2377">
        <v>60</v>
      </c>
      <c r="G2377">
        <v>76.59</v>
      </c>
      <c r="H2377">
        <v>2.77</v>
      </c>
      <c r="I2377">
        <v>12.73</v>
      </c>
      <c r="J2377">
        <v>0.14000000000000001</v>
      </c>
      <c r="L2377" s="4"/>
      <c r="M2377" s="4"/>
      <c r="N2377" s="4">
        <v>0.04</v>
      </c>
      <c r="O2377" s="4">
        <v>0.17</v>
      </c>
      <c r="P2377" s="4">
        <v>1.8279148713931323E-3</v>
      </c>
      <c r="Q2377" s="4">
        <v>12.731827914871394</v>
      </c>
      <c r="R2377" s="4">
        <v>263.58</v>
      </c>
      <c r="S2377" s="4">
        <v>2.88</v>
      </c>
      <c r="T2377">
        <v>1080.6087936865802</v>
      </c>
      <c r="U2377" s="4">
        <v>1440</v>
      </c>
      <c r="V2377" s="4">
        <v>100</v>
      </c>
      <c r="W2377" s="4">
        <v>6</v>
      </c>
      <c r="X2377">
        <v>120</v>
      </c>
      <c r="Y2377" s="4">
        <v>2.5000000000000001E-2</v>
      </c>
      <c r="Z2377">
        <v>0.1</v>
      </c>
      <c r="AB2377">
        <v>30</v>
      </c>
      <c r="AC2377">
        <v>0</v>
      </c>
      <c r="AD2377" s="4" t="s">
        <v>173</v>
      </c>
      <c r="AF2377">
        <v>1.3281004709576101</v>
      </c>
      <c r="AG2377" s="4"/>
      <c r="AH2377" s="4"/>
      <c r="AI2377" s="4"/>
      <c r="AJ2377" s="4"/>
      <c r="AK2377" s="4"/>
    </row>
    <row r="2378" spans="1:37">
      <c r="A2378" t="s">
        <v>228</v>
      </c>
      <c r="B2378" t="s">
        <v>78</v>
      </c>
      <c r="C2378" s="42" t="s">
        <v>592</v>
      </c>
      <c r="D2378">
        <v>600</v>
      </c>
      <c r="E2378">
        <v>50</v>
      </c>
      <c r="F2378">
        <v>60</v>
      </c>
      <c r="G2378">
        <v>76.59</v>
      </c>
      <c r="H2378">
        <v>2.77</v>
      </c>
      <c r="I2378">
        <v>12.73</v>
      </c>
      <c r="J2378">
        <v>0.14000000000000001</v>
      </c>
      <c r="L2378" s="4"/>
      <c r="M2378" s="4"/>
      <c r="N2378" s="4">
        <v>0.04</v>
      </c>
      <c r="O2378" s="4">
        <v>0.17</v>
      </c>
      <c r="P2378" s="4">
        <v>1.8279148713931323E-3</v>
      </c>
      <c r="Q2378" s="4">
        <v>12.731827914871394</v>
      </c>
      <c r="R2378" s="4">
        <v>263.58</v>
      </c>
      <c r="S2378" s="4">
        <v>2.88</v>
      </c>
      <c r="T2378">
        <v>1444.19391206313</v>
      </c>
      <c r="U2378" s="4">
        <v>1440</v>
      </c>
      <c r="V2378" s="4">
        <v>100</v>
      </c>
      <c r="W2378" s="4">
        <v>6</v>
      </c>
      <c r="X2378">
        <v>120</v>
      </c>
      <c r="Y2378" s="4">
        <v>2.5000000000000001E-2</v>
      </c>
      <c r="Z2378">
        <v>0.1</v>
      </c>
      <c r="AB2378">
        <v>30</v>
      </c>
      <c r="AC2378">
        <v>0</v>
      </c>
      <c r="AD2378" s="4" t="s">
        <v>173</v>
      </c>
      <c r="AF2378">
        <v>1.2527472527472501</v>
      </c>
      <c r="AG2378" s="4"/>
      <c r="AH2378" s="4"/>
      <c r="AI2378" s="4"/>
      <c r="AJ2378" s="4"/>
      <c r="AK2378" s="4"/>
    </row>
    <row r="2379" spans="1:37">
      <c r="A2379" t="s">
        <v>229</v>
      </c>
      <c r="B2379" t="s">
        <v>78</v>
      </c>
      <c r="C2379" s="42" t="s">
        <v>592</v>
      </c>
      <c r="D2379">
        <v>600</v>
      </c>
      <c r="E2379">
        <v>50</v>
      </c>
      <c r="F2379">
        <v>60</v>
      </c>
      <c r="G2379">
        <v>76.5</v>
      </c>
      <c r="H2379">
        <v>2.74</v>
      </c>
      <c r="I2379">
        <v>13.1</v>
      </c>
      <c r="J2379">
        <v>0.13</v>
      </c>
      <c r="L2379" s="4"/>
      <c r="M2379" s="4"/>
      <c r="N2379" s="4">
        <v>0.04</v>
      </c>
      <c r="O2379" s="4">
        <v>0.17</v>
      </c>
      <c r="P2379" s="4">
        <v>1.6993464052287583E-3</v>
      </c>
      <c r="Q2379" s="4">
        <v>13.101699346405228</v>
      </c>
      <c r="R2379" s="4">
        <v>229.71</v>
      </c>
      <c r="S2379" s="4">
        <v>2.98</v>
      </c>
      <c r="T2379">
        <v>32.130777903043978</v>
      </c>
      <c r="U2379" s="4">
        <v>1440</v>
      </c>
      <c r="V2379" s="4">
        <v>100</v>
      </c>
      <c r="W2379" s="4">
        <v>6</v>
      </c>
      <c r="X2379">
        <v>120</v>
      </c>
      <c r="Y2379" s="4">
        <v>2.5000000000000001E-2</v>
      </c>
      <c r="Z2379">
        <v>0.1</v>
      </c>
      <c r="AB2379">
        <v>30</v>
      </c>
      <c r="AC2379">
        <v>0</v>
      </c>
      <c r="AD2379" s="4" t="s">
        <v>173</v>
      </c>
      <c r="AF2379">
        <v>0.64992150706436402</v>
      </c>
      <c r="AG2379" s="4"/>
      <c r="AH2379" s="4"/>
      <c r="AI2379" s="4"/>
      <c r="AJ2379" s="4"/>
      <c r="AK2379" s="4"/>
    </row>
    <row r="2380" spans="1:37">
      <c r="A2380" t="s">
        <v>229</v>
      </c>
      <c r="B2380" t="s">
        <v>78</v>
      </c>
      <c r="C2380" s="42" t="s">
        <v>592</v>
      </c>
      <c r="D2380">
        <v>600</v>
      </c>
      <c r="E2380">
        <v>50</v>
      </c>
      <c r="F2380">
        <v>60</v>
      </c>
      <c r="G2380">
        <v>76.5</v>
      </c>
      <c r="H2380">
        <v>2.74</v>
      </c>
      <c r="I2380">
        <v>13.1</v>
      </c>
      <c r="J2380">
        <v>0.13</v>
      </c>
      <c r="L2380" s="4"/>
      <c r="M2380" s="4"/>
      <c r="N2380" s="4">
        <v>0.04</v>
      </c>
      <c r="O2380" s="4">
        <v>0.17</v>
      </c>
      <c r="P2380" s="4">
        <v>1.6993464052287583E-3</v>
      </c>
      <c r="Q2380" s="4">
        <v>13.101699346405228</v>
      </c>
      <c r="R2380" s="4">
        <v>229.71</v>
      </c>
      <c r="S2380" s="4">
        <v>2.98</v>
      </c>
      <c r="T2380">
        <v>62.570462232242996</v>
      </c>
      <c r="U2380" s="4">
        <v>1440</v>
      </c>
      <c r="V2380" s="4">
        <v>100</v>
      </c>
      <c r="W2380" s="4">
        <v>6</v>
      </c>
      <c r="X2380">
        <v>120</v>
      </c>
      <c r="Y2380" s="4">
        <v>2.5000000000000001E-2</v>
      </c>
      <c r="Z2380">
        <v>0.1</v>
      </c>
      <c r="AB2380">
        <v>30</v>
      </c>
      <c r="AC2380">
        <v>0</v>
      </c>
      <c r="AD2380" s="4" t="s">
        <v>173</v>
      </c>
      <c r="AF2380">
        <v>0.70643642072213397</v>
      </c>
      <c r="AG2380" s="4"/>
      <c r="AH2380" s="4"/>
      <c r="AI2380" s="4"/>
      <c r="AJ2380" s="4"/>
      <c r="AK2380" s="4"/>
    </row>
    <row r="2381" spans="1:37">
      <c r="A2381" t="s">
        <v>229</v>
      </c>
      <c r="B2381" t="s">
        <v>78</v>
      </c>
      <c r="C2381" s="42" t="s">
        <v>592</v>
      </c>
      <c r="D2381">
        <v>600</v>
      </c>
      <c r="E2381">
        <v>50</v>
      </c>
      <c r="F2381">
        <v>60</v>
      </c>
      <c r="G2381">
        <v>76.5</v>
      </c>
      <c r="H2381">
        <v>2.74</v>
      </c>
      <c r="I2381">
        <v>13.1</v>
      </c>
      <c r="J2381">
        <v>0.13</v>
      </c>
      <c r="L2381" s="4"/>
      <c r="M2381" s="4"/>
      <c r="N2381" s="4">
        <v>0.04</v>
      </c>
      <c r="O2381" s="4">
        <v>0.17</v>
      </c>
      <c r="P2381" s="4">
        <v>1.6993464052287583E-3</v>
      </c>
      <c r="Q2381" s="4">
        <v>13.101699346405228</v>
      </c>
      <c r="R2381" s="4">
        <v>229.71</v>
      </c>
      <c r="S2381" s="4">
        <v>2.98</v>
      </c>
      <c r="T2381">
        <v>123.4498308906426</v>
      </c>
      <c r="U2381" s="4">
        <v>1440</v>
      </c>
      <c r="V2381" s="4">
        <v>100</v>
      </c>
      <c r="W2381" s="4">
        <v>6</v>
      </c>
      <c r="X2381">
        <v>120</v>
      </c>
      <c r="Y2381" s="4">
        <v>2.5000000000000001E-2</v>
      </c>
      <c r="Z2381">
        <v>0.1</v>
      </c>
      <c r="AB2381">
        <v>30</v>
      </c>
      <c r="AC2381">
        <v>0</v>
      </c>
      <c r="AD2381" s="4" t="s">
        <v>173</v>
      </c>
      <c r="AF2381">
        <v>1.2998430141287201</v>
      </c>
      <c r="AG2381" s="4"/>
      <c r="AH2381" s="4"/>
      <c r="AI2381" s="4"/>
      <c r="AJ2381" s="4"/>
      <c r="AK2381" s="4"/>
    </row>
    <row r="2382" spans="1:37">
      <c r="A2382" t="s">
        <v>229</v>
      </c>
      <c r="B2382" t="s">
        <v>78</v>
      </c>
      <c r="C2382" s="42" t="s">
        <v>592</v>
      </c>
      <c r="D2382">
        <v>600</v>
      </c>
      <c r="E2382">
        <v>50</v>
      </c>
      <c r="F2382">
        <v>60</v>
      </c>
      <c r="G2382">
        <v>76.5</v>
      </c>
      <c r="H2382">
        <v>2.74</v>
      </c>
      <c r="I2382">
        <v>13.1</v>
      </c>
      <c r="J2382">
        <v>0.13</v>
      </c>
      <c r="L2382" s="4"/>
      <c r="M2382" s="4"/>
      <c r="N2382" s="4">
        <v>0.04</v>
      </c>
      <c r="O2382" s="4">
        <v>0.17</v>
      </c>
      <c r="P2382" s="4">
        <v>1.6993464052287583E-3</v>
      </c>
      <c r="Q2382" s="4">
        <v>13.101699346405228</v>
      </c>
      <c r="R2382" s="4">
        <v>229.71</v>
      </c>
      <c r="S2382" s="4">
        <v>2.98</v>
      </c>
      <c r="T2382">
        <v>299.32356257046183</v>
      </c>
      <c r="U2382" s="4">
        <v>1440</v>
      </c>
      <c r="V2382" s="4">
        <v>100</v>
      </c>
      <c r="W2382" s="4">
        <v>6</v>
      </c>
      <c r="X2382">
        <v>120</v>
      </c>
      <c r="Y2382" s="4">
        <v>2.5000000000000001E-2</v>
      </c>
      <c r="Z2382">
        <v>0.1</v>
      </c>
      <c r="AB2382">
        <v>30</v>
      </c>
      <c r="AC2382">
        <v>0</v>
      </c>
      <c r="AD2382" s="4" t="s">
        <v>173</v>
      </c>
      <c r="AF2382">
        <v>1.8273155416012501</v>
      </c>
      <c r="AG2382" s="4"/>
      <c r="AH2382" s="4"/>
      <c r="AI2382" s="4"/>
      <c r="AJ2382" s="4"/>
      <c r="AK2382" s="4"/>
    </row>
    <row r="2383" spans="1:37">
      <c r="A2383" t="s">
        <v>229</v>
      </c>
      <c r="B2383" t="s">
        <v>78</v>
      </c>
      <c r="C2383" s="42" t="s">
        <v>592</v>
      </c>
      <c r="D2383">
        <v>600</v>
      </c>
      <c r="E2383">
        <v>50</v>
      </c>
      <c r="F2383">
        <v>60</v>
      </c>
      <c r="G2383">
        <v>76.5</v>
      </c>
      <c r="H2383">
        <v>2.74</v>
      </c>
      <c r="I2383">
        <v>13.1</v>
      </c>
      <c r="J2383">
        <v>0.13</v>
      </c>
      <c r="L2383" s="4"/>
      <c r="M2383" s="4"/>
      <c r="N2383" s="4">
        <v>0.04</v>
      </c>
      <c r="O2383" s="4">
        <v>0.17</v>
      </c>
      <c r="P2383" s="4">
        <v>1.6993464052287583E-3</v>
      </c>
      <c r="Q2383" s="4">
        <v>13.101699346405228</v>
      </c>
      <c r="R2383" s="4">
        <v>229.71</v>
      </c>
      <c r="S2383" s="4">
        <v>2.98</v>
      </c>
      <c r="T2383">
        <v>539.45885005636922</v>
      </c>
      <c r="U2383" s="4">
        <v>1440</v>
      </c>
      <c r="V2383" s="4">
        <v>100</v>
      </c>
      <c r="W2383" s="4">
        <v>6</v>
      </c>
      <c r="X2383">
        <v>120</v>
      </c>
      <c r="Y2383" s="4">
        <v>2.5000000000000001E-2</v>
      </c>
      <c r="Z2383">
        <v>0.1</v>
      </c>
      <c r="AB2383">
        <v>30</v>
      </c>
      <c r="AC2383">
        <v>0</v>
      </c>
      <c r="AD2383" s="4" t="s">
        <v>173</v>
      </c>
      <c r="AF2383">
        <v>2.0533751962323299</v>
      </c>
      <c r="AG2383" s="4"/>
      <c r="AH2383" s="4"/>
      <c r="AI2383" s="4"/>
      <c r="AJ2383" s="4"/>
      <c r="AK2383" s="4"/>
    </row>
    <row r="2384" spans="1:37">
      <c r="A2384" t="s">
        <v>229</v>
      </c>
      <c r="B2384" t="s">
        <v>78</v>
      </c>
      <c r="C2384" s="42" t="s">
        <v>592</v>
      </c>
      <c r="D2384">
        <v>600</v>
      </c>
      <c r="E2384">
        <v>50</v>
      </c>
      <c r="F2384">
        <v>60</v>
      </c>
      <c r="G2384">
        <v>76.5</v>
      </c>
      <c r="H2384">
        <v>2.74</v>
      </c>
      <c r="I2384">
        <v>13.1</v>
      </c>
      <c r="J2384">
        <v>0.13</v>
      </c>
      <c r="L2384" s="4"/>
      <c r="M2384" s="4"/>
      <c r="N2384" s="4">
        <v>0.04</v>
      </c>
      <c r="O2384" s="4">
        <v>0.17</v>
      </c>
      <c r="P2384" s="4">
        <v>1.6993464052287583E-3</v>
      </c>
      <c r="Q2384" s="4">
        <v>13.101699346405228</v>
      </c>
      <c r="R2384" s="4">
        <v>229.71</v>
      </c>
      <c r="S2384" s="4">
        <v>2.98</v>
      </c>
      <c r="T2384">
        <v>722.09695603156194</v>
      </c>
      <c r="U2384" s="4">
        <v>1440</v>
      </c>
      <c r="V2384" s="4">
        <v>100</v>
      </c>
      <c r="W2384" s="4">
        <v>6</v>
      </c>
      <c r="X2384">
        <v>120</v>
      </c>
      <c r="Y2384" s="4">
        <v>2.5000000000000001E-2</v>
      </c>
      <c r="Z2384">
        <v>0.1</v>
      </c>
      <c r="AB2384">
        <v>30</v>
      </c>
      <c r="AC2384">
        <v>0</v>
      </c>
      <c r="AD2384" s="4" t="s">
        <v>173</v>
      </c>
      <c r="AF2384">
        <v>2.1852433281004702</v>
      </c>
      <c r="AG2384" s="4"/>
      <c r="AH2384" s="4"/>
      <c r="AI2384" s="4"/>
      <c r="AJ2384" s="4"/>
      <c r="AK2384" s="4"/>
    </row>
    <row r="2385" spans="1:37">
      <c r="A2385" t="s">
        <v>229</v>
      </c>
      <c r="B2385" t="s">
        <v>78</v>
      </c>
      <c r="C2385" s="42" t="s">
        <v>592</v>
      </c>
      <c r="D2385">
        <v>600</v>
      </c>
      <c r="E2385">
        <v>50</v>
      </c>
      <c r="F2385">
        <v>60</v>
      </c>
      <c r="G2385">
        <v>76.5</v>
      </c>
      <c r="H2385">
        <v>2.74</v>
      </c>
      <c r="I2385">
        <v>13.1</v>
      </c>
      <c r="J2385">
        <v>0.13</v>
      </c>
      <c r="L2385" s="4"/>
      <c r="M2385" s="4"/>
      <c r="N2385" s="4">
        <v>0.04</v>
      </c>
      <c r="O2385" s="4">
        <v>0.17</v>
      </c>
      <c r="P2385" s="4">
        <v>1.6993464052287583E-3</v>
      </c>
      <c r="Q2385" s="4">
        <v>13.101699346405228</v>
      </c>
      <c r="R2385" s="4">
        <v>229.71</v>
      </c>
      <c r="S2385" s="4">
        <v>2.98</v>
      </c>
      <c r="T2385">
        <v>1080.6087936865802</v>
      </c>
      <c r="U2385" s="4">
        <v>1440</v>
      </c>
      <c r="V2385" s="4">
        <v>100</v>
      </c>
      <c r="W2385" s="4">
        <v>6</v>
      </c>
      <c r="X2385">
        <v>120</v>
      </c>
      <c r="Y2385" s="4">
        <v>2.5000000000000001E-2</v>
      </c>
      <c r="Z2385">
        <v>0.1</v>
      </c>
      <c r="AB2385">
        <v>30</v>
      </c>
      <c r="AC2385">
        <v>0</v>
      </c>
      <c r="AD2385" s="4" t="s">
        <v>173</v>
      </c>
      <c r="AF2385">
        <v>2.3076923076922999</v>
      </c>
      <c r="AG2385" s="4"/>
      <c r="AH2385" s="4"/>
      <c r="AI2385" s="4"/>
      <c r="AJ2385" s="4"/>
      <c r="AK2385" s="4"/>
    </row>
    <row r="2386" spans="1:37">
      <c r="A2386" t="s">
        <v>229</v>
      </c>
      <c r="B2386" t="s">
        <v>78</v>
      </c>
      <c r="C2386" s="42" t="s">
        <v>592</v>
      </c>
      <c r="D2386">
        <v>600</v>
      </c>
      <c r="E2386">
        <v>50</v>
      </c>
      <c r="F2386">
        <v>60</v>
      </c>
      <c r="G2386">
        <v>76.5</v>
      </c>
      <c r="H2386">
        <v>2.74</v>
      </c>
      <c r="I2386">
        <v>13.1</v>
      </c>
      <c r="J2386">
        <v>0.13</v>
      </c>
      <c r="L2386" s="4"/>
      <c r="M2386" s="4"/>
      <c r="N2386" s="4">
        <v>0.04</v>
      </c>
      <c r="O2386" s="4">
        <v>0.17</v>
      </c>
      <c r="P2386" s="4">
        <v>1.6993464052287583E-3</v>
      </c>
      <c r="Q2386" s="4">
        <v>13.101699346405228</v>
      </c>
      <c r="R2386" s="4">
        <v>229.71</v>
      </c>
      <c r="S2386" s="4">
        <v>2.98</v>
      </c>
      <c r="T2386">
        <v>1444.19391206313</v>
      </c>
      <c r="U2386" s="4">
        <v>1440</v>
      </c>
      <c r="V2386" s="4">
        <v>100</v>
      </c>
      <c r="W2386" s="4">
        <v>6</v>
      </c>
      <c r="X2386">
        <v>120</v>
      </c>
      <c r="Y2386" s="4">
        <v>2.5000000000000001E-2</v>
      </c>
      <c r="Z2386">
        <v>0.1</v>
      </c>
      <c r="AB2386">
        <v>30</v>
      </c>
      <c r="AC2386">
        <v>0</v>
      </c>
      <c r="AD2386" s="4" t="s">
        <v>173</v>
      </c>
      <c r="AF2386">
        <v>2.28885400313971</v>
      </c>
      <c r="AG2386" s="4"/>
      <c r="AH2386" s="4"/>
      <c r="AI2386" s="4"/>
      <c r="AJ2386" s="4"/>
      <c r="AK2386" s="4"/>
    </row>
    <row r="2387" spans="1:37">
      <c r="A2387" t="s">
        <v>230</v>
      </c>
      <c r="B2387" t="s">
        <v>78</v>
      </c>
      <c r="C2387" s="42" t="s">
        <v>592</v>
      </c>
      <c r="D2387">
        <v>600</v>
      </c>
      <c r="E2387">
        <v>50</v>
      </c>
      <c r="F2387">
        <v>60</v>
      </c>
      <c r="G2387">
        <v>51.79</v>
      </c>
      <c r="H2387">
        <v>3.09</v>
      </c>
      <c r="I2387">
        <v>20.73</v>
      </c>
      <c r="J2387">
        <v>0.06</v>
      </c>
      <c r="L2387" s="4"/>
      <c r="M2387" s="4"/>
      <c r="N2387" s="4">
        <v>0.06</v>
      </c>
      <c r="O2387" s="4">
        <v>0.4</v>
      </c>
      <c r="P2387" s="4">
        <v>1.1585248117397182E-3</v>
      </c>
      <c r="Q2387" s="4">
        <v>20.73115852481174</v>
      </c>
      <c r="R2387" s="4">
        <v>231.1</v>
      </c>
      <c r="S2387" s="4">
        <v>2.85</v>
      </c>
      <c r="T2387">
        <v>30.439684329199558</v>
      </c>
      <c r="U2387" s="4">
        <v>1440</v>
      </c>
      <c r="V2387" s="4">
        <v>100</v>
      </c>
      <c r="W2387" s="4">
        <v>6</v>
      </c>
      <c r="X2387">
        <v>120</v>
      </c>
      <c r="Y2387" s="4">
        <v>2.5000000000000001E-2</v>
      </c>
      <c r="Z2387">
        <v>0.1</v>
      </c>
      <c r="AB2387">
        <v>30</v>
      </c>
      <c r="AC2387">
        <v>0</v>
      </c>
      <c r="AD2387" s="4" t="s">
        <v>173</v>
      </c>
      <c r="AF2387">
        <v>1.0266875981161601</v>
      </c>
      <c r="AG2387" s="4"/>
      <c r="AH2387" s="4"/>
      <c r="AI2387" s="4"/>
      <c r="AJ2387" s="4"/>
      <c r="AK2387" s="4"/>
    </row>
    <row r="2388" spans="1:37">
      <c r="A2388" t="s">
        <v>230</v>
      </c>
      <c r="B2388" t="s">
        <v>78</v>
      </c>
      <c r="C2388" s="42" t="s">
        <v>592</v>
      </c>
      <c r="D2388">
        <v>600</v>
      </c>
      <c r="E2388">
        <v>50</v>
      </c>
      <c r="F2388">
        <v>60</v>
      </c>
      <c r="G2388">
        <v>51.79</v>
      </c>
      <c r="H2388">
        <v>3.09</v>
      </c>
      <c r="I2388">
        <v>20.73</v>
      </c>
      <c r="J2388">
        <v>0.06</v>
      </c>
      <c r="L2388" s="4"/>
      <c r="M2388" s="4"/>
      <c r="N2388" s="4">
        <v>0.06</v>
      </c>
      <c r="O2388" s="4">
        <v>0.4</v>
      </c>
      <c r="P2388" s="4">
        <v>1.1585248117397182E-3</v>
      </c>
      <c r="Q2388" s="4">
        <v>20.73115852481174</v>
      </c>
      <c r="R2388" s="4">
        <v>231.1</v>
      </c>
      <c r="S2388" s="4">
        <v>2.85</v>
      </c>
      <c r="T2388">
        <v>62.570462232242996</v>
      </c>
      <c r="U2388" s="4">
        <v>1440</v>
      </c>
      <c r="V2388" s="4">
        <v>100</v>
      </c>
      <c r="W2388" s="4">
        <v>6</v>
      </c>
      <c r="X2388">
        <v>120</v>
      </c>
      <c r="Y2388" s="4">
        <v>2.5000000000000001E-2</v>
      </c>
      <c r="Z2388">
        <v>0.1</v>
      </c>
      <c r="AB2388">
        <v>30</v>
      </c>
      <c r="AC2388">
        <v>0</v>
      </c>
      <c r="AD2388" s="4" t="s">
        <v>173</v>
      </c>
      <c r="AF2388">
        <v>1.78963893249607</v>
      </c>
      <c r="AG2388" s="4"/>
      <c r="AH2388" s="4"/>
      <c r="AI2388" s="4"/>
      <c r="AJ2388" s="4"/>
      <c r="AK2388" s="4"/>
    </row>
    <row r="2389" spans="1:37">
      <c r="A2389" t="s">
        <v>230</v>
      </c>
      <c r="B2389" t="s">
        <v>78</v>
      </c>
      <c r="C2389" s="42" t="s">
        <v>592</v>
      </c>
      <c r="D2389">
        <v>600</v>
      </c>
      <c r="E2389">
        <v>50</v>
      </c>
      <c r="F2389">
        <v>60</v>
      </c>
      <c r="G2389">
        <v>51.79</v>
      </c>
      <c r="H2389">
        <v>3.09</v>
      </c>
      <c r="I2389">
        <v>20.73</v>
      </c>
      <c r="J2389">
        <v>0.06</v>
      </c>
      <c r="L2389" s="4"/>
      <c r="M2389" s="4"/>
      <c r="N2389" s="4">
        <v>0.06</v>
      </c>
      <c r="O2389" s="4">
        <v>0.4</v>
      </c>
      <c r="P2389" s="4">
        <v>1.1585248117397182E-3</v>
      </c>
      <c r="Q2389" s="4">
        <v>20.73115852481174</v>
      </c>
      <c r="R2389" s="4">
        <v>231.1</v>
      </c>
      <c r="S2389" s="4">
        <v>2.85</v>
      </c>
      <c r="T2389">
        <v>121.75873731679799</v>
      </c>
      <c r="U2389" s="4">
        <v>1440</v>
      </c>
      <c r="V2389" s="4">
        <v>100</v>
      </c>
      <c r="W2389" s="4">
        <v>6</v>
      </c>
      <c r="X2389">
        <v>120</v>
      </c>
      <c r="Y2389" s="4">
        <v>2.5000000000000001E-2</v>
      </c>
      <c r="Z2389">
        <v>0.1</v>
      </c>
      <c r="AB2389">
        <v>30</v>
      </c>
      <c r="AC2389">
        <v>0</v>
      </c>
      <c r="AD2389" s="4" t="s">
        <v>173</v>
      </c>
      <c r="AF2389">
        <v>2.2794348508634199</v>
      </c>
      <c r="AG2389" s="4"/>
      <c r="AH2389" s="4"/>
      <c r="AI2389" s="4"/>
      <c r="AJ2389" s="4"/>
      <c r="AK2389" s="4"/>
    </row>
    <row r="2390" spans="1:37">
      <c r="A2390" t="s">
        <v>230</v>
      </c>
      <c r="B2390" t="s">
        <v>78</v>
      </c>
      <c r="C2390" s="42" t="s">
        <v>592</v>
      </c>
      <c r="D2390">
        <v>600</v>
      </c>
      <c r="E2390">
        <v>50</v>
      </c>
      <c r="F2390">
        <v>60</v>
      </c>
      <c r="G2390">
        <v>51.79</v>
      </c>
      <c r="H2390">
        <v>3.09</v>
      </c>
      <c r="I2390">
        <v>20.73</v>
      </c>
      <c r="J2390">
        <v>0.06</v>
      </c>
      <c r="L2390" s="4"/>
      <c r="M2390" s="4"/>
      <c r="N2390" s="4">
        <v>0.06</v>
      </c>
      <c r="O2390" s="4">
        <v>0.4</v>
      </c>
      <c r="P2390" s="4">
        <v>1.1585248117397182E-3</v>
      </c>
      <c r="Q2390" s="4">
        <v>20.73115852481174</v>
      </c>
      <c r="R2390" s="4">
        <v>231.1</v>
      </c>
      <c r="S2390" s="4">
        <v>2.85</v>
      </c>
      <c r="T2390">
        <v>302.70574971815097</v>
      </c>
      <c r="U2390" s="4">
        <v>1440</v>
      </c>
      <c r="V2390" s="4">
        <v>100</v>
      </c>
      <c r="W2390" s="4">
        <v>6</v>
      </c>
      <c r="X2390">
        <v>120</v>
      </c>
      <c r="Y2390" s="4">
        <v>2.5000000000000001E-2</v>
      </c>
      <c r="Z2390">
        <v>0.1</v>
      </c>
      <c r="AB2390">
        <v>30</v>
      </c>
      <c r="AC2390">
        <v>0</v>
      </c>
      <c r="AD2390" s="4" t="s">
        <v>173</v>
      </c>
      <c r="AF2390">
        <v>4.0690737833594897</v>
      </c>
      <c r="AG2390" s="4"/>
      <c r="AH2390" s="4"/>
      <c r="AI2390" s="4"/>
      <c r="AJ2390" s="4"/>
      <c r="AK2390" s="4"/>
    </row>
    <row r="2391" spans="1:37">
      <c r="A2391" t="s">
        <v>230</v>
      </c>
      <c r="B2391" t="s">
        <v>78</v>
      </c>
      <c r="C2391" s="42" t="s">
        <v>592</v>
      </c>
      <c r="D2391">
        <v>600</v>
      </c>
      <c r="E2391">
        <v>50</v>
      </c>
      <c r="F2391">
        <v>60</v>
      </c>
      <c r="G2391">
        <v>51.79</v>
      </c>
      <c r="H2391">
        <v>3.09</v>
      </c>
      <c r="I2391">
        <v>20.73</v>
      </c>
      <c r="J2391">
        <v>0.06</v>
      </c>
      <c r="L2391" s="4"/>
      <c r="M2391" s="4"/>
      <c r="N2391" s="4">
        <v>0.06</v>
      </c>
      <c r="O2391" s="4">
        <v>0.4</v>
      </c>
      <c r="P2391" s="4">
        <v>1.1585248117397182E-3</v>
      </c>
      <c r="Q2391" s="4">
        <v>20.73115852481174</v>
      </c>
      <c r="R2391" s="4">
        <v>231.1</v>
      </c>
      <c r="S2391" s="4">
        <v>2.85</v>
      </c>
      <c r="T2391">
        <v>539.45885005636922</v>
      </c>
      <c r="U2391" s="4">
        <v>1440</v>
      </c>
      <c r="V2391" s="4">
        <v>100</v>
      </c>
      <c r="W2391" s="4">
        <v>6</v>
      </c>
      <c r="X2391">
        <v>120</v>
      </c>
      <c r="Y2391" s="4">
        <v>2.5000000000000001E-2</v>
      </c>
      <c r="Z2391">
        <v>0.1</v>
      </c>
      <c r="AB2391">
        <v>30</v>
      </c>
      <c r="AC2391">
        <v>0</v>
      </c>
      <c r="AD2391" s="4" t="s">
        <v>173</v>
      </c>
      <c r="AF2391">
        <v>5.0769230769230704</v>
      </c>
      <c r="AG2391" s="4"/>
      <c r="AH2391" s="4"/>
      <c r="AI2391" s="4"/>
      <c r="AJ2391" s="4"/>
      <c r="AK2391" s="4"/>
    </row>
    <row r="2392" spans="1:37">
      <c r="A2392" t="s">
        <v>230</v>
      </c>
      <c r="B2392" t="s">
        <v>78</v>
      </c>
      <c r="C2392" s="42" t="s">
        <v>592</v>
      </c>
      <c r="D2392">
        <v>600</v>
      </c>
      <c r="E2392">
        <v>50</v>
      </c>
      <c r="F2392">
        <v>60</v>
      </c>
      <c r="G2392">
        <v>51.79</v>
      </c>
      <c r="H2392">
        <v>3.09</v>
      </c>
      <c r="I2392">
        <v>20.73</v>
      </c>
      <c r="J2392">
        <v>0.06</v>
      </c>
      <c r="L2392" s="4"/>
      <c r="M2392" s="4"/>
      <c r="N2392" s="4">
        <v>0.06</v>
      </c>
      <c r="O2392" s="4">
        <v>0.4</v>
      </c>
      <c r="P2392" s="4">
        <v>1.1585248117397182E-3</v>
      </c>
      <c r="Q2392" s="4">
        <v>20.73115852481174</v>
      </c>
      <c r="R2392" s="4">
        <v>231.1</v>
      </c>
      <c r="S2392" s="4">
        <v>2.85</v>
      </c>
      <c r="T2392">
        <v>723.78804960540594</v>
      </c>
      <c r="U2392" s="4">
        <v>1440</v>
      </c>
      <c r="V2392" s="4">
        <v>100</v>
      </c>
      <c r="W2392" s="4">
        <v>6</v>
      </c>
      <c r="X2392">
        <v>120</v>
      </c>
      <c r="Y2392" s="4">
        <v>2.5000000000000001E-2</v>
      </c>
      <c r="Z2392">
        <v>0.1</v>
      </c>
      <c r="AB2392">
        <v>30</v>
      </c>
      <c r="AC2392">
        <v>0</v>
      </c>
      <c r="AD2392" s="4" t="s">
        <v>173</v>
      </c>
      <c r="AF2392">
        <v>6.0094191522762896</v>
      </c>
      <c r="AG2392" s="4"/>
      <c r="AH2392" s="4"/>
      <c r="AI2392" s="4"/>
      <c r="AJ2392" s="4"/>
      <c r="AK2392" s="4"/>
    </row>
    <row r="2393" spans="1:37">
      <c r="A2393" t="s">
        <v>230</v>
      </c>
      <c r="B2393" t="s">
        <v>78</v>
      </c>
      <c r="C2393" s="42" t="s">
        <v>592</v>
      </c>
      <c r="D2393">
        <v>600</v>
      </c>
      <c r="E2393">
        <v>50</v>
      </c>
      <c r="F2393">
        <v>60</v>
      </c>
      <c r="G2393">
        <v>51.79</v>
      </c>
      <c r="H2393">
        <v>3.09</v>
      </c>
      <c r="I2393">
        <v>20.73</v>
      </c>
      <c r="J2393">
        <v>0.06</v>
      </c>
      <c r="L2393" s="4"/>
      <c r="M2393" s="4"/>
      <c r="N2393" s="4">
        <v>0.06</v>
      </c>
      <c r="O2393" s="4">
        <v>0.4</v>
      </c>
      <c r="P2393" s="4">
        <v>1.1585248117397182E-3</v>
      </c>
      <c r="Q2393" s="4">
        <v>20.73115852481174</v>
      </c>
      <c r="R2393" s="4">
        <v>231.1</v>
      </c>
      <c r="S2393" s="4">
        <v>2.85</v>
      </c>
      <c r="T2393">
        <v>1082.2998872604242</v>
      </c>
      <c r="U2393" s="4">
        <v>1440</v>
      </c>
      <c r="V2393" s="4">
        <v>100</v>
      </c>
      <c r="W2393" s="4">
        <v>6</v>
      </c>
      <c r="X2393">
        <v>120</v>
      </c>
      <c r="Y2393" s="4">
        <v>2.5000000000000001E-2</v>
      </c>
      <c r="Z2393">
        <v>0.1</v>
      </c>
      <c r="AB2393">
        <v>30</v>
      </c>
      <c r="AC2393">
        <v>0</v>
      </c>
      <c r="AD2393" s="4" t="s">
        <v>173</v>
      </c>
      <c r="AF2393">
        <v>6.1036106750392403</v>
      </c>
      <c r="AG2393" s="4"/>
      <c r="AH2393" s="4"/>
      <c r="AI2393" s="4"/>
      <c r="AJ2393" s="4"/>
      <c r="AK2393" s="4"/>
    </row>
    <row r="2394" spans="1:37">
      <c r="A2394" t="s">
        <v>230</v>
      </c>
      <c r="B2394" t="s">
        <v>78</v>
      </c>
      <c r="C2394" s="42" t="s">
        <v>592</v>
      </c>
      <c r="D2394">
        <v>600</v>
      </c>
      <c r="E2394">
        <v>50</v>
      </c>
      <c r="F2394">
        <v>60</v>
      </c>
      <c r="G2394">
        <v>51.79</v>
      </c>
      <c r="H2394">
        <v>3.09</v>
      </c>
      <c r="I2394">
        <v>20.73</v>
      </c>
      <c r="J2394">
        <v>0.06</v>
      </c>
      <c r="L2394" s="4"/>
      <c r="M2394" s="4"/>
      <c r="N2394" s="4">
        <v>0.06</v>
      </c>
      <c r="O2394" s="4">
        <v>0.4</v>
      </c>
      <c r="P2394" s="4">
        <v>1.1585248117397182E-3</v>
      </c>
      <c r="Q2394" s="4">
        <v>20.73115852481174</v>
      </c>
      <c r="R2394" s="4">
        <v>231.1</v>
      </c>
      <c r="S2394" s="4">
        <v>2.85</v>
      </c>
      <c r="T2394">
        <v>1440.811724915442</v>
      </c>
      <c r="U2394" s="4">
        <v>1440</v>
      </c>
      <c r="V2394" s="4">
        <v>100</v>
      </c>
      <c r="W2394" s="4">
        <v>6</v>
      </c>
      <c r="X2394">
        <v>120</v>
      </c>
      <c r="Y2394" s="4">
        <v>2.5000000000000001E-2</v>
      </c>
      <c r="Z2394">
        <v>0.1</v>
      </c>
      <c r="AB2394">
        <v>30</v>
      </c>
      <c r="AC2394">
        <v>0</v>
      </c>
      <c r="AD2394" s="4" t="s">
        <v>173</v>
      </c>
      <c r="AF2394">
        <v>5.9811616954474003</v>
      </c>
      <c r="AG2394" s="4"/>
      <c r="AH2394" s="4"/>
      <c r="AI2394" s="4"/>
      <c r="AJ2394" s="4"/>
      <c r="AK2394" s="4"/>
    </row>
    <row r="2395" spans="1:37">
      <c r="A2395" t="s">
        <v>227</v>
      </c>
      <c r="B2395" t="s">
        <v>78</v>
      </c>
      <c r="C2395" s="42" t="s">
        <v>592</v>
      </c>
      <c r="D2395">
        <v>600</v>
      </c>
      <c r="E2395">
        <v>50</v>
      </c>
      <c r="F2395">
        <v>60</v>
      </c>
      <c r="G2395">
        <v>84.23</v>
      </c>
      <c r="H2395">
        <v>2.96</v>
      </c>
      <c r="I2395">
        <v>11.66</v>
      </c>
      <c r="J2395">
        <v>0.15</v>
      </c>
      <c r="L2395" s="4"/>
      <c r="M2395" s="4"/>
      <c r="N2395" s="4">
        <v>0.04</v>
      </c>
      <c r="O2395" s="4">
        <v>0.14000000000000001</v>
      </c>
      <c r="P2395" s="4">
        <v>1.7808381811706042E-3</v>
      </c>
      <c r="Q2395" s="4">
        <v>11.661780838181171</v>
      </c>
      <c r="R2395" s="4">
        <v>138.09</v>
      </c>
      <c r="S2395" s="4">
        <v>2.79</v>
      </c>
      <c r="U2395">
        <v>21.6381418092909</v>
      </c>
      <c r="V2395" s="4">
        <v>100</v>
      </c>
      <c r="W2395" s="4">
        <v>6</v>
      </c>
      <c r="X2395">
        <v>120</v>
      </c>
      <c r="Y2395" s="4">
        <v>2.5000000000000001E-2</v>
      </c>
      <c r="Z2395">
        <v>0.1</v>
      </c>
      <c r="AB2395">
        <v>30</v>
      </c>
      <c r="AC2395">
        <v>0</v>
      </c>
      <c r="AD2395" s="4" t="s">
        <v>173</v>
      </c>
      <c r="AF2395">
        <v>5.2980132450330598E-2</v>
      </c>
      <c r="AG2395" s="4"/>
      <c r="AH2395" s="4"/>
      <c r="AI2395" s="4"/>
      <c r="AJ2395" s="4"/>
      <c r="AK2395" s="4"/>
    </row>
    <row r="2396" spans="1:37">
      <c r="A2396" t="s">
        <v>227</v>
      </c>
      <c r="B2396" t="s">
        <v>78</v>
      </c>
      <c r="C2396" s="42" t="s">
        <v>592</v>
      </c>
      <c r="D2396">
        <v>600</v>
      </c>
      <c r="E2396">
        <v>50</v>
      </c>
      <c r="F2396">
        <v>60</v>
      </c>
      <c r="G2396">
        <v>84.23</v>
      </c>
      <c r="H2396">
        <v>2.96</v>
      </c>
      <c r="I2396">
        <v>11.66</v>
      </c>
      <c r="J2396">
        <v>0.15</v>
      </c>
      <c r="L2396" s="4"/>
      <c r="M2396" s="4"/>
      <c r="N2396" s="4">
        <v>0.04</v>
      </c>
      <c r="O2396" s="4">
        <v>0.14000000000000001</v>
      </c>
      <c r="P2396" s="4">
        <v>1.7808381811706042E-3</v>
      </c>
      <c r="Q2396" s="4">
        <v>11.661780838181171</v>
      </c>
      <c r="R2396" s="4">
        <v>138.09</v>
      </c>
      <c r="S2396" s="4">
        <v>2.79</v>
      </c>
      <c r="U2396">
        <v>49.144254278728503</v>
      </c>
      <c r="V2396" s="4">
        <v>100</v>
      </c>
      <c r="W2396" s="4">
        <v>6</v>
      </c>
      <c r="X2396">
        <v>120</v>
      </c>
      <c r="Y2396" s="4">
        <v>2.5000000000000001E-2</v>
      </c>
      <c r="Z2396">
        <v>0.1</v>
      </c>
      <c r="AB2396">
        <v>30</v>
      </c>
      <c r="AC2396">
        <v>0</v>
      </c>
      <c r="AD2396" s="4" t="s">
        <v>173</v>
      </c>
      <c r="AF2396">
        <v>0.25607064017659997</v>
      </c>
      <c r="AG2396" s="4"/>
      <c r="AH2396" s="4"/>
      <c r="AI2396" s="4"/>
      <c r="AJ2396" s="4"/>
      <c r="AK2396" s="4"/>
    </row>
    <row r="2397" spans="1:37">
      <c r="A2397" t="s">
        <v>227</v>
      </c>
      <c r="B2397" t="s">
        <v>78</v>
      </c>
      <c r="C2397" s="42" t="s">
        <v>592</v>
      </c>
      <c r="D2397">
        <v>600</v>
      </c>
      <c r="E2397">
        <v>50</v>
      </c>
      <c r="F2397">
        <v>60</v>
      </c>
      <c r="G2397">
        <v>84.23</v>
      </c>
      <c r="H2397">
        <v>2.96</v>
      </c>
      <c r="I2397">
        <v>11.66</v>
      </c>
      <c r="J2397">
        <v>0.15</v>
      </c>
      <c r="L2397" s="4"/>
      <c r="M2397" s="4"/>
      <c r="N2397" s="4">
        <v>0.04</v>
      </c>
      <c r="O2397" s="4">
        <v>0.14000000000000001</v>
      </c>
      <c r="P2397" s="4">
        <v>1.7808381811706042E-3</v>
      </c>
      <c r="Q2397" s="4">
        <v>11.661780838181171</v>
      </c>
      <c r="R2397" s="4">
        <v>138.09</v>
      </c>
      <c r="S2397" s="4">
        <v>2.79</v>
      </c>
      <c r="U2397">
        <v>100.85574572127101</v>
      </c>
      <c r="V2397" s="4">
        <v>100</v>
      </c>
      <c r="W2397" s="4">
        <v>6</v>
      </c>
      <c r="X2397">
        <v>120</v>
      </c>
      <c r="Y2397" s="4">
        <v>2.5000000000000001E-2</v>
      </c>
      <c r="Z2397">
        <v>0.1</v>
      </c>
      <c r="AB2397">
        <v>30</v>
      </c>
      <c r="AC2397">
        <v>0</v>
      </c>
      <c r="AD2397" s="4" t="s">
        <v>173</v>
      </c>
      <c r="AF2397">
        <v>0.73289183222957999</v>
      </c>
      <c r="AG2397" s="4"/>
      <c r="AH2397" s="4"/>
      <c r="AI2397" s="4"/>
      <c r="AJ2397" s="4"/>
      <c r="AK2397" s="4"/>
    </row>
    <row r="2398" spans="1:37">
      <c r="A2398" t="s">
        <v>227</v>
      </c>
      <c r="B2398" t="s">
        <v>78</v>
      </c>
      <c r="C2398" s="42" t="s">
        <v>592</v>
      </c>
      <c r="D2398">
        <v>600</v>
      </c>
      <c r="E2398">
        <v>50</v>
      </c>
      <c r="F2398">
        <v>60</v>
      </c>
      <c r="G2398">
        <v>84.23</v>
      </c>
      <c r="H2398">
        <v>2.96</v>
      </c>
      <c r="I2398">
        <v>11.66</v>
      </c>
      <c r="J2398">
        <v>0.15</v>
      </c>
      <c r="L2398" s="4"/>
      <c r="M2398" s="4"/>
      <c r="N2398" s="4">
        <v>0.04</v>
      </c>
      <c r="O2398" s="4">
        <v>0.14000000000000001</v>
      </c>
      <c r="P2398" s="4">
        <v>1.7808381811706042E-3</v>
      </c>
      <c r="Q2398" s="4">
        <v>11.661780838181171</v>
      </c>
      <c r="R2398" s="4">
        <v>138.09</v>
      </c>
      <c r="S2398" s="4">
        <v>2.79</v>
      </c>
      <c r="U2398">
        <v>197.677261613691</v>
      </c>
      <c r="V2398" s="4">
        <v>100</v>
      </c>
      <c r="W2398" s="4">
        <v>6</v>
      </c>
      <c r="X2398">
        <v>120</v>
      </c>
      <c r="Y2398" s="4">
        <v>2.5000000000000001E-2</v>
      </c>
      <c r="Z2398">
        <v>0.1</v>
      </c>
      <c r="AB2398">
        <v>30</v>
      </c>
      <c r="AC2398">
        <v>0</v>
      </c>
      <c r="AD2398" s="4" t="s">
        <v>173</v>
      </c>
      <c r="AF2398">
        <v>1.1037527593818901</v>
      </c>
      <c r="AG2398" s="4"/>
      <c r="AH2398" s="4"/>
      <c r="AI2398" s="4"/>
      <c r="AJ2398" s="4"/>
      <c r="AK2398" s="4"/>
    </row>
    <row r="2399" spans="1:37">
      <c r="A2399" t="s">
        <v>227</v>
      </c>
      <c r="B2399" t="s">
        <v>78</v>
      </c>
      <c r="C2399" s="42" t="s">
        <v>592</v>
      </c>
      <c r="D2399">
        <v>600</v>
      </c>
      <c r="E2399">
        <v>50</v>
      </c>
      <c r="F2399">
        <v>60</v>
      </c>
      <c r="G2399">
        <v>84.23</v>
      </c>
      <c r="H2399">
        <v>2.96</v>
      </c>
      <c r="I2399">
        <v>11.66</v>
      </c>
      <c r="J2399">
        <v>0.15</v>
      </c>
      <c r="L2399" s="4"/>
      <c r="M2399" s="4"/>
      <c r="N2399" s="4">
        <v>0.04</v>
      </c>
      <c r="O2399" s="4">
        <v>0.14000000000000001</v>
      </c>
      <c r="P2399" s="4">
        <v>1.7808381811706042E-3</v>
      </c>
      <c r="Q2399" s="4">
        <v>11.661780838181171</v>
      </c>
      <c r="R2399" s="4">
        <v>138.09</v>
      </c>
      <c r="S2399" s="4">
        <v>2.79</v>
      </c>
      <c r="U2399">
        <v>294.49877750611199</v>
      </c>
      <c r="V2399" s="4">
        <v>100</v>
      </c>
      <c r="W2399" s="4">
        <v>6</v>
      </c>
      <c r="X2399">
        <v>120</v>
      </c>
      <c r="Y2399" s="4">
        <v>2.5000000000000001E-2</v>
      </c>
      <c r="Z2399">
        <v>0.1</v>
      </c>
      <c r="AB2399">
        <v>30</v>
      </c>
      <c r="AC2399">
        <v>0</v>
      </c>
      <c r="AD2399" s="4" t="s">
        <v>173</v>
      </c>
      <c r="AF2399">
        <v>1.5894039735099299</v>
      </c>
      <c r="AG2399" s="4"/>
      <c r="AH2399" s="4"/>
      <c r="AI2399" s="4"/>
      <c r="AJ2399" s="4"/>
      <c r="AK2399" s="4"/>
    </row>
    <row r="2400" spans="1:37">
      <c r="A2400" t="s">
        <v>227</v>
      </c>
      <c r="B2400" t="s">
        <v>78</v>
      </c>
      <c r="C2400" s="42" t="s">
        <v>592</v>
      </c>
      <c r="D2400">
        <v>600</v>
      </c>
      <c r="E2400">
        <v>50</v>
      </c>
      <c r="F2400">
        <v>60</v>
      </c>
      <c r="G2400">
        <v>84.23</v>
      </c>
      <c r="H2400">
        <v>2.96</v>
      </c>
      <c r="I2400">
        <v>11.66</v>
      </c>
      <c r="J2400">
        <v>0.15</v>
      </c>
      <c r="L2400" s="4"/>
      <c r="M2400" s="4"/>
      <c r="N2400" s="4">
        <v>0.04</v>
      </c>
      <c r="O2400" s="4">
        <v>0.14000000000000001</v>
      </c>
      <c r="P2400" s="4">
        <v>1.7808381811706042E-3</v>
      </c>
      <c r="Q2400" s="4">
        <v>11.661780838181171</v>
      </c>
      <c r="R2400" s="4">
        <v>138.09</v>
      </c>
      <c r="S2400" s="4">
        <v>2.79</v>
      </c>
      <c r="U2400">
        <v>393.52078239608699</v>
      </c>
      <c r="V2400" s="4">
        <v>100</v>
      </c>
      <c r="W2400" s="4">
        <v>6</v>
      </c>
      <c r="X2400">
        <v>120</v>
      </c>
      <c r="Y2400" s="4">
        <v>2.5000000000000001E-2</v>
      </c>
      <c r="Z2400">
        <v>0.1</v>
      </c>
      <c r="AB2400">
        <v>30</v>
      </c>
      <c r="AC2400">
        <v>0</v>
      </c>
      <c r="AD2400" s="4" t="s">
        <v>173</v>
      </c>
      <c r="AF2400">
        <v>1.58057395143487</v>
      </c>
      <c r="AG2400" s="4"/>
      <c r="AH2400" s="4"/>
      <c r="AI2400" s="4"/>
      <c r="AJ2400" s="4"/>
      <c r="AK2400" s="4"/>
    </row>
    <row r="2401" spans="1:37">
      <c r="A2401" t="s">
        <v>228</v>
      </c>
      <c r="B2401" t="s">
        <v>78</v>
      </c>
      <c r="C2401" s="42" t="s">
        <v>592</v>
      </c>
      <c r="D2401">
        <v>600</v>
      </c>
      <c r="E2401">
        <v>50</v>
      </c>
      <c r="F2401">
        <v>60</v>
      </c>
      <c r="G2401">
        <v>76.59</v>
      </c>
      <c r="H2401">
        <v>2.77</v>
      </c>
      <c r="I2401">
        <v>12.73</v>
      </c>
      <c r="J2401">
        <v>0.14000000000000001</v>
      </c>
      <c r="L2401" s="4"/>
      <c r="M2401" s="4"/>
      <c r="N2401" s="4">
        <v>0.04</v>
      </c>
      <c r="O2401" s="4">
        <v>0.17</v>
      </c>
      <c r="P2401" s="4">
        <v>1.8279148713931323E-3</v>
      </c>
      <c r="Q2401" s="4">
        <v>12.731827914871394</v>
      </c>
      <c r="R2401" s="4">
        <v>263.58</v>
      </c>
      <c r="S2401" s="4">
        <v>2.88</v>
      </c>
      <c r="U2401">
        <v>20.171149144254201</v>
      </c>
      <c r="V2401" s="4">
        <v>100</v>
      </c>
      <c r="W2401" s="4">
        <v>6</v>
      </c>
      <c r="X2401">
        <v>120</v>
      </c>
      <c r="Y2401" s="4">
        <v>2.5000000000000001E-2</v>
      </c>
      <c r="Z2401">
        <v>0.1</v>
      </c>
      <c r="AB2401">
        <v>30</v>
      </c>
      <c r="AC2401">
        <v>0</v>
      </c>
      <c r="AD2401" s="4" t="s">
        <v>173</v>
      </c>
      <c r="AF2401">
        <v>0.211920529801323</v>
      </c>
      <c r="AG2401" s="4"/>
      <c r="AH2401" s="4"/>
      <c r="AI2401" s="4"/>
      <c r="AJ2401" s="4"/>
      <c r="AK2401" s="4"/>
    </row>
    <row r="2402" spans="1:37">
      <c r="A2402" t="s">
        <v>228</v>
      </c>
      <c r="B2402" t="s">
        <v>78</v>
      </c>
      <c r="C2402" s="42" t="s">
        <v>592</v>
      </c>
      <c r="D2402">
        <v>600</v>
      </c>
      <c r="E2402">
        <v>50</v>
      </c>
      <c r="F2402">
        <v>60</v>
      </c>
      <c r="G2402">
        <v>76.59</v>
      </c>
      <c r="H2402">
        <v>2.77</v>
      </c>
      <c r="I2402">
        <v>12.73</v>
      </c>
      <c r="J2402">
        <v>0.14000000000000001</v>
      </c>
      <c r="L2402" s="4"/>
      <c r="M2402" s="4"/>
      <c r="N2402" s="4">
        <v>0.04</v>
      </c>
      <c r="O2402" s="4">
        <v>0.17</v>
      </c>
      <c r="P2402" s="4">
        <v>1.8279148713931323E-3</v>
      </c>
      <c r="Q2402" s="4">
        <v>12.731827914871394</v>
      </c>
      <c r="R2402" s="4">
        <v>263.58</v>
      </c>
      <c r="S2402" s="4">
        <v>2.88</v>
      </c>
      <c r="U2402">
        <v>48.410757946210197</v>
      </c>
      <c r="V2402" s="4">
        <v>100</v>
      </c>
      <c r="W2402" s="4">
        <v>6</v>
      </c>
      <c r="X2402">
        <v>120</v>
      </c>
      <c r="Y2402" s="4">
        <v>2.5000000000000001E-2</v>
      </c>
      <c r="Z2402">
        <v>0.1</v>
      </c>
      <c r="AB2402">
        <v>30</v>
      </c>
      <c r="AC2402">
        <v>0</v>
      </c>
      <c r="AD2402" s="4" t="s">
        <v>173</v>
      </c>
      <c r="AF2402">
        <v>0.45033112582781498</v>
      </c>
      <c r="AG2402" s="4"/>
      <c r="AH2402" s="4"/>
      <c r="AI2402" s="4"/>
      <c r="AJ2402" s="4"/>
      <c r="AK2402" s="4"/>
    </row>
    <row r="2403" spans="1:37">
      <c r="A2403" t="s">
        <v>228</v>
      </c>
      <c r="B2403" t="s">
        <v>78</v>
      </c>
      <c r="C2403" s="42" t="s">
        <v>592</v>
      </c>
      <c r="D2403">
        <v>600</v>
      </c>
      <c r="E2403">
        <v>50</v>
      </c>
      <c r="F2403">
        <v>60</v>
      </c>
      <c r="G2403">
        <v>76.59</v>
      </c>
      <c r="H2403">
        <v>2.77</v>
      </c>
      <c r="I2403">
        <v>12.73</v>
      </c>
      <c r="J2403">
        <v>0.14000000000000001</v>
      </c>
      <c r="L2403" s="4"/>
      <c r="M2403" s="4"/>
      <c r="N2403" s="4">
        <v>0.04</v>
      </c>
      <c r="O2403" s="4">
        <v>0.17</v>
      </c>
      <c r="P2403" s="4">
        <v>1.8279148713931323E-3</v>
      </c>
      <c r="Q2403" s="4">
        <v>12.731827914871394</v>
      </c>
      <c r="R2403" s="4">
        <v>263.58</v>
      </c>
      <c r="S2403" s="4">
        <v>2.88</v>
      </c>
      <c r="U2403">
        <v>99.755501222493805</v>
      </c>
      <c r="V2403" s="4">
        <v>100</v>
      </c>
      <c r="W2403" s="4">
        <v>6</v>
      </c>
      <c r="X2403">
        <v>120</v>
      </c>
      <c r="Y2403" s="4">
        <v>2.5000000000000001E-2</v>
      </c>
      <c r="Z2403">
        <v>0.1</v>
      </c>
      <c r="AB2403">
        <v>30</v>
      </c>
      <c r="AC2403">
        <v>0</v>
      </c>
      <c r="AD2403" s="4" t="s">
        <v>173</v>
      </c>
      <c r="AF2403">
        <v>1.24503311258278</v>
      </c>
      <c r="AG2403" s="4"/>
      <c r="AH2403" s="4"/>
      <c r="AI2403" s="4"/>
      <c r="AJ2403" s="4"/>
      <c r="AK2403" s="4"/>
    </row>
    <row r="2404" spans="1:37">
      <c r="A2404" t="s">
        <v>228</v>
      </c>
      <c r="B2404" t="s">
        <v>78</v>
      </c>
      <c r="C2404" s="42" t="s">
        <v>592</v>
      </c>
      <c r="D2404">
        <v>600</v>
      </c>
      <c r="E2404">
        <v>50</v>
      </c>
      <c r="F2404">
        <v>60</v>
      </c>
      <c r="G2404">
        <v>76.59</v>
      </c>
      <c r="H2404">
        <v>2.77</v>
      </c>
      <c r="I2404">
        <v>12.73</v>
      </c>
      <c r="J2404">
        <v>0.14000000000000001</v>
      </c>
      <c r="L2404" s="4"/>
      <c r="M2404" s="4"/>
      <c r="N2404" s="4">
        <v>0.04</v>
      </c>
      <c r="O2404" s="4">
        <v>0.17</v>
      </c>
      <c r="P2404" s="4">
        <v>1.8279148713931323E-3</v>
      </c>
      <c r="Q2404" s="4">
        <v>12.731827914871394</v>
      </c>
      <c r="R2404" s="4">
        <v>263.58</v>
      </c>
      <c r="S2404" s="4">
        <v>2.88</v>
      </c>
      <c r="U2404">
        <v>193.64303178484101</v>
      </c>
      <c r="V2404" s="4">
        <v>100</v>
      </c>
      <c r="W2404" s="4">
        <v>6</v>
      </c>
      <c r="X2404">
        <v>120</v>
      </c>
      <c r="Y2404" s="4">
        <v>2.5000000000000001E-2</v>
      </c>
      <c r="Z2404">
        <v>0.1</v>
      </c>
      <c r="AB2404">
        <v>30</v>
      </c>
      <c r="AC2404">
        <v>0</v>
      </c>
      <c r="AD2404" s="4" t="s">
        <v>173</v>
      </c>
      <c r="AF2404">
        <v>2.0397350993377401</v>
      </c>
      <c r="AG2404" s="4"/>
      <c r="AH2404" s="4"/>
      <c r="AI2404" s="4"/>
      <c r="AJ2404" s="4"/>
      <c r="AK2404" s="4"/>
    </row>
    <row r="2405" spans="1:37">
      <c r="A2405" t="s">
        <v>228</v>
      </c>
      <c r="B2405" t="s">
        <v>78</v>
      </c>
      <c r="C2405" s="42" t="s">
        <v>592</v>
      </c>
      <c r="D2405">
        <v>600</v>
      </c>
      <c r="E2405">
        <v>50</v>
      </c>
      <c r="F2405">
        <v>60</v>
      </c>
      <c r="G2405">
        <v>76.59</v>
      </c>
      <c r="H2405">
        <v>2.77</v>
      </c>
      <c r="I2405">
        <v>12.73</v>
      </c>
      <c r="J2405">
        <v>0.14000000000000001</v>
      </c>
      <c r="L2405" s="4"/>
      <c r="M2405" s="4"/>
      <c r="N2405" s="4">
        <v>0.04</v>
      </c>
      <c r="O2405" s="4">
        <v>0.17</v>
      </c>
      <c r="P2405" s="4">
        <v>1.8279148713931323E-3</v>
      </c>
      <c r="Q2405" s="4">
        <v>12.731827914871394</v>
      </c>
      <c r="R2405" s="4">
        <v>263.58</v>
      </c>
      <c r="S2405" s="4">
        <v>2.88</v>
      </c>
      <c r="U2405">
        <v>292.29828850855699</v>
      </c>
      <c r="V2405" s="4">
        <v>100</v>
      </c>
      <c r="W2405" s="4">
        <v>6</v>
      </c>
      <c r="X2405">
        <v>120</v>
      </c>
      <c r="Y2405" s="4">
        <v>2.5000000000000001E-2</v>
      </c>
      <c r="Z2405">
        <v>0.1</v>
      </c>
      <c r="AB2405">
        <v>30</v>
      </c>
      <c r="AC2405">
        <v>0</v>
      </c>
      <c r="AD2405" s="4" t="s">
        <v>173</v>
      </c>
      <c r="AF2405">
        <v>2.1810154525386301</v>
      </c>
      <c r="AG2405" s="4"/>
      <c r="AH2405" s="4"/>
      <c r="AI2405" s="4"/>
      <c r="AJ2405" s="4"/>
      <c r="AK2405" s="4"/>
    </row>
    <row r="2406" spans="1:37">
      <c r="A2406" t="s">
        <v>228</v>
      </c>
      <c r="B2406" t="s">
        <v>78</v>
      </c>
      <c r="C2406" s="42" t="s">
        <v>592</v>
      </c>
      <c r="D2406">
        <v>600</v>
      </c>
      <c r="E2406">
        <v>50</v>
      </c>
      <c r="F2406">
        <v>60</v>
      </c>
      <c r="G2406">
        <v>76.59</v>
      </c>
      <c r="H2406">
        <v>2.77</v>
      </c>
      <c r="I2406">
        <v>12.73</v>
      </c>
      <c r="J2406">
        <v>0.14000000000000001</v>
      </c>
      <c r="L2406" s="4"/>
      <c r="M2406" s="4"/>
      <c r="N2406" s="4">
        <v>0.04</v>
      </c>
      <c r="O2406" s="4">
        <v>0.17</v>
      </c>
      <c r="P2406" s="4">
        <v>1.8279148713931323E-3</v>
      </c>
      <c r="Q2406" s="4">
        <v>12.731827914871394</v>
      </c>
      <c r="R2406" s="4">
        <v>263.58</v>
      </c>
      <c r="S2406" s="4">
        <v>2.88</v>
      </c>
      <c r="U2406">
        <v>391.68704156479203</v>
      </c>
      <c r="V2406" s="4">
        <v>100</v>
      </c>
      <c r="W2406" s="4">
        <v>6</v>
      </c>
      <c r="X2406">
        <v>120</v>
      </c>
      <c r="Y2406" s="4">
        <v>2.5000000000000001E-2</v>
      </c>
      <c r="Z2406">
        <v>0.1</v>
      </c>
      <c r="AB2406">
        <v>30</v>
      </c>
      <c r="AC2406">
        <v>0</v>
      </c>
      <c r="AD2406" s="4" t="s">
        <v>173</v>
      </c>
      <c r="AF2406">
        <v>2.20750551876379</v>
      </c>
      <c r="AG2406" s="4"/>
      <c r="AH2406" s="4"/>
      <c r="AI2406" s="4"/>
      <c r="AJ2406" s="4"/>
      <c r="AK2406" s="4"/>
    </row>
    <row r="2407" spans="1:37">
      <c r="A2407" t="s">
        <v>229</v>
      </c>
      <c r="B2407" t="s">
        <v>78</v>
      </c>
      <c r="C2407" s="42" t="s">
        <v>592</v>
      </c>
      <c r="D2407">
        <v>600</v>
      </c>
      <c r="E2407">
        <v>50</v>
      </c>
      <c r="F2407">
        <v>60</v>
      </c>
      <c r="G2407">
        <v>76.5</v>
      </c>
      <c r="H2407">
        <v>2.74</v>
      </c>
      <c r="I2407">
        <v>13.1</v>
      </c>
      <c r="J2407">
        <v>0.13</v>
      </c>
      <c r="L2407" s="4"/>
      <c r="M2407" s="4"/>
      <c r="N2407" s="4">
        <v>0.04</v>
      </c>
      <c r="O2407" s="4">
        <v>0.17</v>
      </c>
      <c r="P2407" s="4">
        <v>1.6993464052287583E-3</v>
      </c>
      <c r="Q2407" s="4">
        <v>13.101699346405228</v>
      </c>
      <c r="R2407" s="4">
        <v>229.71</v>
      </c>
      <c r="S2407" s="4">
        <v>2.98</v>
      </c>
      <c r="U2407">
        <v>18.337408312958399</v>
      </c>
      <c r="V2407" s="4">
        <v>100</v>
      </c>
      <c r="W2407" s="4">
        <v>6</v>
      </c>
      <c r="X2407">
        <v>120</v>
      </c>
      <c r="Y2407" s="4">
        <v>2.5000000000000001E-2</v>
      </c>
      <c r="Z2407">
        <v>0.1</v>
      </c>
      <c r="AB2407">
        <v>30</v>
      </c>
      <c r="AC2407">
        <v>0</v>
      </c>
      <c r="AD2407" s="4" t="s">
        <v>173</v>
      </c>
      <c r="AF2407">
        <v>0.45916114790286999</v>
      </c>
      <c r="AG2407" s="4"/>
      <c r="AH2407" s="4"/>
      <c r="AI2407" s="4"/>
      <c r="AJ2407" s="4"/>
      <c r="AK2407" s="4"/>
    </row>
    <row r="2408" spans="1:37">
      <c r="A2408" t="s">
        <v>229</v>
      </c>
      <c r="B2408" t="s">
        <v>78</v>
      </c>
      <c r="C2408" s="42" t="s">
        <v>592</v>
      </c>
      <c r="D2408">
        <v>600</v>
      </c>
      <c r="E2408">
        <v>50</v>
      </c>
      <c r="F2408">
        <v>60</v>
      </c>
      <c r="G2408">
        <v>76.5</v>
      </c>
      <c r="H2408">
        <v>2.74</v>
      </c>
      <c r="I2408">
        <v>13.1</v>
      </c>
      <c r="J2408">
        <v>0.13</v>
      </c>
      <c r="L2408" s="4"/>
      <c r="M2408" s="4"/>
      <c r="N2408" s="4">
        <v>0.04</v>
      </c>
      <c r="O2408" s="4">
        <v>0.17</v>
      </c>
      <c r="P2408" s="4">
        <v>1.6993464052287583E-3</v>
      </c>
      <c r="Q2408" s="4">
        <v>13.101699346405228</v>
      </c>
      <c r="R2408" s="4">
        <v>229.71</v>
      </c>
      <c r="S2408" s="4">
        <v>2.98</v>
      </c>
      <c r="U2408">
        <v>47.310513447432697</v>
      </c>
      <c r="V2408" s="4">
        <v>100</v>
      </c>
      <c r="W2408" s="4">
        <v>6</v>
      </c>
      <c r="X2408">
        <v>120</v>
      </c>
      <c r="Y2408" s="4">
        <v>2.5000000000000001E-2</v>
      </c>
      <c r="Z2408">
        <v>0.1</v>
      </c>
      <c r="AB2408">
        <v>30</v>
      </c>
      <c r="AC2408">
        <v>0</v>
      </c>
      <c r="AD2408" s="4" t="s">
        <v>173</v>
      </c>
      <c r="AF2408">
        <v>0.75055187637969001</v>
      </c>
      <c r="AG2408" s="4"/>
      <c r="AH2408" s="4"/>
      <c r="AI2408" s="4"/>
      <c r="AJ2408" s="4"/>
      <c r="AK2408" s="4"/>
    </row>
    <row r="2409" spans="1:37">
      <c r="A2409" t="s">
        <v>229</v>
      </c>
      <c r="B2409" t="s">
        <v>78</v>
      </c>
      <c r="C2409" s="42" t="s">
        <v>592</v>
      </c>
      <c r="D2409">
        <v>600</v>
      </c>
      <c r="E2409">
        <v>50</v>
      </c>
      <c r="F2409">
        <v>60</v>
      </c>
      <c r="G2409">
        <v>76.5</v>
      </c>
      <c r="H2409">
        <v>2.74</v>
      </c>
      <c r="I2409">
        <v>13.1</v>
      </c>
      <c r="J2409">
        <v>0.13</v>
      </c>
      <c r="L2409" s="4"/>
      <c r="M2409" s="4"/>
      <c r="N2409" s="4">
        <v>0.04</v>
      </c>
      <c r="O2409" s="4">
        <v>0.17</v>
      </c>
      <c r="P2409" s="4">
        <v>1.6993464052287583E-3</v>
      </c>
      <c r="Q2409" s="4">
        <v>13.101699346405228</v>
      </c>
      <c r="R2409" s="4">
        <v>229.71</v>
      </c>
      <c r="S2409" s="4">
        <v>2.98</v>
      </c>
      <c r="U2409">
        <v>97.921760391198006</v>
      </c>
      <c r="V2409" s="4">
        <v>100</v>
      </c>
      <c r="W2409" s="4">
        <v>6</v>
      </c>
      <c r="X2409">
        <v>120</v>
      </c>
      <c r="Y2409" s="4">
        <v>2.5000000000000001E-2</v>
      </c>
      <c r="Z2409">
        <v>0.1</v>
      </c>
      <c r="AB2409">
        <v>30</v>
      </c>
      <c r="AC2409">
        <v>0</v>
      </c>
      <c r="AD2409" s="4" t="s">
        <v>173</v>
      </c>
      <c r="AF2409">
        <v>2.2781456953642301</v>
      </c>
      <c r="AG2409" s="4"/>
      <c r="AH2409" s="4"/>
      <c r="AI2409" s="4"/>
      <c r="AJ2409" s="4"/>
      <c r="AK2409" s="4"/>
    </row>
    <row r="2410" spans="1:37">
      <c r="A2410" t="s">
        <v>229</v>
      </c>
      <c r="B2410" t="s">
        <v>78</v>
      </c>
      <c r="C2410" s="42" t="s">
        <v>592</v>
      </c>
      <c r="D2410">
        <v>600</v>
      </c>
      <c r="E2410">
        <v>50</v>
      </c>
      <c r="F2410">
        <v>60</v>
      </c>
      <c r="G2410">
        <v>76.5</v>
      </c>
      <c r="H2410">
        <v>2.74</v>
      </c>
      <c r="I2410">
        <v>13.1</v>
      </c>
      <c r="J2410">
        <v>0.13</v>
      </c>
      <c r="L2410" s="4"/>
      <c r="M2410" s="4"/>
      <c r="N2410" s="4">
        <v>0.04</v>
      </c>
      <c r="O2410" s="4">
        <v>0.17</v>
      </c>
      <c r="P2410" s="4">
        <v>1.6993464052287583E-3</v>
      </c>
      <c r="Q2410" s="4">
        <v>13.101699346405228</v>
      </c>
      <c r="R2410" s="4">
        <v>229.71</v>
      </c>
      <c r="S2410" s="4">
        <v>2.98</v>
      </c>
      <c r="U2410">
        <v>190.342298288508</v>
      </c>
      <c r="V2410" s="4">
        <v>100</v>
      </c>
      <c r="W2410" s="4">
        <v>6</v>
      </c>
      <c r="X2410">
        <v>120</v>
      </c>
      <c r="Y2410" s="4">
        <v>2.5000000000000001E-2</v>
      </c>
      <c r="Z2410">
        <v>0.1</v>
      </c>
      <c r="AB2410">
        <v>30</v>
      </c>
      <c r="AC2410">
        <v>0</v>
      </c>
      <c r="AD2410" s="4" t="s">
        <v>173</v>
      </c>
      <c r="AF2410">
        <v>3.1699779249448099</v>
      </c>
      <c r="AG2410" s="4"/>
      <c r="AH2410" s="4"/>
      <c r="AI2410" s="4"/>
      <c r="AJ2410" s="4"/>
      <c r="AK2410" s="4"/>
    </row>
    <row r="2411" spans="1:37">
      <c r="A2411" t="s">
        <v>229</v>
      </c>
      <c r="B2411" t="s">
        <v>78</v>
      </c>
      <c r="C2411" s="42" t="s">
        <v>592</v>
      </c>
      <c r="D2411">
        <v>600</v>
      </c>
      <c r="E2411">
        <v>50</v>
      </c>
      <c r="F2411">
        <v>60</v>
      </c>
      <c r="G2411">
        <v>76.5</v>
      </c>
      <c r="H2411">
        <v>2.74</v>
      </c>
      <c r="I2411">
        <v>13.1</v>
      </c>
      <c r="J2411">
        <v>0.13</v>
      </c>
      <c r="L2411" s="4"/>
      <c r="M2411" s="4"/>
      <c r="N2411" s="4">
        <v>0.04</v>
      </c>
      <c r="O2411" s="4">
        <v>0.17</v>
      </c>
      <c r="P2411" s="4">
        <v>1.6993464052287583E-3</v>
      </c>
      <c r="Q2411" s="4">
        <v>13.101699346405228</v>
      </c>
      <c r="R2411" s="4">
        <v>229.71</v>
      </c>
      <c r="S2411" s="4">
        <v>2.98</v>
      </c>
      <c r="U2411">
        <v>287.53056234718798</v>
      </c>
      <c r="V2411" s="4">
        <v>100</v>
      </c>
      <c r="W2411" s="4">
        <v>6</v>
      </c>
      <c r="X2411">
        <v>120</v>
      </c>
      <c r="Y2411" s="4">
        <v>2.5000000000000001E-2</v>
      </c>
      <c r="Z2411">
        <v>0.1</v>
      </c>
      <c r="AB2411">
        <v>30</v>
      </c>
      <c r="AC2411">
        <v>0</v>
      </c>
      <c r="AD2411" s="4" t="s">
        <v>173</v>
      </c>
      <c r="AF2411">
        <v>3.2052980132450299</v>
      </c>
      <c r="AG2411" s="4"/>
      <c r="AH2411" s="4"/>
      <c r="AI2411" s="4"/>
      <c r="AJ2411" s="4"/>
      <c r="AK2411" s="4"/>
    </row>
    <row r="2412" spans="1:37">
      <c r="A2412" t="s">
        <v>229</v>
      </c>
      <c r="B2412" t="s">
        <v>78</v>
      </c>
      <c r="C2412" s="42" t="s">
        <v>592</v>
      </c>
      <c r="D2412">
        <v>600</v>
      </c>
      <c r="E2412">
        <v>50</v>
      </c>
      <c r="F2412">
        <v>60</v>
      </c>
      <c r="G2412">
        <v>76.5</v>
      </c>
      <c r="H2412">
        <v>2.74</v>
      </c>
      <c r="I2412">
        <v>13.1</v>
      </c>
      <c r="J2412">
        <v>0.13</v>
      </c>
      <c r="L2412" s="4"/>
      <c r="M2412" s="4"/>
      <c r="N2412" s="4">
        <v>0.04</v>
      </c>
      <c r="O2412" s="4">
        <v>0.17</v>
      </c>
      <c r="P2412" s="4">
        <v>1.6993464052287583E-3</v>
      </c>
      <c r="Q2412" s="4">
        <v>13.101699346405228</v>
      </c>
      <c r="R2412" s="4">
        <v>229.71</v>
      </c>
      <c r="S2412" s="4">
        <v>2.98</v>
      </c>
      <c r="U2412">
        <v>386.91931540342199</v>
      </c>
      <c r="V2412" s="4">
        <v>100</v>
      </c>
      <c r="W2412" s="4">
        <v>6</v>
      </c>
      <c r="X2412">
        <v>120</v>
      </c>
      <c r="Y2412" s="4">
        <v>2.5000000000000001E-2</v>
      </c>
      <c r="Z2412">
        <v>0.1</v>
      </c>
      <c r="AB2412">
        <v>30</v>
      </c>
      <c r="AC2412">
        <v>0</v>
      </c>
      <c r="AD2412" s="4" t="s">
        <v>173</v>
      </c>
      <c r="AF2412">
        <v>3.2847682119205301</v>
      </c>
      <c r="AG2412" s="4"/>
      <c r="AH2412" s="4"/>
      <c r="AI2412" s="4"/>
      <c r="AJ2412" s="4"/>
      <c r="AK2412" s="4"/>
    </row>
    <row r="2413" spans="1:37">
      <c r="A2413" t="s">
        <v>230</v>
      </c>
      <c r="B2413" t="s">
        <v>78</v>
      </c>
      <c r="C2413" s="42" t="s">
        <v>592</v>
      </c>
      <c r="D2413">
        <v>600</v>
      </c>
      <c r="E2413">
        <v>50</v>
      </c>
      <c r="F2413">
        <v>60</v>
      </c>
      <c r="G2413">
        <v>51.79</v>
      </c>
      <c r="H2413">
        <v>3.09</v>
      </c>
      <c r="I2413">
        <v>20.73</v>
      </c>
      <c r="J2413">
        <v>0.06</v>
      </c>
      <c r="L2413" s="4"/>
      <c r="M2413" s="4"/>
      <c r="N2413" s="4">
        <v>0.06</v>
      </c>
      <c r="O2413" s="4">
        <v>0.4</v>
      </c>
      <c r="P2413" s="4">
        <v>1.1585248117397182E-3</v>
      </c>
      <c r="Q2413" s="4">
        <v>20.73115852481174</v>
      </c>
      <c r="R2413" s="4">
        <v>231.1</v>
      </c>
      <c r="S2413" s="4">
        <v>2.85</v>
      </c>
      <c r="U2413">
        <v>8.8019559902200495</v>
      </c>
      <c r="V2413" s="4">
        <v>100</v>
      </c>
      <c r="W2413" s="4">
        <v>6</v>
      </c>
      <c r="X2413">
        <v>120</v>
      </c>
      <c r="Y2413" s="4">
        <v>2.5000000000000001E-2</v>
      </c>
      <c r="Z2413">
        <v>0.1</v>
      </c>
      <c r="AB2413">
        <v>30</v>
      </c>
      <c r="AC2413">
        <v>0</v>
      </c>
      <c r="AD2413" s="4" t="s">
        <v>173</v>
      </c>
      <c r="AF2413">
        <v>0.48565121412803502</v>
      </c>
      <c r="AG2413" s="4"/>
      <c r="AH2413" s="4"/>
      <c r="AI2413" s="4"/>
      <c r="AJ2413" s="4"/>
      <c r="AK2413" s="4"/>
    </row>
    <row r="2414" spans="1:37">
      <c r="A2414" t="s">
        <v>230</v>
      </c>
      <c r="B2414" t="s">
        <v>78</v>
      </c>
      <c r="C2414" s="42" t="s">
        <v>592</v>
      </c>
      <c r="D2414">
        <v>600</v>
      </c>
      <c r="E2414">
        <v>50</v>
      </c>
      <c r="F2414">
        <v>60</v>
      </c>
      <c r="G2414">
        <v>51.79</v>
      </c>
      <c r="H2414">
        <v>3.09</v>
      </c>
      <c r="I2414">
        <v>20.73</v>
      </c>
      <c r="J2414">
        <v>0.06</v>
      </c>
      <c r="L2414" s="4"/>
      <c r="M2414" s="4"/>
      <c r="N2414" s="4">
        <v>0.06</v>
      </c>
      <c r="O2414" s="4">
        <v>0.4</v>
      </c>
      <c r="P2414" s="4">
        <v>1.1585248117397182E-3</v>
      </c>
      <c r="Q2414" s="4">
        <v>20.73115852481174</v>
      </c>
      <c r="R2414" s="4">
        <v>231.1</v>
      </c>
      <c r="S2414" s="4">
        <v>2.85</v>
      </c>
      <c r="U2414">
        <v>15.7701711491442</v>
      </c>
      <c r="V2414" s="4">
        <v>100</v>
      </c>
      <c r="W2414" s="4">
        <v>6</v>
      </c>
      <c r="X2414">
        <v>120</v>
      </c>
      <c r="Y2414" s="4">
        <v>2.5000000000000001E-2</v>
      </c>
      <c r="Z2414">
        <v>0.1</v>
      </c>
      <c r="AB2414">
        <v>30</v>
      </c>
      <c r="AC2414">
        <v>0</v>
      </c>
      <c r="AD2414" s="4" t="s">
        <v>173</v>
      </c>
      <c r="AF2414">
        <v>1.0596026490066199</v>
      </c>
      <c r="AG2414" s="4"/>
      <c r="AH2414" s="4"/>
      <c r="AI2414" s="4"/>
      <c r="AJ2414" s="4"/>
      <c r="AK2414" s="4"/>
    </row>
    <row r="2415" spans="1:37">
      <c r="A2415" t="s">
        <v>230</v>
      </c>
      <c r="B2415" t="s">
        <v>78</v>
      </c>
      <c r="C2415" s="42" t="s">
        <v>592</v>
      </c>
      <c r="D2415">
        <v>600</v>
      </c>
      <c r="E2415">
        <v>50</v>
      </c>
      <c r="F2415">
        <v>60</v>
      </c>
      <c r="G2415">
        <v>51.79</v>
      </c>
      <c r="H2415">
        <v>3.09</v>
      </c>
      <c r="I2415">
        <v>20.73</v>
      </c>
      <c r="J2415">
        <v>0.06</v>
      </c>
      <c r="L2415" s="4"/>
      <c r="M2415" s="4"/>
      <c r="N2415" s="4">
        <v>0.06</v>
      </c>
      <c r="O2415" s="4">
        <v>0.4</v>
      </c>
      <c r="P2415" s="4">
        <v>1.1585248117397182E-3</v>
      </c>
      <c r="Q2415" s="4">
        <v>20.73115852481174</v>
      </c>
      <c r="R2415" s="4">
        <v>231.1</v>
      </c>
      <c r="S2415" s="4">
        <v>2.85</v>
      </c>
      <c r="U2415">
        <v>41.809290953545201</v>
      </c>
      <c r="V2415" s="4">
        <v>100</v>
      </c>
      <c r="W2415" s="4">
        <v>6</v>
      </c>
      <c r="X2415">
        <v>120</v>
      </c>
      <c r="Y2415" s="4">
        <v>2.5000000000000001E-2</v>
      </c>
      <c r="Z2415">
        <v>0.1</v>
      </c>
      <c r="AB2415">
        <v>30</v>
      </c>
      <c r="AC2415">
        <v>0</v>
      </c>
      <c r="AD2415" s="4" t="s">
        <v>173</v>
      </c>
      <c r="AF2415">
        <v>2.11037527593819</v>
      </c>
      <c r="AG2415" s="4"/>
      <c r="AH2415" s="4"/>
      <c r="AI2415" s="4"/>
      <c r="AJ2415" s="4"/>
      <c r="AK2415" s="4"/>
    </row>
    <row r="2416" spans="1:37">
      <c r="A2416" t="s">
        <v>230</v>
      </c>
      <c r="B2416" t="s">
        <v>78</v>
      </c>
      <c r="C2416" s="42" t="s">
        <v>592</v>
      </c>
      <c r="D2416">
        <v>600</v>
      </c>
      <c r="E2416">
        <v>50</v>
      </c>
      <c r="F2416">
        <v>60</v>
      </c>
      <c r="G2416">
        <v>51.79</v>
      </c>
      <c r="H2416">
        <v>3.09</v>
      </c>
      <c r="I2416">
        <v>20.73</v>
      </c>
      <c r="J2416">
        <v>0.06</v>
      </c>
      <c r="L2416" s="4"/>
      <c r="M2416" s="4"/>
      <c r="N2416" s="4">
        <v>0.06</v>
      </c>
      <c r="O2416" s="4">
        <v>0.4</v>
      </c>
      <c r="P2416" s="4">
        <v>1.1585248117397182E-3</v>
      </c>
      <c r="Q2416" s="4">
        <v>20.73115852481174</v>
      </c>
      <c r="R2416" s="4">
        <v>231.1</v>
      </c>
      <c r="S2416" s="4">
        <v>2.85</v>
      </c>
      <c r="U2416">
        <v>90.220048899755398</v>
      </c>
      <c r="V2416" s="4">
        <v>100</v>
      </c>
      <c r="W2416" s="4">
        <v>6</v>
      </c>
      <c r="X2416">
        <v>120</v>
      </c>
      <c r="Y2416" s="4">
        <v>2.5000000000000001E-2</v>
      </c>
      <c r="Z2416">
        <v>0.1</v>
      </c>
      <c r="AB2416">
        <v>30</v>
      </c>
      <c r="AC2416">
        <v>0</v>
      </c>
      <c r="AD2416" s="4" t="s">
        <v>173</v>
      </c>
      <c r="AF2416">
        <v>5.9690949227373</v>
      </c>
      <c r="AG2416" s="4"/>
      <c r="AH2416" s="4"/>
      <c r="AI2416" s="4"/>
      <c r="AJ2416" s="4"/>
      <c r="AK2416" s="4"/>
    </row>
    <row r="2417" spans="1:37">
      <c r="A2417" t="s">
        <v>230</v>
      </c>
      <c r="B2417" t="s">
        <v>78</v>
      </c>
      <c r="C2417" s="42" t="s">
        <v>592</v>
      </c>
      <c r="D2417">
        <v>600</v>
      </c>
      <c r="E2417">
        <v>50</v>
      </c>
      <c r="F2417">
        <v>60</v>
      </c>
      <c r="G2417">
        <v>51.79</v>
      </c>
      <c r="H2417">
        <v>3.09</v>
      </c>
      <c r="I2417">
        <v>20.73</v>
      </c>
      <c r="J2417">
        <v>0.06</v>
      </c>
      <c r="L2417" s="4"/>
      <c r="M2417" s="4"/>
      <c r="N2417" s="4">
        <v>0.06</v>
      </c>
      <c r="O2417" s="4">
        <v>0.4</v>
      </c>
      <c r="P2417" s="4">
        <v>1.1585248117397182E-3</v>
      </c>
      <c r="Q2417" s="4">
        <v>20.73115852481174</v>
      </c>
      <c r="R2417" s="4">
        <v>231.1</v>
      </c>
      <c r="S2417" s="4">
        <v>2.85</v>
      </c>
      <c r="U2417">
        <v>176.0391198044</v>
      </c>
      <c r="V2417" s="4">
        <v>100</v>
      </c>
      <c r="W2417" s="4">
        <v>6</v>
      </c>
      <c r="X2417">
        <v>120</v>
      </c>
      <c r="Y2417" s="4">
        <v>2.5000000000000001E-2</v>
      </c>
      <c r="Z2417">
        <v>0.1</v>
      </c>
      <c r="AB2417">
        <v>30</v>
      </c>
      <c r="AC2417">
        <v>0</v>
      </c>
      <c r="AD2417" s="4" t="s">
        <v>173</v>
      </c>
      <c r="AF2417">
        <v>6.4724061810154501</v>
      </c>
      <c r="AG2417" s="4"/>
      <c r="AH2417" s="4"/>
      <c r="AI2417" s="4"/>
      <c r="AJ2417" s="4"/>
      <c r="AK2417" s="4"/>
    </row>
    <row r="2418" spans="1:37">
      <c r="A2418" t="s">
        <v>230</v>
      </c>
      <c r="B2418" t="s">
        <v>78</v>
      </c>
      <c r="C2418" s="42" t="s">
        <v>592</v>
      </c>
      <c r="D2418">
        <v>600</v>
      </c>
      <c r="E2418">
        <v>50</v>
      </c>
      <c r="F2418">
        <v>60</v>
      </c>
      <c r="G2418">
        <v>51.79</v>
      </c>
      <c r="H2418">
        <v>3.09</v>
      </c>
      <c r="I2418">
        <v>20.73</v>
      </c>
      <c r="J2418">
        <v>0.06</v>
      </c>
      <c r="L2418" s="4"/>
      <c r="M2418" s="4"/>
      <c r="N2418" s="4">
        <v>0.06</v>
      </c>
      <c r="O2418" s="4">
        <v>0.4</v>
      </c>
      <c r="P2418" s="4">
        <v>1.1585248117397182E-3</v>
      </c>
      <c r="Q2418" s="4">
        <v>20.73115852481174</v>
      </c>
      <c r="R2418" s="4">
        <v>231.1</v>
      </c>
      <c r="S2418" s="4">
        <v>2.85</v>
      </c>
      <c r="U2418">
        <v>275.06112469437602</v>
      </c>
      <c r="V2418" s="4">
        <v>100</v>
      </c>
      <c r="W2418" s="4">
        <v>6</v>
      </c>
      <c r="X2418">
        <v>120</v>
      </c>
      <c r="Y2418" s="4">
        <v>2.5000000000000001E-2</v>
      </c>
      <c r="Z2418">
        <v>0.1</v>
      </c>
      <c r="AB2418">
        <v>30</v>
      </c>
      <c r="AC2418">
        <v>0</v>
      </c>
      <c r="AD2418" s="4" t="s">
        <v>173</v>
      </c>
      <c r="AF2418">
        <v>6.5960264900662198</v>
      </c>
      <c r="AG2418" s="4"/>
      <c r="AH2418" s="4"/>
      <c r="AI2418" s="4"/>
      <c r="AJ2418" s="4"/>
      <c r="AK2418" s="4"/>
    </row>
    <row r="2419" spans="1:37">
      <c r="A2419" t="s">
        <v>230</v>
      </c>
      <c r="B2419" t="s">
        <v>78</v>
      </c>
      <c r="C2419" s="42" t="s">
        <v>592</v>
      </c>
      <c r="D2419">
        <v>600</v>
      </c>
      <c r="E2419">
        <v>50</v>
      </c>
      <c r="F2419">
        <v>60</v>
      </c>
      <c r="G2419">
        <v>51.79</v>
      </c>
      <c r="H2419">
        <v>3.09</v>
      </c>
      <c r="I2419">
        <v>20.73</v>
      </c>
      <c r="J2419">
        <v>0.06</v>
      </c>
      <c r="L2419" s="4"/>
      <c r="M2419" s="4"/>
      <c r="N2419" s="4">
        <v>0.06</v>
      </c>
      <c r="O2419" s="4">
        <v>0.4</v>
      </c>
      <c r="P2419" s="4">
        <v>1.1585248117397182E-3</v>
      </c>
      <c r="Q2419" s="4">
        <v>20.73115852481174</v>
      </c>
      <c r="R2419" s="4">
        <v>231.1</v>
      </c>
      <c r="S2419" s="4">
        <v>2.85</v>
      </c>
      <c r="U2419">
        <v>373.34963325183298</v>
      </c>
      <c r="V2419" s="4">
        <v>100</v>
      </c>
      <c r="W2419" s="4">
        <v>6</v>
      </c>
      <c r="X2419">
        <v>120</v>
      </c>
      <c r="Y2419" s="4">
        <v>2.5000000000000001E-2</v>
      </c>
      <c r="Z2419">
        <v>0.1</v>
      </c>
      <c r="AB2419">
        <v>30</v>
      </c>
      <c r="AC2419">
        <v>0</v>
      </c>
      <c r="AD2419" s="4" t="s">
        <v>173</v>
      </c>
      <c r="AF2419">
        <v>6.94922737306843</v>
      </c>
      <c r="AG2419" s="4"/>
      <c r="AH2419" s="4"/>
      <c r="AI2419" s="4"/>
      <c r="AJ2419" s="4"/>
      <c r="AK2419" s="4"/>
    </row>
    <row r="2420" spans="1:37">
      <c r="A2420" t="s">
        <v>232</v>
      </c>
      <c r="B2420" t="s">
        <v>233</v>
      </c>
      <c r="C2420" s="42" t="s">
        <v>592</v>
      </c>
      <c r="D2420">
        <v>400</v>
      </c>
      <c r="E2420">
        <v>10</v>
      </c>
      <c r="F2420">
        <v>60</v>
      </c>
      <c r="G2420">
        <v>26.9</v>
      </c>
      <c r="H2420" s="4"/>
      <c r="I2420">
        <v>27.1</v>
      </c>
      <c r="J2420" s="4"/>
      <c r="K2420" s="4"/>
      <c r="L2420" s="4"/>
      <c r="M2420" s="4"/>
      <c r="N2420" s="4"/>
      <c r="O2420" s="4">
        <v>1.0074349442379182</v>
      </c>
      <c r="P2420" s="4"/>
      <c r="Q2420" s="4"/>
      <c r="R2420">
        <v>311</v>
      </c>
      <c r="S2420">
        <v>0.52</v>
      </c>
      <c r="T2420">
        <v>6.64</v>
      </c>
      <c r="U2420">
        <v>48.295261548913736</v>
      </c>
      <c r="V2420">
        <v>500</v>
      </c>
      <c r="W2420">
        <v>8.07</v>
      </c>
      <c r="X2420">
        <v>100</v>
      </c>
      <c r="Y2420">
        <v>0.1</v>
      </c>
      <c r="Z2420">
        <v>0.1</v>
      </c>
      <c r="AA2420">
        <v>1</v>
      </c>
      <c r="AB2420">
        <v>25</v>
      </c>
      <c r="AC2420">
        <v>0</v>
      </c>
      <c r="AD2420" s="4" t="s">
        <v>173</v>
      </c>
      <c r="AF2420">
        <v>66.230607644105504</v>
      </c>
      <c r="AG2420" s="4"/>
      <c r="AH2420" s="4"/>
      <c r="AI2420" s="37" t="s">
        <v>308</v>
      </c>
      <c r="AJ2420" s="4" t="s">
        <v>307</v>
      </c>
      <c r="AK2420" s="4" t="s">
        <v>377</v>
      </c>
    </row>
    <row r="2421" spans="1:37">
      <c r="A2421" t="s">
        <v>232</v>
      </c>
      <c r="B2421" t="s">
        <v>233</v>
      </c>
      <c r="C2421" s="42" t="s">
        <v>592</v>
      </c>
      <c r="D2421">
        <v>400</v>
      </c>
      <c r="E2421">
        <v>10</v>
      </c>
      <c r="F2421">
        <v>60</v>
      </c>
      <c r="G2421">
        <v>26.9</v>
      </c>
      <c r="H2421" s="4"/>
      <c r="I2421">
        <v>27.1</v>
      </c>
      <c r="J2421" s="4"/>
      <c r="K2421" s="4"/>
      <c r="L2421" s="4"/>
      <c r="M2421" s="4"/>
      <c r="N2421" s="4"/>
      <c r="O2421" s="4">
        <v>1.0074349442379182</v>
      </c>
      <c r="P2421" s="4"/>
      <c r="Q2421" s="4"/>
      <c r="R2421">
        <v>311</v>
      </c>
      <c r="S2421">
        <v>0.52</v>
      </c>
      <c r="T2421">
        <v>6.64</v>
      </c>
      <c r="U2421">
        <v>146.35540506114242</v>
      </c>
      <c r="V2421">
        <v>500</v>
      </c>
      <c r="W2421">
        <v>8.07</v>
      </c>
      <c r="X2421">
        <v>100</v>
      </c>
      <c r="Y2421">
        <v>0.1</v>
      </c>
      <c r="Z2421">
        <v>0.1</v>
      </c>
      <c r="AA2421">
        <v>1</v>
      </c>
      <c r="AB2421">
        <v>25</v>
      </c>
      <c r="AC2421">
        <v>0</v>
      </c>
      <c r="AD2421" s="4" t="s">
        <v>173</v>
      </c>
      <c r="AF2421">
        <v>113.318376459627</v>
      </c>
      <c r="AG2421" s="4"/>
      <c r="AH2421" s="4"/>
      <c r="AI2421" s="4"/>
      <c r="AJ2421" s="4"/>
      <c r="AK2421" s="4"/>
    </row>
    <row r="2422" spans="1:37">
      <c r="A2422" t="s">
        <v>232</v>
      </c>
      <c r="B2422" t="s">
        <v>233</v>
      </c>
      <c r="C2422" s="42" t="s">
        <v>592</v>
      </c>
      <c r="D2422">
        <v>400</v>
      </c>
      <c r="E2422">
        <v>10</v>
      </c>
      <c r="F2422">
        <v>60</v>
      </c>
      <c r="G2422">
        <v>26.9</v>
      </c>
      <c r="H2422" s="4"/>
      <c r="I2422">
        <v>27.1</v>
      </c>
      <c r="J2422" s="4"/>
      <c r="K2422" s="4"/>
      <c r="L2422" s="4"/>
      <c r="M2422" s="4"/>
      <c r="N2422" s="4"/>
      <c r="O2422" s="4">
        <v>1.0074349442379182</v>
      </c>
      <c r="P2422" s="4"/>
      <c r="Q2422" s="4"/>
      <c r="R2422">
        <v>311</v>
      </c>
      <c r="S2422">
        <v>0.52</v>
      </c>
      <c r="T2422">
        <v>6.64</v>
      </c>
      <c r="U2422">
        <v>268.93098250679282</v>
      </c>
      <c r="V2422">
        <v>500</v>
      </c>
      <c r="W2422">
        <v>8.07</v>
      </c>
      <c r="X2422">
        <v>100</v>
      </c>
      <c r="Y2422">
        <v>0.1</v>
      </c>
      <c r="Z2422">
        <v>0.1</v>
      </c>
      <c r="AA2422">
        <v>1</v>
      </c>
      <c r="AB2422">
        <v>25</v>
      </c>
      <c r="AC2422">
        <v>0</v>
      </c>
      <c r="AD2422" s="4" t="s">
        <v>173</v>
      </c>
      <c r="AF2422">
        <v>154.080917488815</v>
      </c>
      <c r="AG2422" s="4"/>
      <c r="AH2422" s="4"/>
      <c r="AI2422" s="4"/>
      <c r="AJ2422" s="4"/>
      <c r="AK2422" s="4"/>
    </row>
    <row r="2423" spans="1:37">
      <c r="A2423" t="s">
        <v>232</v>
      </c>
      <c r="B2423" t="s">
        <v>233</v>
      </c>
      <c r="C2423" s="42" t="s">
        <v>592</v>
      </c>
      <c r="D2423">
        <v>400</v>
      </c>
      <c r="E2423">
        <v>10</v>
      </c>
      <c r="F2423">
        <v>60</v>
      </c>
      <c r="G2423">
        <v>26.9</v>
      </c>
      <c r="H2423" s="4"/>
      <c r="I2423">
        <v>27.1</v>
      </c>
      <c r="J2423" s="4"/>
      <c r="K2423" s="4"/>
      <c r="L2423" s="4"/>
      <c r="M2423" s="4"/>
      <c r="N2423" s="4"/>
      <c r="O2423" s="4">
        <v>1.0074349442379182</v>
      </c>
      <c r="P2423" s="4"/>
      <c r="Q2423" s="4"/>
      <c r="R2423">
        <v>311</v>
      </c>
      <c r="S2423">
        <v>0.52</v>
      </c>
      <c r="T2423">
        <v>6.64</v>
      </c>
      <c r="U2423">
        <v>403.76507302989302</v>
      </c>
      <c r="V2423">
        <v>500</v>
      </c>
      <c r="W2423">
        <v>8.07</v>
      </c>
      <c r="X2423">
        <v>100</v>
      </c>
      <c r="Y2423">
        <v>0.1</v>
      </c>
      <c r="Z2423">
        <v>0.1</v>
      </c>
      <c r="AA2423">
        <v>1</v>
      </c>
      <c r="AB2423">
        <v>25</v>
      </c>
      <c r="AC2423">
        <v>0</v>
      </c>
      <c r="AD2423" s="4" t="s">
        <v>173</v>
      </c>
      <c r="AF2423">
        <v>173.75938871986801</v>
      </c>
      <c r="AG2423" s="4"/>
      <c r="AH2423" s="4"/>
      <c r="AI2423" s="4"/>
      <c r="AJ2423" s="4"/>
      <c r="AK2423" s="4"/>
    </row>
    <row r="2424" spans="1:37">
      <c r="A2424" t="s">
        <v>232</v>
      </c>
      <c r="B2424" t="s">
        <v>233</v>
      </c>
      <c r="C2424" s="42" t="s">
        <v>592</v>
      </c>
      <c r="D2424">
        <v>400</v>
      </c>
      <c r="E2424">
        <v>10</v>
      </c>
      <c r="F2424">
        <v>60</v>
      </c>
      <c r="G2424">
        <v>26.9</v>
      </c>
      <c r="H2424" s="4"/>
      <c r="I2424">
        <v>27.1</v>
      </c>
      <c r="J2424" s="4"/>
      <c r="K2424" s="4"/>
      <c r="L2424" s="4"/>
      <c r="M2424" s="4"/>
      <c r="N2424" s="4"/>
      <c r="O2424" s="4">
        <v>1.0074349442379182</v>
      </c>
      <c r="P2424" s="4"/>
      <c r="Q2424" s="4"/>
      <c r="R2424">
        <v>311</v>
      </c>
      <c r="S2424">
        <v>0.52</v>
      </c>
      <c r="T2424">
        <v>6.64</v>
      </c>
      <c r="U2424">
        <v>575.36992612092422</v>
      </c>
      <c r="V2424">
        <v>500</v>
      </c>
      <c r="W2424">
        <v>8.07</v>
      </c>
      <c r="X2424">
        <v>100</v>
      </c>
      <c r="Y2424">
        <v>0.1</v>
      </c>
      <c r="Z2424">
        <v>0.1</v>
      </c>
      <c r="AA2424">
        <v>1</v>
      </c>
      <c r="AB2424">
        <v>25</v>
      </c>
      <c r="AC2424">
        <v>0</v>
      </c>
      <c r="AD2424" s="4" t="s">
        <v>173</v>
      </c>
      <c r="AF2424">
        <v>174.46219941489699</v>
      </c>
      <c r="AG2424" s="4"/>
      <c r="AH2424" s="4"/>
      <c r="AI2424" s="4"/>
      <c r="AJ2424" s="4"/>
      <c r="AK2424" s="4"/>
    </row>
    <row r="2425" spans="1:37">
      <c r="A2425" t="s">
        <v>232</v>
      </c>
      <c r="B2425" t="s">
        <v>233</v>
      </c>
      <c r="C2425" s="42" t="s">
        <v>592</v>
      </c>
      <c r="D2425">
        <v>400</v>
      </c>
      <c r="E2425">
        <v>10</v>
      </c>
      <c r="F2425">
        <v>60</v>
      </c>
      <c r="G2425">
        <v>26.9</v>
      </c>
      <c r="H2425" s="4"/>
      <c r="I2425">
        <v>27.1</v>
      </c>
      <c r="J2425" s="4"/>
      <c r="K2425" s="4"/>
      <c r="L2425" s="4"/>
      <c r="M2425" s="4"/>
      <c r="N2425" s="4"/>
      <c r="O2425" s="4">
        <v>1.0074349442379182</v>
      </c>
      <c r="P2425" s="4"/>
      <c r="Q2425" s="4"/>
      <c r="R2425">
        <v>311</v>
      </c>
      <c r="S2425">
        <v>0.52</v>
      </c>
      <c r="T2425">
        <v>6.64</v>
      </c>
      <c r="U2425">
        <v>771.49180536684605</v>
      </c>
      <c r="V2425">
        <v>500</v>
      </c>
      <c r="W2425">
        <v>8.07</v>
      </c>
      <c r="X2425">
        <v>100</v>
      </c>
      <c r="Y2425">
        <v>0.1</v>
      </c>
      <c r="Z2425">
        <v>0.1</v>
      </c>
      <c r="AA2425">
        <v>1</v>
      </c>
      <c r="AB2425">
        <v>25</v>
      </c>
      <c r="AC2425">
        <v>0</v>
      </c>
      <c r="AD2425" s="4" t="s">
        <v>173</v>
      </c>
      <c r="AF2425">
        <v>205.38550482855899</v>
      </c>
      <c r="AG2425" s="4"/>
      <c r="AH2425" s="4"/>
      <c r="AI2425" s="4"/>
      <c r="AJ2425" s="4"/>
      <c r="AK2425" s="4"/>
    </row>
    <row r="2426" spans="1:37">
      <c r="A2426" t="s">
        <v>232</v>
      </c>
      <c r="B2426" t="s">
        <v>233</v>
      </c>
      <c r="C2426" s="42" t="s">
        <v>592</v>
      </c>
      <c r="D2426">
        <v>400</v>
      </c>
      <c r="E2426">
        <v>10</v>
      </c>
      <c r="F2426">
        <v>60</v>
      </c>
      <c r="G2426">
        <v>26.9</v>
      </c>
      <c r="H2426" s="4"/>
      <c r="I2426">
        <v>27.1</v>
      </c>
      <c r="J2426" s="4"/>
      <c r="K2426" s="4"/>
      <c r="L2426" s="4"/>
      <c r="M2426" s="4"/>
      <c r="N2426" s="4"/>
      <c r="O2426" s="4">
        <v>1.0074349442379182</v>
      </c>
      <c r="P2426" s="4"/>
      <c r="Q2426" s="4"/>
      <c r="R2426">
        <v>311</v>
      </c>
      <c r="S2426">
        <v>0.52</v>
      </c>
      <c r="T2426">
        <v>6.64</v>
      </c>
      <c r="U2426">
        <v>1457.9144021739121</v>
      </c>
      <c r="V2426">
        <v>500</v>
      </c>
      <c r="W2426">
        <v>8.07</v>
      </c>
      <c r="X2426">
        <v>100</v>
      </c>
      <c r="Y2426">
        <v>0.1</v>
      </c>
      <c r="Z2426">
        <v>0.1</v>
      </c>
      <c r="AA2426">
        <v>1</v>
      </c>
      <c r="AB2426">
        <v>25</v>
      </c>
      <c r="AC2426">
        <v>0</v>
      </c>
      <c r="AD2426" s="4" t="s">
        <v>173</v>
      </c>
      <c r="AF2426">
        <v>237.71440880930299</v>
      </c>
      <c r="AG2426" s="4"/>
      <c r="AH2426" s="4"/>
      <c r="AI2426" s="4"/>
      <c r="AJ2426" s="4"/>
      <c r="AK2426" s="4"/>
    </row>
    <row r="2427" spans="1:37">
      <c r="A2427" t="s">
        <v>232</v>
      </c>
      <c r="B2427" t="s">
        <v>233</v>
      </c>
      <c r="C2427" s="42" t="s">
        <v>592</v>
      </c>
      <c r="D2427">
        <v>400</v>
      </c>
      <c r="E2427">
        <v>10</v>
      </c>
      <c r="F2427">
        <v>60</v>
      </c>
      <c r="G2427">
        <v>26.9</v>
      </c>
      <c r="H2427" s="4"/>
      <c r="I2427">
        <v>27.1</v>
      </c>
      <c r="J2427" s="4"/>
      <c r="K2427" s="4"/>
      <c r="L2427" s="4"/>
      <c r="M2427" s="4"/>
      <c r="N2427" s="4"/>
      <c r="O2427" s="4">
        <v>1.0074349442379182</v>
      </c>
      <c r="P2427" s="4"/>
      <c r="Q2427" s="4"/>
      <c r="R2427">
        <v>311</v>
      </c>
      <c r="S2427">
        <v>0.52</v>
      </c>
      <c r="T2427">
        <v>6.64</v>
      </c>
      <c r="U2427">
        <v>1617.2639266304341</v>
      </c>
      <c r="V2427">
        <v>500</v>
      </c>
      <c r="W2427">
        <v>8.07</v>
      </c>
      <c r="X2427">
        <v>100</v>
      </c>
      <c r="Y2427">
        <v>0.1</v>
      </c>
      <c r="Z2427">
        <v>0.1</v>
      </c>
      <c r="AA2427">
        <v>1</v>
      </c>
      <c r="AB2427">
        <v>25</v>
      </c>
      <c r="AC2427">
        <v>0</v>
      </c>
      <c r="AD2427" s="4" t="s">
        <v>173</v>
      </c>
      <c r="AF2427">
        <v>248.25644370837</v>
      </c>
      <c r="AG2427" s="4"/>
      <c r="AH2427" s="4"/>
      <c r="AI2427" s="4"/>
      <c r="AJ2427" s="4"/>
      <c r="AK2427" s="4"/>
    </row>
    <row r="2428" spans="1:37">
      <c r="A2428" t="s">
        <v>232</v>
      </c>
      <c r="B2428" t="s">
        <v>233</v>
      </c>
      <c r="C2428" s="42" t="s">
        <v>592</v>
      </c>
      <c r="D2428">
        <v>400</v>
      </c>
      <c r="E2428">
        <v>10</v>
      </c>
      <c r="F2428">
        <v>60</v>
      </c>
      <c r="G2428">
        <v>26.9</v>
      </c>
      <c r="H2428" s="4"/>
      <c r="I2428">
        <v>27.1</v>
      </c>
      <c r="J2428" s="4"/>
      <c r="K2428" s="4"/>
      <c r="L2428" s="4"/>
      <c r="M2428" s="4"/>
      <c r="N2428" s="4"/>
      <c r="O2428" s="4">
        <v>1.0074349442379182</v>
      </c>
      <c r="P2428" s="4"/>
      <c r="Q2428" s="4"/>
      <c r="R2428">
        <v>311</v>
      </c>
      <c r="S2428">
        <v>0.52</v>
      </c>
      <c r="T2428">
        <v>6.64</v>
      </c>
      <c r="U2428">
        <v>2230.1418138586919</v>
      </c>
      <c r="V2428">
        <v>500</v>
      </c>
      <c r="W2428">
        <v>8.07</v>
      </c>
      <c r="X2428">
        <v>100</v>
      </c>
      <c r="Y2428">
        <v>0.1</v>
      </c>
      <c r="Z2428">
        <v>0.1</v>
      </c>
      <c r="AA2428">
        <v>1</v>
      </c>
      <c r="AB2428">
        <v>25</v>
      </c>
      <c r="AC2428">
        <v>0</v>
      </c>
      <c r="AD2428" s="4" t="s">
        <v>173</v>
      </c>
      <c r="AF2428">
        <v>263.01529713166002</v>
      </c>
      <c r="AG2428" s="4"/>
      <c r="AH2428" s="4"/>
      <c r="AI2428" s="4"/>
      <c r="AJ2428" s="4"/>
      <c r="AK2428" s="4"/>
    </row>
    <row r="2429" spans="1:37">
      <c r="A2429" t="s">
        <v>232</v>
      </c>
      <c r="B2429" t="s">
        <v>233</v>
      </c>
      <c r="C2429" s="42" t="s">
        <v>592</v>
      </c>
      <c r="D2429">
        <v>400</v>
      </c>
      <c r="E2429">
        <v>10</v>
      </c>
      <c r="F2429">
        <v>60</v>
      </c>
      <c r="G2429">
        <v>26.9</v>
      </c>
      <c r="H2429" s="4"/>
      <c r="I2429">
        <v>27.1</v>
      </c>
      <c r="J2429" s="4"/>
      <c r="K2429" s="4"/>
      <c r="L2429" s="4"/>
      <c r="M2429" s="4"/>
      <c r="N2429" s="4"/>
      <c r="O2429" s="4">
        <v>1.0074349442379182</v>
      </c>
      <c r="P2429" s="4"/>
      <c r="Q2429" s="4"/>
      <c r="R2429">
        <v>311</v>
      </c>
      <c r="S2429">
        <v>0.52</v>
      </c>
      <c r="T2429">
        <v>6.64</v>
      </c>
      <c r="U2429">
        <v>3247.5203804347798</v>
      </c>
      <c r="V2429">
        <v>500</v>
      </c>
      <c r="W2429">
        <v>8.07</v>
      </c>
      <c r="X2429">
        <v>100</v>
      </c>
      <c r="Y2429">
        <v>0.1</v>
      </c>
      <c r="Z2429">
        <v>0.1</v>
      </c>
      <c r="AA2429">
        <v>1</v>
      </c>
      <c r="AB2429">
        <v>25</v>
      </c>
      <c r="AC2429">
        <v>0</v>
      </c>
      <c r="AD2429" s="4" t="s">
        <v>173</v>
      </c>
      <c r="AF2429">
        <v>270.04332420153497</v>
      </c>
      <c r="AG2429" s="4"/>
      <c r="AH2429" s="4"/>
      <c r="AI2429" s="4"/>
      <c r="AJ2429" s="4"/>
      <c r="AK2429" s="4"/>
    </row>
    <row r="2430" spans="1:37">
      <c r="A2430" t="s">
        <v>232</v>
      </c>
      <c r="B2430" t="s">
        <v>233</v>
      </c>
      <c r="C2430" s="42" t="s">
        <v>592</v>
      </c>
      <c r="D2430">
        <v>400</v>
      </c>
      <c r="E2430">
        <v>10</v>
      </c>
      <c r="F2430">
        <v>60</v>
      </c>
      <c r="G2430">
        <v>26.9</v>
      </c>
      <c r="H2430" s="4"/>
      <c r="I2430">
        <v>27.1</v>
      </c>
      <c r="J2430" s="4"/>
      <c r="K2430" s="4"/>
      <c r="L2430" s="4"/>
      <c r="M2430" s="4"/>
      <c r="N2430" s="4"/>
      <c r="O2430" s="4">
        <v>1.0074349442379182</v>
      </c>
      <c r="P2430" s="4"/>
      <c r="Q2430" s="4"/>
      <c r="R2430">
        <v>311</v>
      </c>
      <c r="S2430">
        <v>0.52</v>
      </c>
      <c r="T2430">
        <v>6.64</v>
      </c>
      <c r="U2430">
        <v>3602.9901919157583</v>
      </c>
      <c r="V2430">
        <v>500</v>
      </c>
      <c r="W2430">
        <v>8.07</v>
      </c>
      <c r="X2430">
        <v>100</v>
      </c>
      <c r="Y2430">
        <v>0.1</v>
      </c>
      <c r="Z2430">
        <v>0.1</v>
      </c>
      <c r="AA2430">
        <v>1</v>
      </c>
      <c r="AB2430">
        <v>25</v>
      </c>
      <c r="AC2430">
        <v>0</v>
      </c>
      <c r="AD2430" s="4" t="s">
        <v>173</v>
      </c>
      <c r="AF2430">
        <v>279.17976053351998</v>
      </c>
      <c r="AG2430" s="4"/>
      <c r="AH2430" s="4"/>
      <c r="AI2430" s="4"/>
      <c r="AJ2430" s="4"/>
      <c r="AK2430" s="4"/>
    </row>
    <row r="2431" spans="1:37">
      <c r="A2431" t="s">
        <v>232</v>
      </c>
      <c r="B2431" t="s">
        <v>233</v>
      </c>
      <c r="C2431" s="42" t="s">
        <v>592</v>
      </c>
      <c r="D2431">
        <v>400</v>
      </c>
      <c r="E2431">
        <v>10</v>
      </c>
      <c r="F2431">
        <v>60</v>
      </c>
      <c r="G2431">
        <v>26.9</v>
      </c>
      <c r="H2431" s="4"/>
      <c r="I2431">
        <v>27.1</v>
      </c>
      <c r="J2431" s="4"/>
      <c r="K2431" s="4"/>
      <c r="L2431" s="4"/>
      <c r="M2431" s="4"/>
      <c r="N2431" s="4"/>
      <c r="O2431" s="4">
        <v>1.0074349442379182</v>
      </c>
      <c r="P2431" s="4"/>
      <c r="Q2431" s="4"/>
      <c r="R2431">
        <v>311</v>
      </c>
      <c r="S2431">
        <v>0.52</v>
      </c>
      <c r="T2431">
        <v>6.64</v>
      </c>
      <c r="U2431">
        <v>4326.1867357336914</v>
      </c>
      <c r="V2431">
        <v>500</v>
      </c>
      <c r="W2431">
        <v>8.07</v>
      </c>
      <c r="X2431">
        <v>100</v>
      </c>
      <c r="Y2431">
        <v>0.1</v>
      </c>
      <c r="Z2431">
        <v>0.1</v>
      </c>
      <c r="AA2431">
        <v>1</v>
      </c>
      <c r="AB2431">
        <v>25</v>
      </c>
      <c r="AC2431">
        <v>0</v>
      </c>
      <c r="AD2431" s="4" t="s">
        <v>173</v>
      </c>
      <c r="AF2431">
        <v>284.80217762482403</v>
      </c>
      <c r="AG2431" s="4"/>
      <c r="AH2431" s="4"/>
      <c r="AI2431" s="4"/>
      <c r="AJ2431" s="4"/>
      <c r="AK2431" s="4"/>
    </row>
    <row r="2432" spans="1:37">
      <c r="A2432" t="s">
        <v>232</v>
      </c>
      <c r="B2432" t="s">
        <v>233</v>
      </c>
      <c r="C2432" s="42" t="s">
        <v>592</v>
      </c>
      <c r="D2432">
        <v>400</v>
      </c>
      <c r="E2432">
        <v>10</v>
      </c>
      <c r="F2432">
        <v>60</v>
      </c>
      <c r="G2432">
        <v>26.9</v>
      </c>
      <c r="H2432" s="4"/>
      <c r="I2432">
        <v>27.1</v>
      </c>
      <c r="J2432" s="4"/>
      <c r="K2432" s="4"/>
      <c r="L2432" s="4"/>
      <c r="M2432" s="4"/>
      <c r="N2432" s="4"/>
      <c r="O2432" s="4">
        <v>1.0074349442379182</v>
      </c>
      <c r="P2432" s="4"/>
      <c r="Q2432" s="4"/>
      <c r="R2432">
        <v>311</v>
      </c>
      <c r="S2432">
        <v>0.52</v>
      </c>
      <c r="T2432">
        <v>6.64</v>
      </c>
      <c r="U2432">
        <v>5073.900305706522</v>
      </c>
      <c r="V2432">
        <v>500</v>
      </c>
      <c r="W2432">
        <v>8.07</v>
      </c>
      <c r="X2432">
        <v>100</v>
      </c>
      <c r="Y2432">
        <v>0.1</v>
      </c>
      <c r="Z2432">
        <v>0.1</v>
      </c>
      <c r="AA2432">
        <v>1</v>
      </c>
      <c r="AB2432">
        <v>25</v>
      </c>
      <c r="AC2432">
        <v>0</v>
      </c>
      <c r="AD2432" s="4" t="s">
        <v>173</v>
      </c>
      <c r="AF2432">
        <v>315.02267804920098</v>
      </c>
      <c r="AG2432" s="4"/>
      <c r="AH2432" s="4"/>
      <c r="AI2432" s="4"/>
      <c r="AJ2432" s="4"/>
      <c r="AK2432" s="4"/>
    </row>
    <row r="2433" spans="1:37">
      <c r="A2433" t="s">
        <v>232</v>
      </c>
      <c r="B2433" t="s">
        <v>233</v>
      </c>
      <c r="C2433" s="42" t="s">
        <v>592</v>
      </c>
      <c r="D2433">
        <v>400</v>
      </c>
      <c r="E2433">
        <v>10</v>
      </c>
      <c r="F2433">
        <v>60</v>
      </c>
      <c r="G2433">
        <v>26.9</v>
      </c>
      <c r="H2433" s="4"/>
      <c r="I2433">
        <v>27.1</v>
      </c>
      <c r="J2433" s="4"/>
      <c r="K2433" s="4"/>
      <c r="L2433" s="4"/>
      <c r="M2433" s="4"/>
      <c r="N2433" s="4"/>
      <c r="O2433" s="4">
        <v>1.0074349442379182</v>
      </c>
      <c r="P2433" s="4"/>
      <c r="Q2433" s="4"/>
      <c r="R2433">
        <v>311</v>
      </c>
      <c r="S2433">
        <v>0.52</v>
      </c>
      <c r="T2433">
        <v>6.64</v>
      </c>
      <c r="U2433">
        <v>5760.3229025135815</v>
      </c>
      <c r="V2433">
        <v>500</v>
      </c>
      <c r="W2433">
        <v>8.07</v>
      </c>
      <c r="X2433">
        <v>100</v>
      </c>
      <c r="Y2433">
        <v>0.1</v>
      </c>
      <c r="Z2433">
        <v>0.1</v>
      </c>
      <c r="AA2433">
        <v>1</v>
      </c>
      <c r="AB2433">
        <v>25</v>
      </c>
      <c r="AC2433">
        <v>0</v>
      </c>
      <c r="AD2433" s="4" t="s">
        <v>173</v>
      </c>
      <c r="AF2433">
        <v>325.56471865401301</v>
      </c>
      <c r="AG2433" s="4"/>
      <c r="AH2433" s="4"/>
      <c r="AI2433" s="4"/>
      <c r="AJ2433" s="4"/>
      <c r="AK2433" s="4"/>
    </row>
    <row r="2434" spans="1:37">
      <c r="A2434" t="s">
        <v>232</v>
      </c>
      <c r="B2434" t="s">
        <v>233</v>
      </c>
      <c r="C2434" s="42" t="s">
        <v>592</v>
      </c>
      <c r="D2434">
        <v>400</v>
      </c>
      <c r="E2434">
        <v>10</v>
      </c>
      <c r="F2434">
        <v>60</v>
      </c>
      <c r="G2434">
        <v>26.9</v>
      </c>
      <c r="H2434" s="4"/>
      <c r="I2434">
        <v>27.1</v>
      </c>
      <c r="J2434" s="4"/>
      <c r="K2434" s="4"/>
      <c r="L2434" s="4"/>
      <c r="M2434" s="4"/>
      <c r="N2434" s="4"/>
      <c r="O2434" s="4">
        <v>1.0074349442379182</v>
      </c>
      <c r="P2434" s="4"/>
      <c r="Q2434" s="4"/>
      <c r="R2434">
        <v>311</v>
      </c>
      <c r="S2434">
        <v>0.52</v>
      </c>
      <c r="T2434">
        <v>6.64</v>
      </c>
      <c r="U2434">
        <v>6508.0332880434598</v>
      </c>
      <c r="V2434">
        <v>500</v>
      </c>
      <c r="W2434">
        <v>8.07</v>
      </c>
      <c r="X2434">
        <v>100</v>
      </c>
      <c r="Y2434">
        <v>0.1</v>
      </c>
      <c r="Z2434">
        <v>0.1</v>
      </c>
      <c r="AA2434">
        <v>1</v>
      </c>
      <c r="AB2434">
        <v>25</v>
      </c>
      <c r="AC2434">
        <v>0</v>
      </c>
      <c r="AD2434" s="4" t="s">
        <v>173</v>
      </c>
      <c r="AF2434">
        <v>326.26751793755398</v>
      </c>
      <c r="AG2434" s="4"/>
      <c r="AH2434" s="4"/>
      <c r="AI2434" s="4"/>
      <c r="AJ2434" s="4"/>
      <c r="AK2434" s="4"/>
    </row>
    <row r="2435" spans="1:37">
      <c r="A2435" t="s">
        <v>232</v>
      </c>
      <c r="B2435" t="s">
        <v>233</v>
      </c>
      <c r="C2435" s="42" t="s">
        <v>592</v>
      </c>
      <c r="D2435">
        <v>400</v>
      </c>
      <c r="E2435">
        <v>10</v>
      </c>
      <c r="F2435">
        <v>60</v>
      </c>
      <c r="G2435">
        <v>26.9</v>
      </c>
      <c r="H2435" s="4"/>
      <c r="I2435">
        <v>27.1</v>
      </c>
      <c r="J2435" s="4"/>
      <c r="K2435" s="4"/>
      <c r="L2435" s="4"/>
      <c r="M2435" s="4"/>
      <c r="N2435" s="4"/>
      <c r="O2435" s="4">
        <v>1.0074349442379182</v>
      </c>
      <c r="P2435" s="4"/>
      <c r="Q2435" s="4"/>
      <c r="R2435">
        <v>311</v>
      </c>
      <c r="S2435">
        <v>0.52</v>
      </c>
      <c r="T2435">
        <v>6.64</v>
      </c>
      <c r="U2435">
        <v>7169.9452275814801</v>
      </c>
      <c r="V2435">
        <v>500</v>
      </c>
      <c r="W2435">
        <v>8.07</v>
      </c>
      <c r="X2435">
        <v>100</v>
      </c>
      <c r="Y2435">
        <v>0.1</v>
      </c>
      <c r="Z2435">
        <v>0.1</v>
      </c>
      <c r="AA2435">
        <v>1</v>
      </c>
      <c r="AB2435">
        <v>25</v>
      </c>
      <c r="AC2435">
        <v>0</v>
      </c>
      <c r="AD2435" s="4" t="s">
        <v>173</v>
      </c>
      <c r="AF2435">
        <v>327.67312221037997</v>
      </c>
      <c r="AG2435" s="4"/>
      <c r="AH2435" s="4"/>
      <c r="AI2435" s="4"/>
      <c r="AJ2435" s="4"/>
      <c r="AK2435" s="4"/>
    </row>
    <row r="2436" spans="1:37">
      <c r="A2436" t="s">
        <v>234</v>
      </c>
      <c r="B2436" t="s">
        <v>233</v>
      </c>
      <c r="C2436" s="42" t="s">
        <v>592</v>
      </c>
      <c r="D2436">
        <v>500</v>
      </c>
      <c r="E2436">
        <v>10</v>
      </c>
      <c r="F2436">
        <v>60</v>
      </c>
      <c r="G2436">
        <v>25.7</v>
      </c>
      <c r="H2436" s="4"/>
      <c r="I2436">
        <v>26.4</v>
      </c>
      <c r="J2436" s="4"/>
      <c r="K2436" s="4"/>
      <c r="L2436" s="4"/>
      <c r="M2436" s="4"/>
      <c r="N2436" s="4"/>
      <c r="O2436" s="4">
        <v>1.027237354085603</v>
      </c>
      <c r="P2436" s="4"/>
      <c r="Q2436" s="4"/>
      <c r="R2436">
        <v>377</v>
      </c>
      <c r="S2436">
        <v>0.54</v>
      </c>
      <c r="T2436">
        <v>5.77</v>
      </c>
      <c r="U2436">
        <v>54.245531817566636</v>
      </c>
      <c r="V2436">
        <v>500</v>
      </c>
      <c r="W2436">
        <v>8.07</v>
      </c>
      <c r="X2436">
        <v>100</v>
      </c>
      <c r="Y2436">
        <v>0.1</v>
      </c>
      <c r="Z2436">
        <v>0.1</v>
      </c>
      <c r="AA2436">
        <v>1</v>
      </c>
      <c r="AB2436">
        <v>25</v>
      </c>
      <c r="AC2436">
        <v>0</v>
      </c>
      <c r="AD2436" s="4" t="s">
        <v>173</v>
      </c>
      <c r="AF2436">
        <v>49.440997193338298</v>
      </c>
      <c r="AG2436" s="4"/>
      <c r="AH2436" s="4"/>
      <c r="AI2436" s="4"/>
      <c r="AJ2436" s="4"/>
      <c r="AK2436" s="4"/>
    </row>
    <row r="2437" spans="1:37">
      <c r="A2437" t="s">
        <v>234</v>
      </c>
      <c r="B2437" t="s">
        <v>233</v>
      </c>
      <c r="C2437" s="42" t="s">
        <v>592</v>
      </c>
      <c r="D2437">
        <v>500</v>
      </c>
      <c r="E2437">
        <v>10</v>
      </c>
      <c r="F2437">
        <v>60</v>
      </c>
      <c r="G2437">
        <v>25.7</v>
      </c>
      <c r="H2437" s="4"/>
      <c r="I2437">
        <v>26.4</v>
      </c>
      <c r="J2437" s="4"/>
      <c r="K2437" s="4"/>
      <c r="L2437" s="4"/>
      <c r="M2437" s="4"/>
      <c r="N2437" s="4"/>
      <c r="O2437" s="4">
        <v>1.027237354085603</v>
      </c>
      <c r="P2437" s="4"/>
      <c r="Q2437" s="4"/>
      <c r="R2437">
        <v>377</v>
      </c>
      <c r="S2437">
        <v>0.54</v>
      </c>
      <c r="T2437">
        <v>5.77</v>
      </c>
      <c r="U2437">
        <v>109.0073143294572</v>
      </c>
      <c r="V2437">
        <v>500</v>
      </c>
      <c r="W2437">
        <v>8.07</v>
      </c>
      <c r="X2437">
        <v>100</v>
      </c>
      <c r="Y2437">
        <v>0.1</v>
      </c>
      <c r="Z2437">
        <v>0.1</v>
      </c>
      <c r="AA2437">
        <v>1</v>
      </c>
      <c r="AB2437">
        <v>25</v>
      </c>
      <c r="AC2437">
        <v>0</v>
      </c>
      <c r="AD2437" s="4" t="s">
        <v>173</v>
      </c>
      <c r="AF2437">
        <v>96.209623872445803</v>
      </c>
      <c r="AG2437" s="4"/>
      <c r="AH2437" s="4"/>
      <c r="AI2437" s="4"/>
      <c r="AJ2437" s="4"/>
      <c r="AK2437" s="4"/>
    </row>
    <row r="2438" spans="1:37">
      <c r="A2438" t="s">
        <v>234</v>
      </c>
      <c r="B2438" t="s">
        <v>233</v>
      </c>
      <c r="C2438" s="42" t="s">
        <v>592</v>
      </c>
      <c r="D2438">
        <v>500</v>
      </c>
      <c r="E2438">
        <v>10</v>
      </c>
      <c r="F2438">
        <v>60</v>
      </c>
      <c r="G2438">
        <v>25.7</v>
      </c>
      <c r="H2438" s="4"/>
      <c r="I2438">
        <v>26.4</v>
      </c>
      <c r="J2438" s="4"/>
      <c r="K2438" s="4"/>
      <c r="L2438" s="4"/>
      <c r="M2438" s="4"/>
      <c r="N2438" s="4"/>
      <c r="O2438" s="4">
        <v>1.027237354085603</v>
      </c>
      <c r="P2438" s="4"/>
      <c r="Q2438" s="4"/>
      <c r="R2438">
        <v>377</v>
      </c>
      <c r="S2438">
        <v>0.54</v>
      </c>
      <c r="T2438">
        <v>5.77</v>
      </c>
      <c r="U2438">
        <v>251.39121626983319</v>
      </c>
      <c r="V2438">
        <v>500</v>
      </c>
      <c r="W2438">
        <v>8.07</v>
      </c>
      <c r="X2438">
        <v>100</v>
      </c>
      <c r="Y2438">
        <v>0.1</v>
      </c>
      <c r="Z2438">
        <v>0.1</v>
      </c>
      <c r="AA2438">
        <v>1</v>
      </c>
      <c r="AB2438">
        <v>25</v>
      </c>
      <c r="AC2438">
        <v>0</v>
      </c>
      <c r="AD2438" s="4" t="s">
        <v>173</v>
      </c>
      <c r="AF2438">
        <v>157.00871896383899</v>
      </c>
      <c r="AG2438" s="4"/>
      <c r="AH2438" s="4"/>
      <c r="AI2438" s="4"/>
      <c r="AJ2438" s="4"/>
      <c r="AK2438" s="4"/>
    </row>
    <row r="2439" spans="1:37">
      <c r="A2439" t="s">
        <v>234</v>
      </c>
      <c r="B2439" t="s">
        <v>233</v>
      </c>
      <c r="C2439" s="42" t="s">
        <v>592</v>
      </c>
      <c r="D2439">
        <v>500</v>
      </c>
      <c r="E2439">
        <v>10</v>
      </c>
      <c r="F2439">
        <v>60</v>
      </c>
      <c r="G2439">
        <v>25.7</v>
      </c>
      <c r="H2439" s="4"/>
      <c r="I2439">
        <v>26.4</v>
      </c>
      <c r="J2439" s="4"/>
      <c r="K2439" s="4"/>
      <c r="L2439" s="4"/>
      <c r="M2439" s="4"/>
      <c r="N2439" s="4"/>
      <c r="O2439" s="4">
        <v>1.027237354085603</v>
      </c>
      <c r="P2439" s="4"/>
      <c r="Q2439" s="4"/>
      <c r="R2439">
        <v>377</v>
      </c>
      <c r="S2439">
        <v>0.54</v>
      </c>
      <c r="T2439">
        <v>5.77</v>
      </c>
      <c r="U2439">
        <v>360.91478129361542</v>
      </c>
      <c r="V2439">
        <v>500</v>
      </c>
      <c r="W2439">
        <v>8.07</v>
      </c>
      <c r="X2439">
        <v>100</v>
      </c>
      <c r="Y2439">
        <v>0.1</v>
      </c>
      <c r="Z2439">
        <v>0.1</v>
      </c>
      <c r="AA2439">
        <v>1</v>
      </c>
      <c r="AB2439">
        <v>25</v>
      </c>
      <c r="AC2439">
        <v>0</v>
      </c>
      <c r="AD2439" s="4" t="s">
        <v>173</v>
      </c>
      <c r="AF2439">
        <v>165.69424702858799</v>
      </c>
      <c r="AG2439" s="4"/>
      <c r="AH2439" s="4"/>
      <c r="AI2439" s="4"/>
      <c r="AJ2439" s="4"/>
      <c r="AK2439" s="4"/>
    </row>
    <row r="2440" spans="1:37">
      <c r="A2440" t="s">
        <v>234</v>
      </c>
      <c r="B2440" t="s">
        <v>233</v>
      </c>
      <c r="C2440" s="42" t="s">
        <v>592</v>
      </c>
      <c r="D2440">
        <v>500</v>
      </c>
      <c r="E2440">
        <v>10</v>
      </c>
      <c r="F2440">
        <v>60</v>
      </c>
      <c r="G2440">
        <v>25.7</v>
      </c>
      <c r="H2440" s="4"/>
      <c r="I2440">
        <v>26.4</v>
      </c>
      <c r="J2440" s="4"/>
      <c r="K2440" s="4"/>
      <c r="L2440" s="4"/>
      <c r="M2440" s="4"/>
      <c r="N2440" s="4"/>
      <c r="O2440" s="4">
        <v>1.027237354085603</v>
      </c>
      <c r="P2440" s="4"/>
      <c r="Q2440" s="4"/>
      <c r="R2440">
        <v>377</v>
      </c>
      <c r="S2440">
        <v>0.54</v>
      </c>
      <c r="T2440">
        <v>5.77</v>
      </c>
      <c r="U2440">
        <v>536.15248533166687</v>
      </c>
      <c r="V2440">
        <v>500</v>
      </c>
      <c r="W2440">
        <v>8.07</v>
      </c>
      <c r="X2440">
        <v>100</v>
      </c>
      <c r="Y2440">
        <v>0.1</v>
      </c>
      <c r="Z2440">
        <v>0.1</v>
      </c>
      <c r="AA2440">
        <v>1</v>
      </c>
      <c r="AB2440">
        <v>25</v>
      </c>
      <c r="AC2440">
        <v>0</v>
      </c>
      <c r="AD2440" s="4" t="s">
        <v>173</v>
      </c>
      <c r="AF2440">
        <v>195.75978563233301</v>
      </c>
      <c r="AG2440" s="4"/>
      <c r="AH2440" s="4"/>
      <c r="AI2440" s="4"/>
      <c r="AJ2440" s="4"/>
      <c r="AK2440" s="4"/>
    </row>
    <row r="2441" spans="1:37">
      <c r="A2441" t="s">
        <v>234</v>
      </c>
      <c r="B2441" t="s">
        <v>233</v>
      </c>
      <c r="C2441" s="42" t="s">
        <v>592</v>
      </c>
      <c r="D2441">
        <v>500</v>
      </c>
      <c r="E2441">
        <v>10</v>
      </c>
      <c r="F2441">
        <v>60</v>
      </c>
      <c r="G2441">
        <v>25.7</v>
      </c>
      <c r="H2441" s="4"/>
      <c r="I2441">
        <v>26.4</v>
      </c>
      <c r="J2441" s="4"/>
      <c r="K2441" s="4"/>
      <c r="L2441" s="4"/>
      <c r="M2441" s="4"/>
      <c r="N2441" s="4"/>
      <c r="O2441" s="4">
        <v>1.027237354085603</v>
      </c>
      <c r="P2441" s="4"/>
      <c r="Q2441" s="4"/>
      <c r="R2441">
        <v>377</v>
      </c>
      <c r="S2441">
        <v>0.54</v>
      </c>
      <c r="T2441">
        <v>5.77</v>
      </c>
      <c r="U2441">
        <v>766.15523929106394</v>
      </c>
      <c r="V2441">
        <v>500</v>
      </c>
      <c r="W2441">
        <v>8.07</v>
      </c>
      <c r="X2441">
        <v>100</v>
      </c>
      <c r="Y2441">
        <v>0.1</v>
      </c>
      <c r="Z2441">
        <v>0.1</v>
      </c>
      <c r="AA2441">
        <v>1</v>
      </c>
      <c r="AB2441">
        <v>25</v>
      </c>
      <c r="AC2441">
        <v>0</v>
      </c>
      <c r="AD2441" s="4" t="s">
        <v>173</v>
      </c>
      <c r="AF2441">
        <v>229.165911953289</v>
      </c>
      <c r="AG2441" s="4"/>
      <c r="AH2441" s="4"/>
      <c r="AI2441" s="4"/>
      <c r="AJ2441" s="4"/>
      <c r="AK2441" s="4"/>
    </row>
    <row r="2442" spans="1:37">
      <c r="A2442" t="s">
        <v>234</v>
      </c>
      <c r="B2442" t="s">
        <v>233</v>
      </c>
      <c r="C2442" s="42" t="s">
        <v>592</v>
      </c>
      <c r="D2442">
        <v>500</v>
      </c>
      <c r="E2442">
        <v>10</v>
      </c>
      <c r="F2442">
        <v>60</v>
      </c>
      <c r="G2442">
        <v>25.7</v>
      </c>
      <c r="H2442" s="4"/>
      <c r="I2442">
        <v>26.4</v>
      </c>
      <c r="J2442" s="4"/>
      <c r="K2442" s="4"/>
      <c r="L2442" s="4"/>
      <c r="M2442" s="4"/>
      <c r="N2442" s="4"/>
      <c r="O2442" s="4">
        <v>1.027237354085603</v>
      </c>
      <c r="P2442" s="4"/>
      <c r="Q2442" s="4"/>
      <c r="R2442">
        <v>377</v>
      </c>
      <c r="S2442">
        <v>0.54</v>
      </c>
      <c r="T2442">
        <v>5.77</v>
      </c>
      <c r="U2442">
        <v>1434.2522533455899</v>
      </c>
      <c r="V2442">
        <v>500</v>
      </c>
      <c r="W2442">
        <v>8.07</v>
      </c>
      <c r="X2442">
        <v>100</v>
      </c>
      <c r="Y2442">
        <v>0.1</v>
      </c>
      <c r="Z2442">
        <v>0.1</v>
      </c>
      <c r="AA2442">
        <v>1</v>
      </c>
      <c r="AB2442">
        <v>25</v>
      </c>
      <c r="AC2442">
        <v>0</v>
      </c>
      <c r="AD2442" s="4" t="s">
        <v>173</v>
      </c>
      <c r="AF2442">
        <v>246.53706774232501</v>
      </c>
      <c r="AG2442" s="4"/>
      <c r="AH2442" s="4"/>
      <c r="AI2442" s="4"/>
      <c r="AJ2442" s="4"/>
      <c r="AK2442" s="4"/>
    </row>
    <row r="2443" spans="1:37">
      <c r="A2443" t="s">
        <v>234</v>
      </c>
      <c r="B2443" t="s">
        <v>233</v>
      </c>
      <c r="C2443" s="42" t="s">
        <v>592</v>
      </c>
      <c r="D2443">
        <v>500</v>
      </c>
      <c r="E2443">
        <v>10</v>
      </c>
      <c r="F2443">
        <v>60</v>
      </c>
      <c r="G2443">
        <v>25.7</v>
      </c>
      <c r="H2443" s="4"/>
      <c r="I2443">
        <v>26.4</v>
      </c>
      <c r="J2443" s="4"/>
      <c r="K2443" s="4"/>
      <c r="L2443" s="4"/>
      <c r="M2443" s="4"/>
      <c r="N2443" s="4"/>
      <c r="O2443" s="4">
        <v>1.027237354085603</v>
      </c>
      <c r="P2443" s="4"/>
      <c r="Q2443" s="4"/>
      <c r="R2443">
        <v>377</v>
      </c>
      <c r="S2443">
        <v>0.54</v>
      </c>
      <c r="T2443">
        <v>5.77</v>
      </c>
      <c r="U2443">
        <v>1587.5868780836161</v>
      </c>
      <c r="V2443">
        <v>500</v>
      </c>
      <c r="W2443">
        <v>8.07</v>
      </c>
      <c r="X2443">
        <v>100</v>
      </c>
      <c r="Y2443">
        <v>0.1</v>
      </c>
      <c r="Z2443">
        <v>0.1</v>
      </c>
      <c r="AA2443">
        <v>1</v>
      </c>
      <c r="AB2443">
        <v>25</v>
      </c>
      <c r="AC2443">
        <v>0</v>
      </c>
      <c r="AD2443" s="4" t="s">
        <v>173</v>
      </c>
      <c r="AF2443">
        <v>263.24010598791801</v>
      </c>
      <c r="AG2443" s="4"/>
      <c r="AH2443" s="4"/>
      <c r="AI2443" s="4"/>
      <c r="AJ2443" s="4"/>
      <c r="AK2443" s="4"/>
    </row>
    <row r="2444" spans="1:37">
      <c r="A2444" t="s">
        <v>234</v>
      </c>
      <c r="B2444" t="s">
        <v>233</v>
      </c>
      <c r="C2444" s="42" t="s">
        <v>592</v>
      </c>
      <c r="D2444">
        <v>500</v>
      </c>
      <c r="E2444">
        <v>10</v>
      </c>
      <c r="F2444">
        <v>60</v>
      </c>
      <c r="G2444">
        <v>25.7</v>
      </c>
      <c r="H2444" s="4"/>
      <c r="I2444">
        <v>26.4</v>
      </c>
      <c r="J2444" s="4"/>
      <c r="K2444" s="4"/>
      <c r="L2444" s="4"/>
      <c r="M2444" s="4"/>
      <c r="N2444" s="4"/>
      <c r="O2444" s="4">
        <v>1.027237354085603</v>
      </c>
      <c r="P2444" s="4"/>
      <c r="Q2444" s="4"/>
      <c r="R2444">
        <v>377</v>
      </c>
      <c r="S2444">
        <v>0.54</v>
      </c>
      <c r="T2444">
        <v>5.77</v>
      </c>
      <c r="U2444">
        <v>2233.7808128381162</v>
      </c>
      <c r="V2444">
        <v>500</v>
      </c>
      <c r="W2444">
        <v>8.07</v>
      </c>
      <c r="X2444">
        <v>100</v>
      </c>
      <c r="Y2444">
        <v>0.1</v>
      </c>
      <c r="Z2444">
        <v>0.1</v>
      </c>
      <c r="AA2444">
        <v>1</v>
      </c>
      <c r="AB2444">
        <v>25</v>
      </c>
      <c r="AC2444">
        <v>0</v>
      </c>
      <c r="AD2444" s="4" t="s">
        <v>173</v>
      </c>
      <c r="AF2444">
        <v>273.93008634253198</v>
      </c>
      <c r="AG2444" s="4"/>
      <c r="AH2444" s="4"/>
      <c r="AI2444" s="4"/>
      <c r="AJ2444" s="4"/>
      <c r="AK2444" s="4"/>
    </row>
    <row r="2445" spans="1:37">
      <c r="A2445" t="s">
        <v>234</v>
      </c>
      <c r="B2445" t="s">
        <v>233</v>
      </c>
      <c r="C2445" s="42" t="s">
        <v>592</v>
      </c>
      <c r="D2445">
        <v>500</v>
      </c>
      <c r="E2445">
        <v>10</v>
      </c>
      <c r="F2445">
        <v>60</v>
      </c>
      <c r="G2445">
        <v>25.7</v>
      </c>
      <c r="H2445" s="4"/>
      <c r="I2445">
        <v>26.4</v>
      </c>
      <c r="J2445" s="4"/>
      <c r="K2445" s="4"/>
      <c r="L2445" s="4"/>
      <c r="M2445" s="4"/>
      <c r="N2445" s="4"/>
      <c r="O2445" s="4">
        <v>1.027237354085603</v>
      </c>
      <c r="P2445" s="4"/>
      <c r="Q2445" s="4"/>
      <c r="R2445">
        <v>377</v>
      </c>
      <c r="S2445">
        <v>0.54</v>
      </c>
      <c r="T2445">
        <v>5.77</v>
      </c>
      <c r="U2445">
        <v>3241.4041458758279</v>
      </c>
      <c r="V2445">
        <v>500</v>
      </c>
      <c r="W2445">
        <v>8.07</v>
      </c>
      <c r="X2445">
        <v>100</v>
      </c>
      <c r="Y2445">
        <v>0.1</v>
      </c>
      <c r="Z2445">
        <v>0.1</v>
      </c>
      <c r="AA2445">
        <v>1</v>
      </c>
      <c r="AB2445">
        <v>25</v>
      </c>
      <c r="AC2445">
        <v>0</v>
      </c>
      <c r="AD2445" s="4" t="s">
        <v>173</v>
      </c>
      <c r="AF2445">
        <v>288.62877195779902</v>
      </c>
      <c r="AG2445" s="4"/>
      <c r="AH2445" s="4"/>
      <c r="AI2445" s="4"/>
      <c r="AJ2445" s="4"/>
      <c r="AK2445" s="4"/>
    </row>
    <row r="2446" spans="1:37">
      <c r="A2446" t="s">
        <v>234</v>
      </c>
      <c r="B2446" t="s">
        <v>233</v>
      </c>
      <c r="C2446" s="42" t="s">
        <v>592</v>
      </c>
      <c r="D2446">
        <v>500</v>
      </c>
      <c r="E2446">
        <v>10</v>
      </c>
      <c r="F2446">
        <v>60</v>
      </c>
      <c r="G2446">
        <v>25.7</v>
      </c>
      <c r="H2446" s="4"/>
      <c r="I2446">
        <v>26.4</v>
      </c>
      <c r="J2446" s="4"/>
      <c r="K2446" s="4"/>
      <c r="L2446" s="4"/>
      <c r="M2446" s="4"/>
      <c r="N2446" s="4"/>
      <c r="O2446" s="4">
        <v>1.027237354085603</v>
      </c>
      <c r="P2446" s="4"/>
      <c r="Q2446" s="4"/>
      <c r="R2446">
        <v>377</v>
      </c>
      <c r="S2446">
        <v>0.54</v>
      </c>
      <c r="T2446">
        <v>5.77</v>
      </c>
      <c r="U2446">
        <v>3580.9304648590078</v>
      </c>
      <c r="V2446">
        <v>500</v>
      </c>
      <c r="W2446">
        <v>8.07</v>
      </c>
      <c r="X2446">
        <v>100</v>
      </c>
      <c r="Y2446">
        <v>0.1</v>
      </c>
      <c r="Z2446">
        <v>0.1</v>
      </c>
      <c r="AA2446">
        <v>1</v>
      </c>
      <c r="AB2446">
        <v>25</v>
      </c>
      <c r="AC2446">
        <v>0</v>
      </c>
      <c r="AD2446" s="4" t="s">
        <v>173</v>
      </c>
      <c r="AF2446">
        <v>296.646232308874</v>
      </c>
      <c r="AG2446" s="4"/>
      <c r="AH2446" s="4"/>
      <c r="AI2446" s="4"/>
      <c r="AJ2446" s="4"/>
      <c r="AK2446" s="4"/>
    </row>
    <row r="2447" spans="1:37">
      <c r="A2447" t="s">
        <v>234</v>
      </c>
      <c r="B2447" t="s">
        <v>233</v>
      </c>
      <c r="C2447" s="42" t="s">
        <v>592</v>
      </c>
      <c r="D2447">
        <v>500</v>
      </c>
      <c r="E2447">
        <v>10</v>
      </c>
      <c r="F2447">
        <v>60</v>
      </c>
      <c r="G2447">
        <v>25.7</v>
      </c>
      <c r="H2447" s="4"/>
      <c r="I2447">
        <v>26.4</v>
      </c>
      <c r="J2447" s="4"/>
      <c r="K2447" s="4"/>
      <c r="L2447" s="4"/>
      <c r="M2447" s="4"/>
      <c r="N2447" s="4"/>
      <c r="O2447" s="4">
        <v>1.027237354085603</v>
      </c>
      <c r="P2447" s="4"/>
      <c r="Q2447" s="4"/>
      <c r="R2447">
        <v>377</v>
      </c>
      <c r="S2447">
        <v>0.54</v>
      </c>
      <c r="T2447">
        <v>5.77</v>
      </c>
      <c r="U2447">
        <v>4325.6939744301844</v>
      </c>
      <c r="V2447">
        <v>500</v>
      </c>
      <c r="W2447">
        <v>8.07</v>
      </c>
      <c r="X2447">
        <v>100</v>
      </c>
      <c r="Y2447">
        <v>0.1</v>
      </c>
      <c r="Z2447">
        <v>0.1</v>
      </c>
      <c r="AA2447">
        <v>1</v>
      </c>
      <c r="AB2447">
        <v>25</v>
      </c>
      <c r="AC2447">
        <v>0</v>
      </c>
      <c r="AD2447" s="4" t="s">
        <v>173</v>
      </c>
      <c r="AF2447">
        <v>312.01303546758299</v>
      </c>
      <c r="AG2447" s="4"/>
      <c r="AH2447" s="4"/>
      <c r="AI2447" s="4"/>
      <c r="AJ2447" s="4"/>
      <c r="AK2447" s="4"/>
    </row>
    <row r="2448" spans="1:37">
      <c r="A2448" t="s">
        <v>234</v>
      </c>
      <c r="B2448" t="s">
        <v>233</v>
      </c>
      <c r="C2448" s="42" t="s">
        <v>592</v>
      </c>
      <c r="D2448">
        <v>500</v>
      </c>
      <c r="E2448">
        <v>10</v>
      </c>
      <c r="F2448">
        <v>60</v>
      </c>
      <c r="G2448">
        <v>25.7</v>
      </c>
      <c r="H2448" s="4"/>
      <c r="I2448">
        <v>26.4</v>
      </c>
      <c r="J2448" s="4"/>
      <c r="K2448" s="4"/>
      <c r="L2448" s="4"/>
      <c r="M2448" s="4"/>
      <c r="N2448" s="4"/>
      <c r="O2448" s="4">
        <v>1.027237354085603</v>
      </c>
      <c r="P2448" s="4"/>
      <c r="Q2448" s="4"/>
      <c r="R2448">
        <v>377</v>
      </c>
      <c r="S2448">
        <v>0.54</v>
      </c>
      <c r="T2448">
        <v>5.77</v>
      </c>
      <c r="U2448">
        <v>5037.6036819036844</v>
      </c>
      <c r="V2448">
        <v>500</v>
      </c>
      <c r="W2448">
        <v>8.07</v>
      </c>
      <c r="X2448">
        <v>100</v>
      </c>
      <c r="Y2448">
        <v>0.1</v>
      </c>
      <c r="Z2448">
        <v>0.1</v>
      </c>
      <c r="AA2448">
        <v>1</v>
      </c>
      <c r="AB2448">
        <v>25</v>
      </c>
      <c r="AC2448">
        <v>0</v>
      </c>
      <c r="AD2448" s="4" t="s">
        <v>173</v>
      </c>
      <c r="AF2448">
        <v>324.70736845252401</v>
      </c>
      <c r="AG2448" s="4"/>
      <c r="AH2448" s="4"/>
      <c r="AI2448" s="4"/>
      <c r="AJ2448" s="4"/>
      <c r="AK2448" s="4"/>
    </row>
    <row r="2449" spans="1:37">
      <c r="A2449" t="s">
        <v>234</v>
      </c>
      <c r="B2449" t="s">
        <v>233</v>
      </c>
      <c r="C2449" s="42" t="s">
        <v>592</v>
      </c>
      <c r="D2449">
        <v>500</v>
      </c>
      <c r="E2449">
        <v>10</v>
      </c>
      <c r="F2449">
        <v>60</v>
      </c>
      <c r="G2449">
        <v>25.7</v>
      </c>
      <c r="H2449" s="4"/>
      <c r="I2449">
        <v>26.4</v>
      </c>
      <c r="J2449" s="4"/>
      <c r="K2449" s="4"/>
      <c r="L2449" s="4"/>
      <c r="M2449" s="4"/>
      <c r="N2449" s="4"/>
      <c r="O2449" s="4">
        <v>1.027237354085603</v>
      </c>
      <c r="P2449" s="4"/>
      <c r="Q2449" s="4"/>
      <c r="R2449">
        <v>377</v>
      </c>
      <c r="S2449">
        <v>0.54</v>
      </c>
      <c r="T2449">
        <v>5.77</v>
      </c>
      <c r="U2449">
        <v>5760.4624784701018</v>
      </c>
      <c r="V2449">
        <v>500</v>
      </c>
      <c r="W2449">
        <v>8.07</v>
      </c>
      <c r="X2449">
        <v>100</v>
      </c>
      <c r="Y2449">
        <v>0.1</v>
      </c>
      <c r="Z2449">
        <v>0.1</v>
      </c>
      <c r="AA2449">
        <v>1</v>
      </c>
      <c r="AB2449">
        <v>25</v>
      </c>
      <c r="AC2449">
        <v>0</v>
      </c>
      <c r="AD2449" s="4" t="s">
        <v>173</v>
      </c>
      <c r="AF2449">
        <v>345.41916178853899</v>
      </c>
      <c r="AG2449" s="4"/>
      <c r="AH2449" s="4"/>
      <c r="AI2449" s="4"/>
      <c r="AJ2449" s="4"/>
      <c r="AK2449" s="4"/>
    </row>
    <row r="2450" spans="1:37">
      <c r="A2450" t="s">
        <v>234</v>
      </c>
      <c r="B2450" t="s">
        <v>233</v>
      </c>
      <c r="C2450" s="42" t="s">
        <v>592</v>
      </c>
      <c r="D2450">
        <v>500</v>
      </c>
      <c r="E2450">
        <v>10</v>
      </c>
      <c r="F2450">
        <v>60</v>
      </c>
      <c r="G2450">
        <v>25.7</v>
      </c>
      <c r="H2450" s="4"/>
      <c r="I2450">
        <v>26.4</v>
      </c>
      <c r="J2450" s="4"/>
      <c r="K2450" s="4"/>
      <c r="L2450" s="4"/>
      <c r="M2450" s="4"/>
      <c r="N2450" s="4"/>
      <c r="O2450" s="4">
        <v>1.027237354085603</v>
      </c>
      <c r="P2450" s="4"/>
      <c r="Q2450" s="4"/>
      <c r="R2450">
        <v>377</v>
      </c>
      <c r="S2450">
        <v>0.54</v>
      </c>
      <c r="T2450">
        <v>5.77</v>
      </c>
      <c r="U2450">
        <v>6494.2768989483593</v>
      </c>
      <c r="V2450">
        <v>500</v>
      </c>
      <c r="W2450">
        <v>8.07</v>
      </c>
      <c r="X2450">
        <v>100</v>
      </c>
      <c r="Y2450">
        <v>0.1</v>
      </c>
      <c r="Z2450">
        <v>0.1</v>
      </c>
      <c r="AA2450">
        <v>1</v>
      </c>
      <c r="AB2450">
        <v>25</v>
      </c>
      <c r="AC2450">
        <v>0</v>
      </c>
      <c r="AD2450" s="4" t="s">
        <v>173</v>
      </c>
      <c r="AF2450">
        <v>344.08287687188601</v>
      </c>
      <c r="AG2450" s="4"/>
      <c r="AH2450" s="4"/>
      <c r="AI2450" s="4"/>
      <c r="AJ2450" s="4"/>
      <c r="AK2450" s="4"/>
    </row>
    <row r="2451" spans="1:37">
      <c r="A2451" t="s">
        <v>234</v>
      </c>
      <c r="B2451" t="s">
        <v>233</v>
      </c>
      <c r="C2451" s="42" t="s">
        <v>592</v>
      </c>
      <c r="D2451">
        <v>500</v>
      </c>
      <c r="E2451">
        <v>10</v>
      </c>
      <c r="F2451">
        <v>60</v>
      </c>
      <c r="G2451">
        <v>25.7</v>
      </c>
      <c r="H2451" s="4"/>
      <c r="I2451">
        <v>26.4</v>
      </c>
      <c r="J2451" s="4"/>
      <c r="K2451" s="4"/>
      <c r="L2451" s="4"/>
      <c r="M2451" s="4"/>
      <c r="N2451" s="4"/>
      <c r="O2451" s="4">
        <v>1.027237354085603</v>
      </c>
      <c r="P2451" s="4"/>
      <c r="Q2451" s="4"/>
      <c r="R2451">
        <v>377</v>
      </c>
      <c r="S2451">
        <v>0.54</v>
      </c>
      <c r="T2451">
        <v>5.77</v>
      </c>
      <c r="U2451">
        <v>7228.0913194266004</v>
      </c>
      <c r="V2451">
        <v>500</v>
      </c>
      <c r="W2451">
        <v>8.07</v>
      </c>
      <c r="X2451">
        <v>100</v>
      </c>
      <c r="Y2451">
        <v>0.1</v>
      </c>
      <c r="Z2451">
        <v>0.1</v>
      </c>
      <c r="AA2451">
        <v>1</v>
      </c>
      <c r="AB2451">
        <v>25</v>
      </c>
      <c r="AC2451">
        <v>0</v>
      </c>
      <c r="AD2451" s="4" t="s">
        <v>173</v>
      </c>
      <c r="AF2451">
        <v>343.41475932844401</v>
      </c>
      <c r="AG2451" s="4"/>
      <c r="AH2451" s="4"/>
      <c r="AI2451" s="4"/>
      <c r="AJ2451" s="4"/>
      <c r="AK2451" s="4"/>
    </row>
    <row r="2452" spans="1:37">
      <c r="A2452" t="s">
        <v>235</v>
      </c>
      <c r="B2452" t="s">
        <v>233</v>
      </c>
      <c r="C2452" s="42" t="s">
        <v>592</v>
      </c>
      <c r="D2452">
        <v>600</v>
      </c>
      <c r="E2452">
        <v>10</v>
      </c>
      <c r="F2452">
        <v>60</v>
      </c>
      <c r="G2452">
        <v>21.1</v>
      </c>
      <c r="H2452" s="4"/>
      <c r="I2452">
        <v>29.1</v>
      </c>
      <c r="J2452" s="4"/>
      <c r="K2452" s="4"/>
      <c r="L2452" s="4"/>
      <c r="M2452" s="4"/>
      <c r="N2452" s="4"/>
      <c r="O2452" s="4">
        <v>1.3791469194312795</v>
      </c>
      <c r="P2452" s="4"/>
      <c r="Q2452" s="4"/>
      <c r="R2452">
        <v>399</v>
      </c>
      <c r="S2452">
        <v>0.53</v>
      </c>
      <c r="T2452">
        <v>5.34</v>
      </c>
      <c r="U2452">
        <v>48.365808215362797</v>
      </c>
      <c r="V2452">
        <v>500</v>
      </c>
      <c r="W2452">
        <v>8.07</v>
      </c>
      <c r="X2452">
        <v>100</v>
      </c>
      <c r="Y2452">
        <v>0.1</v>
      </c>
      <c r="Z2452">
        <v>0.1</v>
      </c>
      <c r="AA2452">
        <v>1</v>
      </c>
      <c r="AB2452">
        <v>25</v>
      </c>
      <c r="AC2452">
        <v>0</v>
      </c>
      <c r="AD2452" s="4" t="s">
        <v>173</v>
      </c>
      <c r="AF2452">
        <v>50.285637627054697</v>
      </c>
      <c r="AG2452" s="4"/>
      <c r="AH2452" s="4"/>
      <c r="AI2452" s="4"/>
      <c r="AJ2452" s="4"/>
      <c r="AK2452" s="4"/>
    </row>
    <row r="2453" spans="1:37">
      <c r="A2453" t="s">
        <v>235</v>
      </c>
      <c r="B2453" t="s">
        <v>233</v>
      </c>
      <c r="C2453" s="42" t="s">
        <v>592</v>
      </c>
      <c r="D2453">
        <v>600</v>
      </c>
      <c r="E2453">
        <v>10</v>
      </c>
      <c r="F2453">
        <v>60</v>
      </c>
      <c r="G2453">
        <v>21.1</v>
      </c>
      <c r="H2453" s="4"/>
      <c r="I2453">
        <v>29.1</v>
      </c>
      <c r="J2453" s="4"/>
      <c r="K2453" s="4"/>
      <c r="L2453" s="4"/>
      <c r="M2453" s="4"/>
      <c r="N2453" s="4"/>
      <c r="O2453" s="4">
        <v>1.3791469194312795</v>
      </c>
      <c r="P2453" s="4"/>
      <c r="Q2453" s="4"/>
      <c r="R2453">
        <v>399</v>
      </c>
      <c r="S2453">
        <v>0.53</v>
      </c>
      <c r="T2453">
        <v>5.34</v>
      </c>
      <c r="U2453">
        <v>108.82306848456301</v>
      </c>
      <c r="V2453">
        <v>500</v>
      </c>
      <c r="W2453">
        <v>8.07</v>
      </c>
      <c r="X2453">
        <v>100</v>
      </c>
      <c r="Y2453">
        <v>0.1</v>
      </c>
      <c r="Z2453">
        <v>0.1</v>
      </c>
      <c r="AA2453">
        <v>1</v>
      </c>
      <c r="AB2453">
        <v>25</v>
      </c>
      <c r="AC2453">
        <v>0</v>
      </c>
      <c r="AD2453" s="4" t="s">
        <v>173</v>
      </c>
      <c r="AF2453">
        <v>108.190429180967</v>
      </c>
      <c r="AG2453" s="4"/>
      <c r="AH2453" s="4"/>
      <c r="AI2453" s="4"/>
      <c r="AJ2453" s="4"/>
      <c r="AK2453" s="4"/>
    </row>
    <row r="2454" spans="1:37">
      <c r="A2454" t="s">
        <v>235</v>
      </c>
      <c r="B2454" t="s">
        <v>233</v>
      </c>
      <c r="C2454" s="42" t="s">
        <v>592</v>
      </c>
      <c r="D2454">
        <v>600</v>
      </c>
      <c r="E2454">
        <v>10</v>
      </c>
      <c r="F2454">
        <v>60</v>
      </c>
      <c r="G2454">
        <v>21.1</v>
      </c>
      <c r="H2454" s="4"/>
      <c r="I2454">
        <v>29.1</v>
      </c>
      <c r="J2454" s="4"/>
      <c r="K2454" s="4"/>
      <c r="L2454" s="4"/>
      <c r="M2454" s="4"/>
      <c r="N2454" s="4"/>
      <c r="O2454" s="4">
        <v>1.3791469194312795</v>
      </c>
      <c r="P2454" s="4"/>
      <c r="Q2454" s="4"/>
      <c r="R2454">
        <v>399</v>
      </c>
      <c r="S2454">
        <v>0.53</v>
      </c>
      <c r="T2454">
        <v>5.34</v>
      </c>
      <c r="U2454">
        <v>253.92049313064837</v>
      </c>
      <c r="V2454">
        <v>500</v>
      </c>
      <c r="W2454">
        <v>8.07</v>
      </c>
      <c r="X2454">
        <v>100</v>
      </c>
      <c r="Y2454">
        <v>0.1</v>
      </c>
      <c r="Z2454">
        <v>0.1</v>
      </c>
      <c r="AA2454">
        <v>1</v>
      </c>
      <c r="AB2454">
        <v>25</v>
      </c>
      <c r="AC2454">
        <v>0</v>
      </c>
      <c r="AD2454" s="4" t="s">
        <v>173</v>
      </c>
      <c r="AF2454">
        <v>160.76188467070301</v>
      </c>
      <c r="AG2454" s="4"/>
      <c r="AH2454" s="4"/>
      <c r="AI2454" s="4"/>
      <c r="AJ2454" s="4"/>
      <c r="AK2454" s="4"/>
    </row>
    <row r="2455" spans="1:37">
      <c r="A2455" t="s">
        <v>235</v>
      </c>
      <c r="B2455" t="s">
        <v>233</v>
      </c>
      <c r="C2455" s="42" t="s">
        <v>592</v>
      </c>
      <c r="D2455">
        <v>600</v>
      </c>
      <c r="E2455">
        <v>10</v>
      </c>
      <c r="F2455">
        <v>60</v>
      </c>
      <c r="G2455">
        <v>21.1</v>
      </c>
      <c r="H2455" s="4"/>
      <c r="I2455">
        <v>29.1</v>
      </c>
      <c r="J2455" s="4"/>
      <c r="K2455" s="4"/>
      <c r="L2455" s="4"/>
      <c r="M2455" s="4"/>
      <c r="N2455" s="4"/>
      <c r="O2455" s="4">
        <v>1.3791469194312795</v>
      </c>
      <c r="P2455" s="4"/>
      <c r="Q2455" s="4"/>
      <c r="R2455">
        <v>399</v>
      </c>
      <c r="S2455">
        <v>0.53</v>
      </c>
      <c r="T2455">
        <v>5.34</v>
      </c>
      <c r="U2455">
        <v>362.743561615212</v>
      </c>
      <c r="V2455">
        <v>500</v>
      </c>
      <c r="W2455">
        <v>8.07</v>
      </c>
      <c r="X2455">
        <v>100</v>
      </c>
      <c r="Y2455">
        <v>0.1</v>
      </c>
      <c r="Z2455">
        <v>0.1</v>
      </c>
      <c r="AA2455">
        <v>1</v>
      </c>
      <c r="AB2455">
        <v>25</v>
      </c>
      <c r="AC2455">
        <v>0</v>
      </c>
      <c r="AD2455" s="4" t="s">
        <v>173</v>
      </c>
      <c r="AF2455">
        <v>169.14284134298001</v>
      </c>
      <c r="AG2455" s="4"/>
      <c r="AH2455" s="4"/>
      <c r="AI2455" s="4"/>
      <c r="AJ2455" s="4"/>
      <c r="AK2455" s="4"/>
    </row>
    <row r="2456" spans="1:37">
      <c r="A2456" t="s">
        <v>235</v>
      </c>
      <c r="B2456" t="s">
        <v>233</v>
      </c>
      <c r="C2456" s="42" t="s">
        <v>592</v>
      </c>
      <c r="D2456">
        <v>600</v>
      </c>
      <c r="E2456">
        <v>10</v>
      </c>
      <c r="F2456">
        <v>60</v>
      </c>
      <c r="G2456">
        <v>21.1</v>
      </c>
      <c r="H2456" s="4"/>
      <c r="I2456">
        <v>29.1</v>
      </c>
      <c r="J2456" s="4"/>
      <c r="K2456" s="4"/>
      <c r="L2456" s="4"/>
      <c r="M2456" s="4"/>
      <c r="N2456" s="4"/>
      <c r="O2456" s="4">
        <v>1.3791469194312795</v>
      </c>
      <c r="P2456" s="4"/>
      <c r="Q2456" s="4"/>
      <c r="R2456">
        <v>399</v>
      </c>
      <c r="S2456">
        <v>0.53</v>
      </c>
      <c r="T2456">
        <v>5.34</v>
      </c>
      <c r="U2456">
        <v>519.9324383151378</v>
      </c>
      <c r="V2456">
        <v>500</v>
      </c>
      <c r="W2456">
        <v>8.07</v>
      </c>
      <c r="X2456">
        <v>100</v>
      </c>
      <c r="Y2456">
        <v>0.1</v>
      </c>
      <c r="Z2456">
        <v>0.1</v>
      </c>
      <c r="AA2456">
        <v>1</v>
      </c>
      <c r="AB2456">
        <v>25</v>
      </c>
      <c r="AC2456">
        <v>0</v>
      </c>
      <c r="AD2456" s="4" t="s">
        <v>173</v>
      </c>
      <c r="AF2456">
        <v>200.38095257601199</v>
      </c>
      <c r="AG2456" s="4"/>
      <c r="AH2456" s="4"/>
      <c r="AI2456" s="4"/>
      <c r="AJ2456" s="4"/>
      <c r="AK2456" s="4"/>
    </row>
    <row r="2457" spans="1:37">
      <c r="A2457" t="s">
        <v>235</v>
      </c>
      <c r="B2457" t="s">
        <v>233</v>
      </c>
      <c r="C2457" s="42" t="s">
        <v>592</v>
      </c>
      <c r="D2457">
        <v>600</v>
      </c>
      <c r="E2457">
        <v>10</v>
      </c>
      <c r="F2457">
        <v>60</v>
      </c>
      <c r="G2457">
        <v>21.1</v>
      </c>
      <c r="H2457" s="4"/>
      <c r="I2457">
        <v>29.1</v>
      </c>
      <c r="J2457" s="4"/>
      <c r="K2457" s="4"/>
      <c r="L2457" s="4"/>
      <c r="M2457" s="4"/>
      <c r="N2457" s="4"/>
      <c r="O2457" s="4">
        <v>1.3791469194312795</v>
      </c>
      <c r="P2457" s="4"/>
      <c r="Q2457" s="4"/>
      <c r="R2457">
        <v>399</v>
      </c>
      <c r="S2457">
        <v>0.53</v>
      </c>
      <c r="T2457">
        <v>5.34</v>
      </c>
      <c r="U2457">
        <v>761.76147939194402</v>
      </c>
      <c r="V2457">
        <v>500</v>
      </c>
      <c r="W2457">
        <v>8.07</v>
      </c>
      <c r="X2457">
        <v>100</v>
      </c>
      <c r="Y2457">
        <v>0.1</v>
      </c>
      <c r="Z2457">
        <v>0.1</v>
      </c>
      <c r="AA2457">
        <v>1</v>
      </c>
      <c r="AB2457">
        <v>25</v>
      </c>
      <c r="AC2457">
        <v>0</v>
      </c>
      <c r="AD2457" s="4" t="s">
        <v>173</v>
      </c>
      <c r="AF2457">
        <v>220.95239168069199</v>
      </c>
      <c r="AG2457" s="4"/>
      <c r="AH2457" s="4"/>
      <c r="AI2457" s="4"/>
      <c r="AJ2457" s="4"/>
      <c r="AK2457" s="4"/>
    </row>
    <row r="2458" spans="1:37">
      <c r="A2458" t="s">
        <v>235</v>
      </c>
      <c r="B2458" t="s">
        <v>233</v>
      </c>
      <c r="C2458" s="42" t="s">
        <v>592</v>
      </c>
      <c r="D2458">
        <v>600</v>
      </c>
      <c r="E2458">
        <v>10</v>
      </c>
      <c r="F2458">
        <v>60</v>
      </c>
      <c r="G2458">
        <v>21.1</v>
      </c>
      <c r="H2458" s="4"/>
      <c r="I2458">
        <v>29.1</v>
      </c>
      <c r="J2458" s="4"/>
      <c r="K2458" s="4"/>
      <c r="L2458" s="4"/>
      <c r="M2458" s="4"/>
      <c r="N2458" s="4"/>
      <c r="O2458" s="4">
        <v>1.3791469194312795</v>
      </c>
      <c r="P2458" s="4"/>
      <c r="Q2458" s="4"/>
      <c r="R2458">
        <v>399</v>
      </c>
      <c r="S2458">
        <v>0.53</v>
      </c>
      <c r="T2458">
        <v>5.34</v>
      </c>
      <c r="U2458">
        <v>1426.7913423531659</v>
      </c>
      <c r="V2458">
        <v>500</v>
      </c>
      <c r="W2458">
        <v>8.07</v>
      </c>
      <c r="X2458">
        <v>100</v>
      </c>
      <c r="Y2458">
        <v>0.1</v>
      </c>
      <c r="Z2458">
        <v>0.1</v>
      </c>
      <c r="AA2458">
        <v>1</v>
      </c>
      <c r="AB2458">
        <v>25</v>
      </c>
      <c r="AC2458">
        <v>0</v>
      </c>
      <c r="AD2458" s="4" t="s">
        <v>173</v>
      </c>
      <c r="AF2458">
        <v>250.66669260967299</v>
      </c>
      <c r="AG2458" s="4"/>
      <c r="AH2458" s="4"/>
      <c r="AI2458" s="4"/>
      <c r="AJ2458" s="4"/>
      <c r="AK2458" s="4"/>
    </row>
    <row r="2459" spans="1:37">
      <c r="A2459" t="s">
        <v>235</v>
      </c>
      <c r="B2459" t="s">
        <v>233</v>
      </c>
      <c r="C2459" s="42" t="s">
        <v>592</v>
      </c>
      <c r="D2459">
        <v>600</v>
      </c>
      <c r="E2459">
        <v>10</v>
      </c>
      <c r="F2459">
        <v>60</v>
      </c>
      <c r="G2459">
        <v>21.1</v>
      </c>
      <c r="H2459" s="4"/>
      <c r="I2459">
        <v>29.1</v>
      </c>
      <c r="J2459" s="4"/>
      <c r="K2459" s="4"/>
      <c r="L2459" s="4"/>
      <c r="M2459" s="4"/>
      <c r="N2459" s="4"/>
      <c r="O2459" s="4">
        <v>1.3791469194312795</v>
      </c>
      <c r="P2459" s="4"/>
      <c r="Q2459" s="4"/>
      <c r="R2459">
        <v>399</v>
      </c>
      <c r="S2459">
        <v>0.53</v>
      </c>
      <c r="T2459">
        <v>5.34</v>
      </c>
      <c r="U2459">
        <v>1571.8887669992521</v>
      </c>
      <c r="V2459">
        <v>500</v>
      </c>
      <c r="W2459">
        <v>8.07</v>
      </c>
      <c r="X2459">
        <v>100</v>
      </c>
      <c r="Y2459">
        <v>0.1</v>
      </c>
      <c r="Z2459">
        <v>0.1</v>
      </c>
      <c r="AA2459">
        <v>1</v>
      </c>
      <c r="AB2459">
        <v>25</v>
      </c>
      <c r="AC2459">
        <v>0</v>
      </c>
      <c r="AD2459" s="4" t="s">
        <v>173</v>
      </c>
      <c r="AF2459">
        <v>277.33337293055399</v>
      </c>
      <c r="AG2459" s="4"/>
      <c r="AH2459" s="4"/>
      <c r="AI2459" s="4"/>
      <c r="AJ2459" s="4"/>
      <c r="AK2459" s="4"/>
    </row>
    <row r="2460" spans="1:37">
      <c r="A2460" t="s">
        <v>235</v>
      </c>
      <c r="B2460" t="s">
        <v>233</v>
      </c>
      <c r="C2460" s="42" t="s">
        <v>592</v>
      </c>
      <c r="D2460">
        <v>600</v>
      </c>
      <c r="E2460">
        <v>10</v>
      </c>
      <c r="F2460">
        <v>60</v>
      </c>
      <c r="G2460">
        <v>21.1</v>
      </c>
      <c r="H2460" s="4"/>
      <c r="I2460">
        <v>29.1</v>
      </c>
      <c r="J2460" s="4"/>
      <c r="K2460" s="4"/>
      <c r="L2460" s="4"/>
      <c r="M2460" s="4"/>
      <c r="N2460" s="4"/>
      <c r="O2460" s="4">
        <v>1.3791469194312795</v>
      </c>
      <c r="P2460" s="4"/>
      <c r="Q2460" s="4"/>
      <c r="R2460">
        <v>399</v>
      </c>
      <c r="S2460">
        <v>0.53</v>
      </c>
      <c r="T2460">
        <v>5.34</v>
      </c>
      <c r="U2460">
        <v>2224.8255527114643</v>
      </c>
      <c r="V2460">
        <v>500</v>
      </c>
      <c r="W2460">
        <v>8.07</v>
      </c>
      <c r="X2460">
        <v>100</v>
      </c>
      <c r="Y2460">
        <v>0.1</v>
      </c>
      <c r="Z2460">
        <v>0.1</v>
      </c>
      <c r="AA2460">
        <v>1</v>
      </c>
      <c r="AB2460">
        <v>25</v>
      </c>
      <c r="AC2460">
        <v>0</v>
      </c>
      <c r="AD2460" s="4" t="s">
        <v>173</v>
      </c>
      <c r="AF2460">
        <v>298.666717187259</v>
      </c>
      <c r="AG2460" s="4"/>
      <c r="AH2460" s="4"/>
      <c r="AI2460" s="4"/>
      <c r="AJ2460" s="4"/>
      <c r="AK2460" s="4"/>
    </row>
    <row r="2461" spans="1:37">
      <c r="A2461" t="s">
        <v>235</v>
      </c>
      <c r="B2461" t="s">
        <v>233</v>
      </c>
      <c r="C2461" s="42" t="s">
        <v>592</v>
      </c>
      <c r="D2461">
        <v>600</v>
      </c>
      <c r="E2461">
        <v>10</v>
      </c>
      <c r="F2461">
        <v>60</v>
      </c>
      <c r="G2461">
        <v>21.1</v>
      </c>
      <c r="H2461" s="4"/>
      <c r="I2461">
        <v>29.1</v>
      </c>
      <c r="J2461" s="4"/>
      <c r="K2461" s="4"/>
      <c r="L2461" s="4"/>
      <c r="M2461" s="4"/>
      <c r="N2461" s="4"/>
      <c r="O2461" s="4">
        <v>1.3791469194312795</v>
      </c>
      <c r="P2461" s="4"/>
      <c r="Q2461" s="4"/>
      <c r="R2461">
        <v>399</v>
      </c>
      <c r="S2461">
        <v>0.53</v>
      </c>
      <c r="T2461">
        <v>5.34</v>
      </c>
      <c r="U2461">
        <v>3216.3246211263718</v>
      </c>
      <c r="V2461">
        <v>500</v>
      </c>
      <c r="W2461">
        <v>8.07</v>
      </c>
      <c r="X2461">
        <v>100</v>
      </c>
      <c r="Y2461">
        <v>0.1</v>
      </c>
      <c r="Z2461">
        <v>0.1</v>
      </c>
      <c r="AA2461">
        <v>1</v>
      </c>
      <c r="AB2461">
        <v>25</v>
      </c>
      <c r="AC2461">
        <v>0</v>
      </c>
      <c r="AD2461" s="4" t="s">
        <v>173</v>
      </c>
      <c r="AF2461">
        <v>319.23805388533202</v>
      </c>
      <c r="AG2461" s="4"/>
      <c r="AH2461" s="4"/>
      <c r="AI2461" s="4"/>
      <c r="AJ2461" s="4"/>
      <c r="AK2461" s="4"/>
    </row>
    <row r="2462" spans="1:37">
      <c r="A2462" t="s">
        <v>235</v>
      </c>
      <c r="B2462" t="s">
        <v>233</v>
      </c>
      <c r="C2462" s="42" t="s">
        <v>592</v>
      </c>
      <c r="D2462">
        <v>600</v>
      </c>
      <c r="E2462">
        <v>10</v>
      </c>
      <c r="F2462">
        <v>60</v>
      </c>
      <c r="G2462">
        <v>21.1</v>
      </c>
      <c r="H2462" s="4"/>
      <c r="I2462">
        <v>29.1</v>
      </c>
      <c r="J2462" s="4"/>
      <c r="K2462" s="4"/>
      <c r="L2462" s="4"/>
      <c r="M2462" s="4"/>
      <c r="N2462" s="4"/>
      <c r="O2462" s="4">
        <v>1.3791469194312795</v>
      </c>
      <c r="P2462" s="4"/>
      <c r="Q2462" s="4"/>
      <c r="R2462">
        <v>399</v>
      </c>
      <c r="S2462">
        <v>0.53</v>
      </c>
      <c r="T2462">
        <v>5.34</v>
      </c>
      <c r="U2462">
        <v>3603.2510868492664</v>
      </c>
      <c r="V2462">
        <v>500</v>
      </c>
      <c r="W2462">
        <v>8.07</v>
      </c>
      <c r="X2462">
        <v>100</v>
      </c>
      <c r="Y2462">
        <v>0.1</v>
      </c>
      <c r="Z2462">
        <v>0.1</v>
      </c>
      <c r="AA2462">
        <v>1</v>
      </c>
      <c r="AB2462">
        <v>25</v>
      </c>
      <c r="AC2462">
        <v>0</v>
      </c>
      <c r="AD2462" s="4" t="s">
        <v>173</v>
      </c>
      <c r="AF2462">
        <v>326.85710540558398</v>
      </c>
      <c r="AG2462" s="4"/>
      <c r="AH2462" s="4"/>
      <c r="AI2462" s="4"/>
      <c r="AJ2462" s="4"/>
      <c r="AK2462" s="4"/>
    </row>
    <row r="2463" spans="1:37">
      <c r="A2463" t="s">
        <v>235</v>
      </c>
      <c r="B2463" t="s">
        <v>233</v>
      </c>
      <c r="C2463" s="42" t="s">
        <v>592</v>
      </c>
      <c r="D2463">
        <v>600</v>
      </c>
      <c r="E2463">
        <v>10</v>
      </c>
      <c r="F2463">
        <v>60</v>
      </c>
      <c r="G2463">
        <v>21.1</v>
      </c>
      <c r="H2463" s="4"/>
      <c r="I2463">
        <v>29.1</v>
      </c>
      <c r="J2463" s="4"/>
      <c r="K2463" s="4"/>
      <c r="L2463" s="4"/>
      <c r="M2463" s="4"/>
      <c r="N2463" s="4"/>
      <c r="O2463" s="4">
        <v>1.3791469194312795</v>
      </c>
      <c r="P2463" s="4"/>
      <c r="Q2463" s="4"/>
      <c r="R2463">
        <v>399</v>
      </c>
      <c r="S2463">
        <v>0.53</v>
      </c>
      <c r="T2463">
        <v>5.34</v>
      </c>
      <c r="U2463">
        <v>4328.7365848845238</v>
      </c>
      <c r="V2463">
        <v>500</v>
      </c>
      <c r="W2463">
        <v>8.07</v>
      </c>
      <c r="X2463">
        <v>100</v>
      </c>
      <c r="Y2463">
        <v>0.1</v>
      </c>
      <c r="Z2463">
        <v>0.1</v>
      </c>
      <c r="AA2463">
        <v>1</v>
      </c>
      <c r="AB2463">
        <v>25</v>
      </c>
      <c r="AC2463">
        <v>0</v>
      </c>
      <c r="AD2463" s="4" t="s">
        <v>173</v>
      </c>
      <c r="AF2463">
        <v>359.61902694266598</v>
      </c>
      <c r="AG2463" s="4"/>
      <c r="AH2463" s="4"/>
      <c r="AI2463" s="4"/>
      <c r="AJ2463" s="4"/>
      <c r="AK2463" s="4"/>
    </row>
    <row r="2464" spans="1:37">
      <c r="A2464" t="s">
        <v>235</v>
      </c>
      <c r="B2464" t="s">
        <v>233</v>
      </c>
      <c r="C2464" s="42" t="s">
        <v>592</v>
      </c>
      <c r="D2464">
        <v>600</v>
      </c>
      <c r="E2464">
        <v>10</v>
      </c>
      <c r="F2464">
        <v>60</v>
      </c>
      <c r="G2464">
        <v>21.1</v>
      </c>
      <c r="H2464" s="4"/>
      <c r="I2464">
        <v>29.1</v>
      </c>
      <c r="J2464" s="4"/>
      <c r="K2464" s="4"/>
      <c r="L2464" s="4"/>
      <c r="M2464" s="4"/>
      <c r="N2464" s="4"/>
      <c r="O2464" s="4">
        <v>1.3791469194312795</v>
      </c>
      <c r="P2464" s="4"/>
      <c r="Q2464" s="4"/>
      <c r="R2464">
        <v>399</v>
      </c>
      <c r="S2464">
        <v>0.53</v>
      </c>
      <c r="T2464">
        <v>5.34</v>
      </c>
      <c r="U2464">
        <v>5030.0408040072653</v>
      </c>
      <c r="V2464">
        <v>500</v>
      </c>
      <c r="W2464">
        <v>8.07</v>
      </c>
      <c r="X2464">
        <v>100</v>
      </c>
      <c r="Y2464">
        <v>0.1</v>
      </c>
      <c r="Z2464">
        <v>0.1</v>
      </c>
      <c r="AA2464">
        <v>1</v>
      </c>
      <c r="AB2464">
        <v>25</v>
      </c>
      <c r="AC2464">
        <v>0</v>
      </c>
      <c r="AD2464" s="4" t="s">
        <v>173</v>
      </c>
      <c r="AF2464">
        <v>372.571414527093</v>
      </c>
      <c r="AG2464" s="4"/>
      <c r="AH2464" s="4"/>
      <c r="AI2464" s="4"/>
      <c r="AJ2464" s="4"/>
      <c r="AK2464" s="4"/>
    </row>
    <row r="2465" spans="1:37">
      <c r="A2465" t="s">
        <v>235</v>
      </c>
      <c r="B2465" t="s">
        <v>233</v>
      </c>
      <c r="C2465" s="42" t="s">
        <v>592</v>
      </c>
      <c r="D2465">
        <v>600</v>
      </c>
      <c r="E2465">
        <v>10</v>
      </c>
      <c r="F2465">
        <v>60</v>
      </c>
      <c r="G2465">
        <v>21.1</v>
      </c>
      <c r="H2465" s="4"/>
      <c r="I2465">
        <v>29.1</v>
      </c>
      <c r="J2465" s="4"/>
      <c r="K2465" s="4"/>
      <c r="L2465" s="4"/>
      <c r="M2465" s="4"/>
      <c r="N2465" s="4"/>
      <c r="O2465" s="4">
        <v>1.3791469194312795</v>
      </c>
      <c r="P2465" s="4"/>
      <c r="Q2465" s="4"/>
      <c r="R2465">
        <v>399</v>
      </c>
      <c r="S2465">
        <v>0.53</v>
      </c>
      <c r="T2465">
        <v>5.34</v>
      </c>
      <c r="U2465">
        <v>5755.5279272376893</v>
      </c>
      <c r="V2465">
        <v>500</v>
      </c>
      <c r="W2465">
        <v>8.07</v>
      </c>
      <c r="X2465">
        <v>100</v>
      </c>
      <c r="Y2465">
        <v>0.1</v>
      </c>
      <c r="Z2465">
        <v>0.1</v>
      </c>
      <c r="AA2465">
        <v>1</v>
      </c>
      <c r="AB2465">
        <v>25</v>
      </c>
      <c r="AC2465">
        <v>0</v>
      </c>
      <c r="AD2465" s="4" t="s">
        <v>173</v>
      </c>
      <c r="AF2465">
        <v>373.33331967911897</v>
      </c>
      <c r="AG2465" s="4"/>
      <c r="AH2465" s="4"/>
      <c r="AI2465" s="4"/>
      <c r="AJ2465" s="4"/>
      <c r="AK2465" s="4"/>
    </row>
    <row r="2466" spans="1:37">
      <c r="A2466" t="s">
        <v>235</v>
      </c>
      <c r="B2466" t="s">
        <v>233</v>
      </c>
      <c r="C2466" s="42" t="s">
        <v>592</v>
      </c>
      <c r="D2466">
        <v>600</v>
      </c>
      <c r="E2466">
        <v>10</v>
      </c>
      <c r="F2466">
        <v>60</v>
      </c>
      <c r="G2466">
        <v>21.1</v>
      </c>
      <c r="H2466" s="4"/>
      <c r="I2466">
        <v>29.1</v>
      </c>
      <c r="J2466" s="4"/>
      <c r="K2466" s="4"/>
      <c r="L2466" s="4"/>
      <c r="M2466" s="4"/>
      <c r="N2466" s="4"/>
      <c r="O2466" s="4">
        <v>1.3791469194312795</v>
      </c>
      <c r="P2466" s="4"/>
      <c r="Q2466" s="4"/>
      <c r="R2466">
        <v>399</v>
      </c>
      <c r="S2466">
        <v>0.53</v>
      </c>
      <c r="T2466">
        <v>5.34</v>
      </c>
      <c r="U2466">
        <v>6505.1979545757604</v>
      </c>
      <c r="V2466">
        <v>500</v>
      </c>
      <c r="W2466">
        <v>8.07</v>
      </c>
      <c r="X2466">
        <v>100</v>
      </c>
      <c r="Y2466">
        <v>0.1</v>
      </c>
      <c r="Z2466">
        <v>0.1</v>
      </c>
      <c r="AA2466">
        <v>1</v>
      </c>
      <c r="AB2466">
        <v>25</v>
      </c>
      <c r="AC2466">
        <v>0</v>
      </c>
      <c r="AD2466" s="4" t="s">
        <v>173</v>
      </c>
      <c r="AF2466">
        <v>374.85712998316899</v>
      </c>
      <c r="AG2466" s="4"/>
      <c r="AH2466" s="4"/>
      <c r="AI2466" s="4"/>
      <c r="AJ2466" s="4"/>
      <c r="AK2466" s="4"/>
    </row>
    <row r="2467" spans="1:37">
      <c r="A2467" t="s">
        <v>235</v>
      </c>
      <c r="B2467" t="s">
        <v>233</v>
      </c>
      <c r="C2467" s="42" t="s">
        <v>592</v>
      </c>
      <c r="D2467">
        <v>600</v>
      </c>
      <c r="E2467">
        <v>10</v>
      </c>
      <c r="F2467">
        <v>60</v>
      </c>
      <c r="G2467">
        <v>21.1</v>
      </c>
      <c r="H2467" s="4"/>
      <c r="I2467">
        <v>29.1</v>
      </c>
      <c r="J2467" s="4"/>
      <c r="K2467" s="4"/>
      <c r="L2467" s="4"/>
      <c r="M2467" s="4"/>
      <c r="N2467" s="4"/>
      <c r="O2467" s="4">
        <v>1.3791469194312795</v>
      </c>
      <c r="P2467" s="4"/>
      <c r="Q2467" s="4"/>
      <c r="R2467">
        <v>399</v>
      </c>
      <c r="S2467">
        <v>0.53</v>
      </c>
      <c r="T2467">
        <v>5.34</v>
      </c>
      <c r="U2467">
        <v>7206.50217369852</v>
      </c>
      <c r="V2467">
        <v>500</v>
      </c>
      <c r="W2467">
        <v>8.07</v>
      </c>
      <c r="X2467">
        <v>100</v>
      </c>
      <c r="Y2467">
        <v>0.1</v>
      </c>
      <c r="Z2467">
        <v>0.1</v>
      </c>
      <c r="AA2467">
        <v>1</v>
      </c>
      <c r="AB2467">
        <v>25</v>
      </c>
      <c r="AC2467">
        <v>0</v>
      </c>
      <c r="AD2467" s="4" t="s">
        <v>173</v>
      </c>
      <c r="AF2467">
        <v>373.33331967911897</v>
      </c>
      <c r="AG2467" s="4"/>
      <c r="AH2467" s="4"/>
      <c r="AI2467" s="4"/>
      <c r="AJ2467" s="4"/>
      <c r="AK2467" s="4"/>
    </row>
    <row r="2468" spans="1:37">
      <c r="A2468" t="s">
        <v>232</v>
      </c>
      <c r="B2468" t="s">
        <v>233</v>
      </c>
      <c r="C2468" s="42" t="s">
        <v>592</v>
      </c>
      <c r="D2468">
        <v>400</v>
      </c>
      <c r="E2468">
        <v>10</v>
      </c>
      <c r="F2468">
        <v>60</v>
      </c>
      <c r="G2468">
        <v>26.9</v>
      </c>
      <c r="H2468" s="4"/>
      <c r="I2468">
        <v>27.1</v>
      </c>
      <c r="J2468" s="4"/>
      <c r="K2468" s="4"/>
      <c r="L2468" s="4"/>
      <c r="M2468" s="4"/>
      <c r="N2468" s="4"/>
      <c r="O2468" s="4">
        <v>1.0074349442379182</v>
      </c>
      <c r="P2468" s="4"/>
      <c r="Q2468" s="4"/>
      <c r="R2468">
        <v>311</v>
      </c>
      <c r="S2468">
        <v>0.52</v>
      </c>
      <c r="T2468">
        <v>6.64</v>
      </c>
      <c r="U2468">
        <f>90*60</f>
        <v>5400</v>
      </c>
      <c r="V2468">
        <v>500</v>
      </c>
      <c r="W2468">
        <v>5.6342692934335803</v>
      </c>
      <c r="X2468">
        <v>100</v>
      </c>
      <c r="Y2468">
        <v>0.1</v>
      </c>
      <c r="Z2468">
        <v>0.1</v>
      </c>
      <c r="AA2468">
        <v>1</v>
      </c>
      <c r="AB2468">
        <v>25</v>
      </c>
      <c r="AC2468">
        <v>0</v>
      </c>
      <c r="AD2468" s="4" t="s">
        <v>173</v>
      </c>
      <c r="AF2468">
        <v>465.533207548429</v>
      </c>
      <c r="AG2468" s="4"/>
      <c r="AH2468" s="4"/>
      <c r="AI2468" s="4"/>
      <c r="AJ2468" s="4"/>
      <c r="AK2468" s="4"/>
    </row>
    <row r="2469" spans="1:37">
      <c r="A2469" t="s">
        <v>232</v>
      </c>
      <c r="B2469" t="s">
        <v>233</v>
      </c>
      <c r="C2469" s="42" t="s">
        <v>592</v>
      </c>
      <c r="D2469">
        <v>400</v>
      </c>
      <c r="E2469">
        <v>10</v>
      </c>
      <c r="F2469">
        <v>60</v>
      </c>
      <c r="G2469">
        <v>26.9</v>
      </c>
      <c r="H2469" s="4"/>
      <c r="I2469">
        <v>27.1</v>
      </c>
      <c r="J2469" s="4"/>
      <c r="K2469" s="4"/>
      <c r="L2469" s="4"/>
      <c r="M2469" s="4"/>
      <c r="N2469" s="4"/>
      <c r="O2469" s="4">
        <v>1.0074349442379182</v>
      </c>
      <c r="P2469" s="4"/>
      <c r="Q2469" s="4"/>
      <c r="R2469">
        <v>311</v>
      </c>
      <c r="S2469">
        <v>0.52</v>
      </c>
      <c r="T2469">
        <v>6.64</v>
      </c>
      <c r="U2469">
        <v>5400</v>
      </c>
      <c r="V2469">
        <v>500</v>
      </c>
      <c r="W2469">
        <v>6.7938264856173403</v>
      </c>
      <c r="X2469">
        <v>100</v>
      </c>
      <c r="Y2469">
        <v>0.1</v>
      </c>
      <c r="Z2469">
        <v>0.1</v>
      </c>
      <c r="AA2469">
        <v>1</v>
      </c>
      <c r="AB2469">
        <v>25</v>
      </c>
      <c r="AC2469">
        <v>0</v>
      </c>
      <c r="AD2469" s="4" t="s">
        <v>173</v>
      </c>
      <c r="AF2469">
        <v>422.095612850696</v>
      </c>
      <c r="AG2469" s="4"/>
      <c r="AH2469" s="4"/>
      <c r="AI2469" s="4"/>
      <c r="AJ2469" s="4"/>
      <c r="AK2469" s="4"/>
    </row>
    <row r="2470" spans="1:37">
      <c r="A2470" t="s">
        <v>232</v>
      </c>
      <c r="B2470" t="s">
        <v>233</v>
      </c>
      <c r="C2470" s="42" t="s">
        <v>592</v>
      </c>
      <c r="D2470">
        <v>400</v>
      </c>
      <c r="E2470">
        <v>10</v>
      </c>
      <c r="F2470">
        <v>60</v>
      </c>
      <c r="G2470">
        <v>26.9</v>
      </c>
      <c r="H2470" s="4"/>
      <c r="I2470">
        <v>27.1</v>
      </c>
      <c r="J2470" s="4"/>
      <c r="K2470" s="4"/>
      <c r="L2470" s="4"/>
      <c r="M2470" s="4"/>
      <c r="N2470" s="4"/>
      <c r="O2470" s="4">
        <v>1.0074349442379182</v>
      </c>
      <c r="P2470" s="4"/>
      <c r="Q2470" s="4"/>
      <c r="R2470">
        <v>311</v>
      </c>
      <c r="S2470">
        <v>0.52</v>
      </c>
      <c r="T2470">
        <v>6.64</v>
      </c>
      <c r="U2470">
        <v>5400</v>
      </c>
      <c r="V2470">
        <v>500</v>
      </c>
      <c r="W2470">
        <v>7.6930750020819598</v>
      </c>
      <c r="X2470">
        <v>100</v>
      </c>
      <c r="Y2470">
        <v>0.1</v>
      </c>
      <c r="Z2470">
        <v>0.1</v>
      </c>
      <c r="AA2470">
        <v>1</v>
      </c>
      <c r="AB2470">
        <v>25</v>
      </c>
      <c r="AC2470">
        <v>0</v>
      </c>
      <c r="AD2470" s="4" t="s">
        <v>173</v>
      </c>
      <c r="AF2470">
        <v>377.24157166387101</v>
      </c>
      <c r="AG2470" s="4"/>
      <c r="AH2470" s="4"/>
      <c r="AI2470" s="4"/>
      <c r="AJ2470" s="4"/>
      <c r="AK2470" s="4"/>
    </row>
    <row r="2471" spans="1:37">
      <c r="A2471" t="s">
        <v>232</v>
      </c>
      <c r="B2471" t="s">
        <v>233</v>
      </c>
      <c r="C2471" s="42" t="s">
        <v>592</v>
      </c>
      <c r="D2471">
        <v>400</v>
      </c>
      <c r="E2471">
        <v>10</v>
      </c>
      <c r="F2471">
        <v>60</v>
      </c>
      <c r="G2471">
        <v>26.9</v>
      </c>
      <c r="H2471" s="4"/>
      <c r="I2471">
        <v>27.1</v>
      </c>
      <c r="J2471" s="4"/>
      <c r="K2471" s="4"/>
      <c r="L2471" s="4"/>
      <c r="M2471" s="4"/>
      <c r="N2471" s="4"/>
      <c r="O2471" s="4">
        <v>1.0074349442379182</v>
      </c>
      <c r="P2471" s="4"/>
      <c r="Q2471" s="4"/>
      <c r="R2471">
        <v>311</v>
      </c>
      <c r="S2471">
        <v>0.52</v>
      </c>
      <c r="T2471">
        <v>6.64</v>
      </c>
      <c r="U2471">
        <v>5400</v>
      </c>
      <c r="V2471">
        <v>500</v>
      </c>
      <c r="W2471">
        <v>8.9117934389193394</v>
      </c>
      <c r="X2471">
        <v>100</v>
      </c>
      <c r="Y2471">
        <v>0.1</v>
      </c>
      <c r="Z2471">
        <v>0.1</v>
      </c>
      <c r="AA2471">
        <v>1</v>
      </c>
      <c r="AB2471">
        <v>25</v>
      </c>
      <c r="AC2471">
        <v>0</v>
      </c>
      <c r="AD2471" s="4" t="s">
        <v>173</v>
      </c>
      <c r="AF2471">
        <v>323.41672490243798</v>
      </c>
      <c r="AG2471" s="4"/>
      <c r="AH2471" s="4"/>
      <c r="AI2471" s="4"/>
      <c r="AJ2471" s="4"/>
      <c r="AK2471" s="4"/>
    </row>
    <row r="2472" spans="1:37">
      <c r="A2472" t="s">
        <v>232</v>
      </c>
      <c r="B2472" t="s">
        <v>233</v>
      </c>
      <c r="C2472" s="42" t="s">
        <v>592</v>
      </c>
      <c r="D2472">
        <v>400</v>
      </c>
      <c r="E2472">
        <v>10</v>
      </c>
      <c r="F2472">
        <v>60</v>
      </c>
      <c r="G2472">
        <v>26.9</v>
      </c>
      <c r="H2472" s="4"/>
      <c r="I2472">
        <v>27.1</v>
      </c>
      <c r="J2472" s="4"/>
      <c r="K2472" s="4"/>
      <c r="L2472" s="4"/>
      <c r="M2472" s="4"/>
      <c r="N2472" s="4"/>
      <c r="O2472" s="4">
        <v>1.0074349442379182</v>
      </c>
      <c r="P2472" s="4"/>
      <c r="Q2472" s="4"/>
      <c r="R2472">
        <v>311</v>
      </c>
      <c r="S2472">
        <v>0.52</v>
      </c>
      <c r="T2472">
        <v>6.64</v>
      </c>
      <c r="U2472">
        <f>90*60</f>
        <v>5400</v>
      </c>
      <c r="V2472">
        <v>500</v>
      </c>
      <c r="W2472">
        <v>9.6808856156324801</v>
      </c>
      <c r="X2472">
        <v>100</v>
      </c>
      <c r="Y2472">
        <v>0.1</v>
      </c>
      <c r="Z2472">
        <v>0.1</v>
      </c>
      <c r="AA2472">
        <v>1</v>
      </c>
      <c r="AB2472">
        <v>25</v>
      </c>
      <c r="AC2472">
        <v>0</v>
      </c>
      <c r="AD2472" s="4" t="s">
        <v>173</v>
      </c>
      <c r="AF2472">
        <v>306.89155358542098</v>
      </c>
      <c r="AG2472" s="4"/>
      <c r="AH2472" s="4"/>
      <c r="AI2472" s="4"/>
      <c r="AJ2472" s="4"/>
      <c r="AK2472" s="4"/>
    </row>
    <row r="2473" spans="1:37">
      <c r="A2473" t="s">
        <v>232</v>
      </c>
      <c r="B2473" t="s">
        <v>233</v>
      </c>
      <c r="C2473" s="42" t="s">
        <v>592</v>
      </c>
      <c r="D2473">
        <v>400</v>
      </c>
      <c r="E2473">
        <v>10</v>
      </c>
      <c r="F2473">
        <v>60</v>
      </c>
      <c r="G2473">
        <v>26.9</v>
      </c>
      <c r="H2473" s="4"/>
      <c r="I2473">
        <v>27.1</v>
      </c>
      <c r="J2473" s="4"/>
      <c r="K2473" s="4"/>
      <c r="L2473" s="4"/>
      <c r="M2473" s="4"/>
      <c r="N2473" s="4"/>
      <c r="O2473" s="4">
        <v>1.0074349442379182</v>
      </c>
      <c r="P2473" s="4"/>
      <c r="Q2473" s="4"/>
      <c r="R2473">
        <v>311</v>
      </c>
      <c r="S2473">
        <v>0.52</v>
      </c>
      <c r="T2473">
        <v>6.64</v>
      </c>
      <c r="U2473">
        <v>5400</v>
      </c>
      <c r="V2473">
        <v>500</v>
      </c>
      <c r="W2473">
        <v>10.5446379191427</v>
      </c>
      <c r="X2473">
        <v>100</v>
      </c>
      <c r="Y2473">
        <v>0.1</v>
      </c>
      <c r="Z2473">
        <v>0.1</v>
      </c>
      <c r="AA2473">
        <v>1</v>
      </c>
      <c r="AB2473">
        <v>25</v>
      </c>
      <c r="AC2473">
        <v>0</v>
      </c>
      <c r="AD2473" s="4" t="s">
        <v>173</v>
      </c>
      <c r="AF2473">
        <v>280.92342342617201</v>
      </c>
      <c r="AG2473" s="4"/>
      <c r="AH2473" s="4"/>
      <c r="AI2473" s="4"/>
      <c r="AJ2473" s="4"/>
      <c r="AK2473" s="4"/>
    </row>
    <row r="2474" spans="1:37">
      <c r="A2474" t="s">
        <v>232</v>
      </c>
      <c r="B2474" t="s">
        <v>233</v>
      </c>
      <c r="C2474" s="42" t="s">
        <v>592</v>
      </c>
      <c r="D2474">
        <v>400</v>
      </c>
      <c r="E2474">
        <v>10</v>
      </c>
      <c r="F2474">
        <v>60</v>
      </c>
      <c r="G2474">
        <v>26.9</v>
      </c>
      <c r="H2474" s="4"/>
      <c r="I2474">
        <v>27.1</v>
      </c>
      <c r="J2474" s="4"/>
      <c r="K2474" s="4"/>
      <c r="L2474" s="4"/>
      <c r="M2474" s="4"/>
      <c r="N2474" s="4"/>
      <c r="O2474" s="4">
        <v>1.0074349442379182</v>
      </c>
      <c r="P2474" s="4"/>
      <c r="Q2474" s="4"/>
      <c r="R2474">
        <v>311</v>
      </c>
      <c r="S2474">
        <v>0.52</v>
      </c>
      <c r="T2474">
        <v>6.64</v>
      </c>
      <c r="U2474">
        <v>5400</v>
      </c>
      <c r="V2474">
        <v>500</v>
      </c>
      <c r="W2474">
        <v>11.1835777598882</v>
      </c>
      <c r="X2474">
        <v>100</v>
      </c>
      <c r="Y2474">
        <v>0.1</v>
      </c>
      <c r="Z2474">
        <v>0.1</v>
      </c>
      <c r="AA2474">
        <v>1</v>
      </c>
      <c r="AB2474">
        <v>25</v>
      </c>
      <c r="AC2474">
        <v>0</v>
      </c>
      <c r="AD2474" s="4" t="s">
        <v>173</v>
      </c>
      <c r="AF2474">
        <v>269.591878141005</v>
      </c>
      <c r="AG2474" s="4"/>
      <c r="AH2474" s="4"/>
      <c r="AI2474" s="4"/>
      <c r="AJ2474" s="4"/>
      <c r="AK2474" s="4"/>
    </row>
    <row r="2475" spans="1:37">
      <c r="A2475" t="s">
        <v>232</v>
      </c>
      <c r="B2475" t="s">
        <v>233</v>
      </c>
      <c r="C2475" s="42" t="s">
        <v>592</v>
      </c>
      <c r="D2475">
        <v>400</v>
      </c>
      <c r="E2475">
        <v>10</v>
      </c>
      <c r="F2475">
        <v>60</v>
      </c>
      <c r="G2475">
        <v>26.9</v>
      </c>
      <c r="H2475" s="4"/>
      <c r="I2475">
        <v>27.1</v>
      </c>
      <c r="J2475" s="4"/>
      <c r="K2475" s="4"/>
      <c r="L2475" s="4"/>
      <c r="M2475" s="4"/>
      <c r="N2475" s="4"/>
      <c r="O2475" s="4">
        <v>1.0074349442379182</v>
      </c>
      <c r="P2475" s="4"/>
      <c r="Q2475" s="4"/>
      <c r="R2475">
        <v>311</v>
      </c>
      <c r="S2475">
        <v>0.52</v>
      </c>
      <c r="T2475">
        <v>6.64</v>
      </c>
      <c r="U2475">
        <v>5400</v>
      </c>
      <c r="V2475">
        <v>500</v>
      </c>
      <c r="W2475">
        <v>11.6805300796272</v>
      </c>
      <c r="X2475">
        <v>100</v>
      </c>
      <c r="Y2475">
        <v>0.1</v>
      </c>
      <c r="Z2475">
        <v>0.1</v>
      </c>
      <c r="AA2475">
        <v>1</v>
      </c>
      <c r="AB2475">
        <v>25</v>
      </c>
      <c r="AC2475">
        <v>0</v>
      </c>
      <c r="AD2475" s="4" t="s">
        <v>173</v>
      </c>
      <c r="AF2475">
        <v>260.148919298772</v>
      </c>
      <c r="AG2475" s="4"/>
      <c r="AH2475" s="4"/>
      <c r="AI2475" s="4"/>
      <c r="AJ2475" s="4"/>
      <c r="AK2475" s="4"/>
    </row>
    <row r="2476" spans="1:37">
      <c r="A2476" t="s">
        <v>234</v>
      </c>
      <c r="B2476" t="s">
        <v>233</v>
      </c>
      <c r="C2476" s="42" t="s">
        <v>592</v>
      </c>
      <c r="D2476">
        <v>500</v>
      </c>
      <c r="E2476">
        <v>10</v>
      </c>
      <c r="F2476">
        <v>60</v>
      </c>
      <c r="G2476">
        <v>25.7</v>
      </c>
      <c r="H2476" s="4"/>
      <c r="I2476">
        <v>26.4</v>
      </c>
      <c r="J2476" s="4"/>
      <c r="K2476" s="4"/>
      <c r="L2476" s="4"/>
      <c r="M2476" s="4"/>
      <c r="N2476" s="4"/>
      <c r="O2476" s="4">
        <v>1.027237354085603</v>
      </c>
      <c r="P2476" s="4"/>
      <c r="Q2476" s="4"/>
      <c r="R2476">
        <v>377</v>
      </c>
      <c r="S2476">
        <v>0.54</v>
      </c>
      <c r="T2476">
        <v>5.77</v>
      </c>
      <c r="U2476">
        <f>90*60</f>
        <v>5400</v>
      </c>
      <c r="V2476">
        <v>500</v>
      </c>
      <c r="W2476">
        <v>2.67621773750979</v>
      </c>
      <c r="X2476">
        <v>100</v>
      </c>
      <c r="Y2476">
        <v>0.1</v>
      </c>
      <c r="Z2476">
        <v>0.1</v>
      </c>
      <c r="AA2476">
        <v>1</v>
      </c>
      <c r="AB2476">
        <v>25</v>
      </c>
      <c r="AC2476">
        <v>0</v>
      </c>
      <c r="AD2476" s="4" t="s">
        <v>173</v>
      </c>
      <c r="AF2476">
        <v>468.838240480455</v>
      </c>
      <c r="AG2476" s="4"/>
      <c r="AH2476" s="4"/>
      <c r="AI2476" s="4"/>
      <c r="AJ2476" s="4"/>
      <c r="AK2476" s="4"/>
    </row>
    <row r="2477" spans="1:37">
      <c r="A2477" t="s">
        <v>234</v>
      </c>
      <c r="B2477" t="s">
        <v>233</v>
      </c>
      <c r="C2477" s="42" t="s">
        <v>592</v>
      </c>
      <c r="D2477">
        <v>500</v>
      </c>
      <c r="E2477">
        <v>10</v>
      </c>
      <c r="F2477">
        <v>60</v>
      </c>
      <c r="G2477">
        <v>25.7</v>
      </c>
      <c r="H2477" s="4"/>
      <c r="I2477">
        <v>26.4</v>
      </c>
      <c r="J2477" s="4"/>
      <c r="K2477" s="4"/>
      <c r="L2477" s="4"/>
      <c r="M2477" s="4"/>
      <c r="N2477" s="4"/>
      <c r="O2477" s="4">
        <v>1.027237354085603</v>
      </c>
      <c r="P2477" s="4"/>
      <c r="Q2477" s="4"/>
      <c r="R2477">
        <v>377</v>
      </c>
      <c r="S2477">
        <v>0.54</v>
      </c>
      <c r="T2477">
        <v>5.77</v>
      </c>
      <c r="U2477">
        <v>5400</v>
      </c>
      <c r="V2477">
        <v>500</v>
      </c>
      <c r="W2477">
        <v>3.0075188391375698</v>
      </c>
      <c r="X2477">
        <v>100</v>
      </c>
      <c r="Y2477">
        <v>0.1</v>
      </c>
      <c r="Z2477">
        <v>0.1</v>
      </c>
      <c r="AA2477">
        <v>1</v>
      </c>
      <c r="AB2477">
        <v>25</v>
      </c>
      <c r="AC2477">
        <v>0</v>
      </c>
      <c r="AD2477" s="4" t="s">
        <v>173</v>
      </c>
      <c r="AF2477">
        <v>462.70032122713798</v>
      </c>
      <c r="AG2477" s="4"/>
      <c r="AH2477" s="4"/>
      <c r="AI2477" s="4"/>
      <c r="AJ2477" s="4"/>
      <c r="AK2477" s="4"/>
    </row>
    <row r="2478" spans="1:37">
      <c r="A2478" t="s">
        <v>234</v>
      </c>
      <c r="B2478" t="s">
        <v>233</v>
      </c>
      <c r="C2478" s="42" t="s">
        <v>592</v>
      </c>
      <c r="D2478">
        <v>500</v>
      </c>
      <c r="E2478">
        <v>10</v>
      </c>
      <c r="F2478">
        <v>60</v>
      </c>
      <c r="G2478">
        <v>25.7</v>
      </c>
      <c r="H2478" s="4"/>
      <c r="I2478">
        <v>26.4</v>
      </c>
      <c r="J2478" s="4"/>
      <c r="K2478" s="4"/>
      <c r="L2478" s="4"/>
      <c r="M2478" s="4"/>
      <c r="N2478" s="4"/>
      <c r="O2478" s="4">
        <v>1.027237354085603</v>
      </c>
      <c r="P2478" s="4"/>
      <c r="Q2478" s="4"/>
      <c r="R2478">
        <v>377</v>
      </c>
      <c r="S2478">
        <v>0.54</v>
      </c>
      <c r="T2478">
        <v>5.77</v>
      </c>
      <c r="U2478">
        <v>5400</v>
      </c>
      <c r="V2478">
        <v>500</v>
      </c>
      <c r="W2478">
        <v>3.5872974352294502</v>
      </c>
      <c r="X2478">
        <v>100</v>
      </c>
      <c r="Y2478">
        <v>0.1</v>
      </c>
      <c r="Z2478">
        <v>0.1</v>
      </c>
      <c r="AA2478">
        <v>1</v>
      </c>
      <c r="AB2478">
        <v>25</v>
      </c>
      <c r="AC2478">
        <v>0</v>
      </c>
      <c r="AD2478" s="4" t="s">
        <v>173</v>
      </c>
      <c r="AF2478">
        <v>463.64461444860501</v>
      </c>
      <c r="AG2478" s="4"/>
      <c r="AH2478" s="4"/>
      <c r="AI2478" s="4"/>
      <c r="AJ2478" s="4"/>
      <c r="AK2478" s="4"/>
    </row>
    <row r="2479" spans="1:37">
      <c r="A2479" t="s">
        <v>234</v>
      </c>
      <c r="B2479" t="s">
        <v>233</v>
      </c>
      <c r="C2479" s="42" t="s">
        <v>592</v>
      </c>
      <c r="D2479">
        <v>500</v>
      </c>
      <c r="E2479">
        <v>10</v>
      </c>
      <c r="F2479">
        <v>60</v>
      </c>
      <c r="G2479">
        <v>25.7</v>
      </c>
      <c r="H2479" s="4"/>
      <c r="I2479">
        <v>26.4</v>
      </c>
      <c r="J2479" s="4"/>
      <c r="K2479" s="4"/>
      <c r="L2479" s="4"/>
      <c r="M2479" s="4"/>
      <c r="N2479" s="4"/>
      <c r="O2479" s="4">
        <v>1.027237354085603</v>
      </c>
      <c r="P2479" s="4"/>
      <c r="Q2479" s="4"/>
      <c r="R2479">
        <v>377</v>
      </c>
      <c r="S2479">
        <v>0.54</v>
      </c>
      <c r="T2479">
        <v>5.77</v>
      </c>
      <c r="U2479">
        <v>5400</v>
      </c>
      <c r="V2479">
        <v>500</v>
      </c>
      <c r="W2479">
        <v>4.3090622177332403</v>
      </c>
      <c r="X2479">
        <v>100</v>
      </c>
      <c r="Y2479">
        <v>0.1</v>
      </c>
      <c r="Z2479">
        <v>0.1</v>
      </c>
      <c r="AA2479">
        <v>1</v>
      </c>
      <c r="AB2479">
        <v>25</v>
      </c>
      <c r="AC2479">
        <v>0</v>
      </c>
      <c r="AD2479" s="4" t="s">
        <v>173</v>
      </c>
      <c r="AF2479">
        <v>458.923141684379</v>
      </c>
      <c r="AG2479" s="4"/>
      <c r="AH2479" s="4"/>
      <c r="AI2479" s="4"/>
      <c r="AJ2479" s="4"/>
      <c r="AK2479" s="4"/>
    </row>
    <row r="2480" spans="1:37">
      <c r="A2480" t="s">
        <v>234</v>
      </c>
      <c r="B2480" t="s">
        <v>233</v>
      </c>
      <c r="C2480" s="42" t="s">
        <v>592</v>
      </c>
      <c r="D2480">
        <v>500</v>
      </c>
      <c r="E2480">
        <v>10</v>
      </c>
      <c r="F2480">
        <v>60</v>
      </c>
      <c r="G2480">
        <v>25.7</v>
      </c>
      <c r="H2480" s="4"/>
      <c r="I2480">
        <v>26.4</v>
      </c>
      <c r="J2480" s="4"/>
      <c r="K2480" s="4"/>
      <c r="L2480" s="4"/>
      <c r="M2480" s="4"/>
      <c r="N2480" s="4"/>
      <c r="O2480" s="4">
        <v>1.027237354085603</v>
      </c>
      <c r="P2480" s="4"/>
      <c r="Q2480" s="4"/>
      <c r="R2480">
        <v>377</v>
      </c>
      <c r="S2480">
        <v>0.54</v>
      </c>
      <c r="T2480">
        <v>5.77</v>
      </c>
      <c r="U2480">
        <f>90*60</f>
        <v>5400</v>
      </c>
      <c r="V2480">
        <v>500</v>
      </c>
      <c r="W2480">
        <v>5.6224381121785401</v>
      </c>
      <c r="X2480">
        <v>100</v>
      </c>
      <c r="Y2480">
        <v>0.1</v>
      </c>
      <c r="Z2480">
        <v>0.1</v>
      </c>
      <c r="AA2480">
        <v>1</v>
      </c>
      <c r="AB2480">
        <v>25</v>
      </c>
      <c r="AC2480">
        <v>0</v>
      </c>
      <c r="AD2480" s="4" t="s">
        <v>173</v>
      </c>
      <c r="AF2480">
        <v>454.67380887399599</v>
      </c>
      <c r="AG2480" s="4"/>
      <c r="AH2480" s="4"/>
      <c r="AI2480" s="4"/>
      <c r="AJ2480" s="4"/>
      <c r="AK2480" s="4"/>
    </row>
    <row r="2481" spans="1:37">
      <c r="A2481" t="s">
        <v>234</v>
      </c>
      <c r="B2481" t="s">
        <v>233</v>
      </c>
      <c r="C2481" s="42" t="s">
        <v>592</v>
      </c>
      <c r="D2481">
        <v>500</v>
      </c>
      <c r="E2481">
        <v>10</v>
      </c>
      <c r="F2481">
        <v>60</v>
      </c>
      <c r="G2481">
        <v>25.7</v>
      </c>
      <c r="H2481" s="4"/>
      <c r="I2481">
        <v>26.4</v>
      </c>
      <c r="J2481" s="4"/>
      <c r="K2481" s="4"/>
      <c r="L2481" s="4"/>
      <c r="M2481" s="4"/>
      <c r="N2481" s="4"/>
      <c r="O2481" s="4">
        <v>1.027237354085603</v>
      </c>
      <c r="P2481" s="4"/>
      <c r="Q2481" s="4"/>
      <c r="R2481">
        <v>377</v>
      </c>
      <c r="S2481">
        <v>0.54</v>
      </c>
      <c r="T2481">
        <v>5.77</v>
      </c>
      <c r="U2481">
        <v>5400</v>
      </c>
      <c r="V2481">
        <v>500</v>
      </c>
      <c r="W2481">
        <v>6.7819939697676901</v>
      </c>
      <c r="X2481">
        <v>100</v>
      </c>
      <c r="Y2481">
        <v>0.1</v>
      </c>
      <c r="Z2481">
        <v>0.1</v>
      </c>
      <c r="AA2481">
        <v>1</v>
      </c>
      <c r="AB2481">
        <v>25</v>
      </c>
      <c r="AC2481">
        <v>0</v>
      </c>
      <c r="AD2481" s="4" t="s">
        <v>173</v>
      </c>
      <c r="AF2481">
        <v>422.095612850696</v>
      </c>
      <c r="AG2481" s="4"/>
      <c r="AH2481" s="4"/>
      <c r="AI2481" s="4"/>
      <c r="AJ2481" s="4"/>
      <c r="AK2481" s="4"/>
    </row>
    <row r="2482" spans="1:37">
      <c r="A2482" t="s">
        <v>234</v>
      </c>
      <c r="B2482" t="s">
        <v>233</v>
      </c>
      <c r="C2482" s="42" t="s">
        <v>592</v>
      </c>
      <c r="D2482">
        <v>500</v>
      </c>
      <c r="E2482">
        <v>10</v>
      </c>
      <c r="F2482">
        <v>60</v>
      </c>
      <c r="G2482">
        <v>25.7</v>
      </c>
      <c r="H2482" s="4"/>
      <c r="I2482">
        <v>26.4</v>
      </c>
      <c r="J2482" s="4"/>
      <c r="K2482" s="4"/>
      <c r="L2482" s="4"/>
      <c r="M2482" s="4"/>
      <c r="N2482" s="4"/>
      <c r="O2482" s="4">
        <v>1.027237354085603</v>
      </c>
      <c r="P2482" s="4"/>
      <c r="Q2482" s="4"/>
      <c r="R2482">
        <v>377</v>
      </c>
      <c r="S2482">
        <v>0.54</v>
      </c>
      <c r="T2482">
        <v>5.77</v>
      </c>
      <c r="U2482">
        <v>5400</v>
      </c>
      <c r="V2482">
        <v>500</v>
      </c>
      <c r="W2482">
        <v>7.6812424862323203</v>
      </c>
      <c r="X2482">
        <v>100</v>
      </c>
      <c r="Y2482">
        <v>0.1</v>
      </c>
      <c r="Z2482">
        <v>0.1</v>
      </c>
      <c r="AA2482">
        <v>1</v>
      </c>
      <c r="AB2482">
        <v>25</v>
      </c>
      <c r="AC2482">
        <v>0</v>
      </c>
      <c r="AD2482" s="4" t="s">
        <v>173</v>
      </c>
      <c r="AF2482">
        <v>391.878156537954</v>
      </c>
      <c r="AG2482" s="4"/>
      <c r="AH2482" s="4"/>
      <c r="AI2482" s="4"/>
      <c r="AJ2482" s="4"/>
      <c r="AK2482" s="4"/>
    </row>
    <row r="2483" spans="1:37">
      <c r="A2483" t="s">
        <v>234</v>
      </c>
      <c r="B2483" t="s">
        <v>233</v>
      </c>
      <c r="C2483" s="42" t="s">
        <v>592</v>
      </c>
      <c r="D2483">
        <v>500</v>
      </c>
      <c r="E2483">
        <v>10</v>
      </c>
      <c r="F2483">
        <v>60</v>
      </c>
      <c r="G2483">
        <v>25.7</v>
      </c>
      <c r="H2483" s="4"/>
      <c r="I2483">
        <v>26.4</v>
      </c>
      <c r="J2483" s="4"/>
      <c r="K2483" s="4"/>
      <c r="L2483" s="4"/>
      <c r="M2483" s="4"/>
      <c r="N2483" s="4"/>
      <c r="O2483" s="4">
        <v>1.027237354085603</v>
      </c>
      <c r="P2483" s="4"/>
      <c r="Q2483" s="4"/>
      <c r="R2483">
        <v>377</v>
      </c>
      <c r="S2483">
        <v>0.54</v>
      </c>
      <c r="T2483">
        <v>5.77</v>
      </c>
      <c r="U2483">
        <v>5400</v>
      </c>
      <c r="V2483">
        <v>500</v>
      </c>
      <c r="W2483">
        <v>8.8999609230696901</v>
      </c>
      <c r="X2483">
        <v>100</v>
      </c>
      <c r="Y2483">
        <v>0.1</v>
      </c>
      <c r="Z2483">
        <v>0.1</v>
      </c>
      <c r="AA2483">
        <v>1</v>
      </c>
      <c r="AB2483">
        <v>25</v>
      </c>
      <c r="AC2483">
        <v>0</v>
      </c>
      <c r="AD2483" s="4" t="s">
        <v>173</v>
      </c>
      <c r="AF2483">
        <v>338.52544307347301</v>
      </c>
      <c r="AG2483" s="4"/>
      <c r="AH2483" s="4"/>
      <c r="AI2483" s="4"/>
      <c r="AJ2483" s="4"/>
      <c r="AK2483" s="4"/>
    </row>
    <row r="2484" spans="1:37">
      <c r="A2484" t="s">
        <v>234</v>
      </c>
      <c r="B2484" t="s">
        <v>233</v>
      </c>
      <c r="C2484" s="42" t="s">
        <v>592</v>
      </c>
      <c r="D2484">
        <v>500</v>
      </c>
      <c r="E2484">
        <v>10</v>
      </c>
      <c r="F2484">
        <v>60</v>
      </c>
      <c r="G2484">
        <v>25.7</v>
      </c>
      <c r="H2484" s="4"/>
      <c r="I2484">
        <v>26.4</v>
      </c>
      <c r="J2484" s="4"/>
      <c r="K2484" s="4"/>
      <c r="L2484" s="4"/>
      <c r="M2484" s="4"/>
      <c r="N2484" s="4"/>
      <c r="O2484" s="4">
        <v>1.027237354085603</v>
      </c>
      <c r="P2484" s="4"/>
      <c r="Q2484" s="4"/>
      <c r="R2484">
        <v>377</v>
      </c>
      <c r="S2484">
        <v>0.54</v>
      </c>
      <c r="T2484">
        <v>5.77</v>
      </c>
      <c r="U2484">
        <f>90*60</f>
        <v>5400</v>
      </c>
      <c r="V2484">
        <v>500</v>
      </c>
      <c r="W2484">
        <v>9.6927208006713492</v>
      </c>
      <c r="X2484">
        <v>100</v>
      </c>
      <c r="Y2484">
        <v>0.1</v>
      </c>
      <c r="Z2484">
        <v>0.1</v>
      </c>
      <c r="AA2484">
        <v>1</v>
      </c>
      <c r="AB2484">
        <v>25</v>
      </c>
      <c r="AC2484">
        <v>0</v>
      </c>
      <c r="AD2484" s="4" t="s">
        <v>173</v>
      </c>
      <c r="AF2484">
        <v>327.66604439904</v>
      </c>
      <c r="AG2484" s="4"/>
      <c r="AH2484" s="4"/>
      <c r="AI2484" s="4"/>
      <c r="AJ2484" s="4"/>
      <c r="AK2484" s="4"/>
    </row>
    <row r="2485" spans="1:37">
      <c r="A2485" t="s">
        <v>234</v>
      </c>
      <c r="B2485" t="s">
        <v>233</v>
      </c>
      <c r="C2485" s="42" t="s">
        <v>592</v>
      </c>
      <c r="D2485">
        <v>500</v>
      </c>
      <c r="E2485">
        <v>10</v>
      </c>
      <c r="F2485">
        <v>60</v>
      </c>
      <c r="G2485">
        <v>25.7</v>
      </c>
      <c r="H2485" s="4"/>
      <c r="I2485">
        <v>26.4</v>
      </c>
      <c r="J2485" s="4"/>
      <c r="K2485" s="4"/>
      <c r="L2485" s="4"/>
      <c r="M2485" s="4"/>
      <c r="N2485" s="4"/>
      <c r="O2485" s="4">
        <v>1.027237354085603</v>
      </c>
      <c r="P2485" s="4"/>
      <c r="Q2485" s="4"/>
      <c r="R2485">
        <v>377</v>
      </c>
      <c r="S2485">
        <v>0.54</v>
      </c>
      <c r="T2485">
        <v>5.77</v>
      </c>
      <c r="U2485">
        <v>5400</v>
      </c>
      <c r="V2485">
        <v>500</v>
      </c>
      <c r="W2485">
        <v>10.5446379191427</v>
      </c>
      <c r="X2485">
        <v>100</v>
      </c>
      <c r="Y2485">
        <v>0.1</v>
      </c>
      <c r="Z2485">
        <v>0.1</v>
      </c>
      <c r="AA2485">
        <v>1</v>
      </c>
      <c r="AB2485">
        <v>25</v>
      </c>
      <c r="AC2485">
        <v>0</v>
      </c>
      <c r="AD2485" s="4" t="s">
        <v>173</v>
      </c>
      <c r="AF2485">
        <v>305.947260363954</v>
      </c>
      <c r="AG2485" s="4"/>
      <c r="AH2485" s="4"/>
      <c r="AI2485" s="4"/>
      <c r="AJ2485" s="4"/>
      <c r="AK2485" s="4"/>
    </row>
    <row r="2486" spans="1:37">
      <c r="A2486" t="s">
        <v>234</v>
      </c>
      <c r="B2486" t="s">
        <v>233</v>
      </c>
      <c r="C2486" s="42" t="s">
        <v>592</v>
      </c>
      <c r="D2486">
        <v>500</v>
      </c>
      <c r="E2486">
        <v>10</v>
      </c>
      <c r="F2486">
        <v>60</v>
      </c>
      <c r="G2486">
        <v>25.7</v>
      </c>
      <c r="H2486" s="4"/>
      <c r="I2486">
        <v>26.4</v>
      </c>
      <c r="J2486" s="4"/>
      <c r="K2486" s="4"/>
      <c r="L2486" s="4"/>
      <c r="M2486" s="4"/>
      <c r="N2486" s="4"/>
      <c r="O2486" s="4">
        <v>1.027237354085603</v>
      </c>
      <c r="P2486" s="4"/>
      <c r="Q2486" s="4"/>
      <c r="R2486">
        <v>377</v>
      </c>
      <c r="S2486">
        <v>0.54</v>
      </c>
      <c r="T2486">
        <v>5.77</v>
      </c>
      <c r="U2486">
        <v>5400</v>
      </c>
      <c r="V2486">
        <v>500</v>
      </c>
      <c r="W2486">
        <v>11.195410275737901</v>
      </c>
      <c r="X2486">
        <v>100</v>
      </c>
      <c r="Y2486">
        <v>0.1</v>
      </c>
      <c r="Z2486">
        <v>0.1</v>
      </c>
      <c r="AA2486">
        <v>1</v>
      </c>
      <c r="AB2486">
        <v>25</v>
      </c>
      <c r="AC2486">
        <v>0</v>
      </c>
      <c r="AD2486" s="4" t="s">
        <v>173</v>
      </c>
      <c r="AF2486">
        <v>288.00563590095601</v>
      </c>
      <c r="AG2486" s="4"/>
      <c r="AH2486" s="4"/>
      <c r="AI2486" s="4"/>
      <c r="AJ2486" s="4"/>
      <c r="AK2486" s="4"/>
    </row>
    <row r="2487" spans="1:37">
      <c r="A2487" t="s">
        <v>234</v>
      </c>
      <c r="B2487" t="s">
        <v>233</v>
      </c>
      <c r="C2487" s="42" t="s">
        <v>592</v>
      </c>
      <c r="D2487">
        <v>500</v>
      </c>
      <c r="E2487">
        <v>10</v>
      </c>
      <c r="F2487">
        <v>60</v>
      </c>
      <c r="G2487">
        <v>25.7</v>
      </c>
      <c r="H2487" s="4"/>
      <c r="I2487">
        <v>26.4</v>
      </c>
      <c r="J2487" s="4"/>
      <c r="K2487" s="4"/>
      <c r="L2487" s="4"/>
      <c r="M2487" s="4"/>
      <c r="N2487" s="4"/>
      <c r="O2487" s="4">
        <v>1.027237354085603</v>
      </c>
      <c r="P2487" s="4"/>
      <c r="Q2487" s="4"/>
      <c r="R2487">
        <v>377</v>
      </c>
      <c r="S2487">
        <v>0.54</v>
      </c>
      <c r="T2487">
        <v>5.77</v>
      </c>
      <c r="U2487">
        <v>5400</v>
      </c>
      <c r="V2487">
        <v>500</v>
      </c>
      <c r="W2487">
        <v>11.6568650479279</v>
      </c>
      <c r="X2487">
        <v>100</v>
      </c>
      <c r="Y2487">
        <v>0.1</v>
      </c>
      <c r="Z2487">
        <v>0.1</v>
      </c>
      <c r="AA2487">
        <v>1</v>
      </c>
      <c r="AB2487">
        <v>25</v>
      </c>
      <c r="AC2487">
        <v>0</v>
      </c>
      <c r="AD2487" s="4" t="s">
        <v>173</v>
      </c>
      <c r="AF2487">
        <v>273.36905102687302</v>
      </c>
      <c r="AG2487" s="4"/>
      <c r="AH2487" s="4"/>
      <c r="AI2487" s="4"/>
      <c r="AJ2487" s="4"/>
      <c r="AK2487" s="4"/>
    </row>
    <row r="2488" spans="1:37">
      <c r="A2488" t="s">
        <v>235</v>
      </c>
      <c r="B2488" t="s">
        <v>233</v>
      </c>
      <c r="C2488" s="42" t="s">
        <v>592</v>
      </c>
      <c r="D2488">
        <v>600</v>
      </c>
      <c r="E2488">
        <v>10</v>
      </c>
      <c r="F2488">
        <v>60</v>
      </c>
      <c r="G2488">
        <v>21.1</v>
      </c>
      <c r="H2488" s="4"/>
      <c r="I2488">
        <v>29.1</v>
      </c>
      <c r="J2488" s="4"/>
      <c r="K2488" s="4"/>
      <c r="L2488" s="4"/>
      <c r="M2488" s="4"/>
      <c r="N2488" s="4"/>
      <c r="O2488" s="4">
        <v>1.3791469194312795</v>
      </c>
      <c r="P2488" s="4"/>
      <c r="Q2488" s="4"/>
      <c r="R2488">
        <v>399</v>
      </c>
      <c r="S2488">
        <v>0.53</v>
      </c>
      <c r="T2488">
        <v>5.34</v>
      </c>
      <c r="U2488">
        <f>90*60</f>
        <v>5400</v>
      </c>
      <c r="V2488">
        <v>500</v>
      </c>
      <c r="W2488">
        <v>2.68804891876482</v>
      </c>
      <c r="X2488">
        <v>100</v>
      </c>
      <c r="Y2488">
        <v>0.1</v>
      </c>
      <c r="Z2488">
        <v>0.1</v>
      </c>
      <c r="AA2488">
        <v>1</v>
      </c>
      <c r="AB2488">
        <v>25</v>
      </c>
      <c r="AC2488">
        <v>0</v>
      </c>
      <c r="AD2488" s="4" t="s">
        <v>173</v>
      </c>
      <c r="AF2488">
        <v>474.03186651230499</v>
      </c>
      <c r="AG2488" s="4"/>
      <c r="AH2488" s="4"/>
      <c r="AI2488" s="4"/>
      <c r="AJ2488" s="4"/>
      <c r="AK2488" s="4"/>
    </row>
    <row r="2489" spans="1:37">
      <c r="A2489" t="s">
        <v>235</v>
      </c>
      <c r="B2489" t="s">
        <v>233</v>
      </c>
      <c r="C2489" s="42" t="s">
        <v>592</v>
      </c>
      <c r="D2489">
        <v>600</v>
      </c>
      <c r="E2489">
        <v>10</v>
      </c>
      <c r="F2489">
        <v>60</v>
      </c>
      <c r="G2489">
        <v>21.1</v>
      </c>
      <c r="H2489" s="4"/>
      <c r="I2489">
        <v>29.1</v>
      </c>
      <c r="J2489" s="4"/>
      <c r="K2489" s="4"/>
      <c r="L2489" s="4"/>
      <c r="M2489" s="4"/>
      <c r="N2489" s="4"/>
      <c r="O2489" s="4">
        <v>1.3791469194312795</v>
      </c>
      <c r="P2489" s="4"/>
      <c r="Q2489" s="4"/>
      <c r="R2489">
        <v>399</v>
      </c>
      <c r="S2489">
        <v>0.53</v>
      </c>
      <c r="T2489">
        <v>5.34</v>
      </c>
      <c r="U2489">
        <v>5400</v>
      </c>
      <c r="V2489">
        <v>500</v>
      </c>
      <c r="W2489">
        <v>3.0075188391375698</v>
      </c>
      <c r="X2489">
        <v>100</v>
      </c>
      <c r="Y2489">
        <v>0.1</v>
      </c>
      <c r="Z2489">
        <v>0.1</v>
      </c>
      <c r="AA2489">
        <v>1</v>
      </c>
      <c r="AB2489">
        <v>25</v>
      </c>
      <c r="AC2489">
        <v>0</v>
      </c>
      <c r="AD2489" s="4" t="s">
        <v>173</v>
      </c>
      <c r="AF2489">
        <v>467.89394725898802</v>
      </c>
      <c r="AG2489" s="4"/>
      <c r="AH2489" s="4"/>
      <c r="AI2489" s="4"/>
      <c r="AJ2489" s="4"/>
      <c r="AK2489" s="4"/>
    </row>
    <row r="2490" spans="1:37">
      <c r="A2490" t="s">
        <v>235</v>
      </c>
      <c r="B2490" t="s">
        <v>233</v>
      </c>
      <c r="C2490" s="42" t="s">
        <v>592</v>
      </c>
      <c r="D2490">
        <v>600</v>
      </c>
      <c r="E2490">
        <v>10</v>
      </c>
      <c r="F2490">
        <v>60</v>
      </c>
      <c r="G2490">
        <v>21.1</v>
      </c>
      <c r="H2490" s="4"/>
      <c r="I2490">
        <v>29.1</v>
      </c>
      <c r="J2490" s="4"/>
      <c r="K2490" s="4"/>
      <c r="L2490" s="4"/>
      <c r="M2490" s="4"/>
      <c r="N2490" s="4"/>
      <c r="O2490" s="4">
        <v>1.3791469194312795</v>
      </c>
      <c r="P2490" s="4"/>
      <c r="Q2490" s="4"/>
      <c r="R2490">
        <v>399</v>
      </c>
      <c r="S2490">
        <v>0.53</v>
      </c>
      <c r="T2490">
        <v>5.34</v>
      </c>
      <c r="U2490">
        <v>5400</v>
      </c>
      <c r="V2490">
        <v>500</v>
      </c>
      <c r="W2490">
        <v>3.6109624669287399</v>
      </c>
      <c r="X2490">
        <v>100</v>
      </c>
      <c r="Y2490">
        <v>0.1</v>
      </c>
      <c r="Z2490">
        <v>0.1</v>
      </c>
      <c r="AA2490">
        <v>1</v>
      </c>
      <c r="AB2490">
        <v>25</v>
      </c>
      <c r="AC2490">
        <v>0</v>
      </c>
      <c r="AD2490" s="4" t="s">
        <v>173</v>
      </c>
      <c r="AF2490">
        <v>470.25468696954601</v>
      </c>
      <c r="AG2490" s="4"/>
      <c r="AH2490" s="4"/>
      <c r="AI2490" s="4"/>
      <c r="AJ2490" s="4"/>
      <c r="AK2490" s="4"/>
    </row>
    <row r="2491" spans="1:37">
      <c r="A2491" t="s">
        <v>235</v>
      </c>
      <c r="B2491" t="s">
        <v>233</v>
      </c>
      <c r="C2491" s="42" t="s">
        <v>592</v>
      </c>
      <c r="D2491">
        <v>600</v>
      </c>
      <c r="E2491">
        <v>10</v>
      </c>
      <c r="F2491">
        <v>60</v>
      </c>
      <c r="G2491">
        <v>21.1</v>
      </c>
      <c r="H2491" s="4"/>
      <c r="I2491">
        <v>29.1</v>
      </c>
      <c r="J2491" s="4"/>
      <c r="K2491" s="4"/>
      <c r="L2491" s="4"/>
      <c r="M2491" s="4"/>
      <c r="N2491" s="4"/>
      <c r="O2491" s="4">
        <v>1.3791469194312795</v>
      </c>
      <c r="P2491" s="4"/>
      <c r="Q2491" s="4"/>
      <c r="R2491">
        <v>399</v>
      </c>
      <c r="S2491">
        <v>0.53</v>
      </c>
      <c r="T2491">
        <v>5.34</v>
      </c>
      <c r="U2491">
        <v>5400</v>
      </c>
      <c r="V2491">
        <v>500</v>
      </c>
      <c r="W2491">
        <v>4.3208947335828798</v>
      </c>
      <c r="X2491">
        <v>100</v>
      </c>
      <c r="Y2491">
        <v>0.1</v>
      </c>
      <c r="Z2491">
        <v>0.1</v>
      </c>
      <c r="AA2491">
        <v>1</v>
      </c>
      <c r="AB2491">
        <v>25</v>
      </c>
      <c r="AC2491">
        <v>0</v>
      </c>
      <c r="AD2491" s="4" t="s">
        <v>173</v>
      </c>
      <c r="AF2491">
        <v>466.94965403752099</v>
      </c>
      <c r="AG2491" s="4"/>
      <c r="AH2491" s="4"/>
      <c r="AI2491" s="4"/>
      <c r="AJ2491" s="4"/>
      <c r="AK2491" s="4"/>
    </row>
    <row r="2492" spans="1:37">
      <c r="A2492" t="s">
        <v>235</v>
      </c>
      <c r="B2492" t="s">
        <v>233</v>
      </c>
      <c r="C2492" s="42" t="s">
        <v>592</v>
      </c>
      <c r="D2492">
        <v>600</v>
      </c>
      <c r="E2492">
        <v>10</v>
      </c>
      <c r="F2492">
        <v>60</v>
      </c>
      <c r="G2492">
        <v>21.1</v>
      </c>
      <c r="H2492" s="4"/>
      <c r="I2492">
        <v>29.1</v>
      </c>
      <c r="J2492" s="4"/>
      <c r="K2492" s="4"/>
      <c r="L2492" s="4"/>
      <c r="M2492" s="4"/>
      <c r="N2492" s="4"/>
      <c r="O2492" s="4">
        <v>1.3791469194312795</v>
      </c>
      <c r="P2492" s="4"/>
      <c r="Q2492" s="4"/>
      <c r="R2492">
        <v>399</v>
      </c>
      <c r="S2492">
        <v>0.53</v>
      </c>
      <c r="T2492">
        <v>5.34</v>
      </c>
      <c r="U2492">
        <f>90*60</f>
        <v>5400</v>
      </c>
      <c r="V2492">
        <v>500</v>
      </c>
      <c r="W2492">
        <v>5.6106055963288997</v>
      </c>
      <c r="X2492">
        <v>100</v>
      </c>
      <c r="Y2492">
        <v>0.1</v>
      </c>
      <c r="Z2492">
        <v>0.1</v>
      </c>
      <c r="AA2492">
        <v>1</v>
      </c>
      <c r="AB2492">
        <v>25</v>
      </c>
      <c r="AC2492">
        <v>0</v>
      </c>
      <c r="AD2492" s="4" t="s">
        <v>173</v>
      </c>
      <c r="AF2492">
        <v>469.31039374807898</v>
      </c>
      <c r="AG2492" s="4"/>
      <c r="AH2492" s="4"/>
      <c r="AI2492" s="4"/>
      <c r="AJ2492" s="4"/>
      <c r="AK2492" s="4"/>
    </row>
    <row r="2493" spans="1:37">
      <c r="A2493" t="s">
        <v>235</v>
      </c>
      <c r="B2493" t="s">
        <v>233</v>
      </c>
      <c r="C2493" s="42" t="s">
        <v>592</v>
      </c>
      <c r="D2493">
        <v>600</v>
      </c>
      <c r="E2493">
        <v>10</v>
      </c>
      <c r="F2493">
        <v>60</v>
      </c>
      <c r="G2493">
        <v>21.1</v>
      </c>
      <c r="H2493" s="4"/>
      <c r="I2493">
        <v>29.1</v>
      </c>
      <c r="J2493" s="4"/>
      <c r="K2493" s="4"/>
      <c r="L2493" s="4"/>
      <c r="M2493" s="4"/>
      <c r="N2493" s="4"/>
      <c r="O2493" s="4">
        <v>1.3791469194312795</v>
      </c>
      <c r="P2493" s="4"/>
      <c r="Q2493" s="4"/>
      <c r="R2493">
        <v>399</v>
      </c>
      <c r="S2493">
        <v>0.53</v>
      </c>
      <c r="T2493">
        <v>5.34</v>
      </c>
      <c r="U2493">
        <v>5400</v>
      </c>
      <c r="V2493">
        <v>500</v>
      </c>
      <c r="W2493">
        <v>6.7701614539180497</v>
      </c>
      <c r="X2493">
        <v>100</v>
      </c>
      <c r="Y2493">
        <v>0.1</v>
      </c>
      <c r="Z2493">
        <v>0.1</v>
      </c>
      <c r="AA2493">
        <v>1</v>
      </c>
      <c r="AB2493">
        <v>25</v>
      </c>
      <c r="AC2493">
        <v>0</v>
      </c>
      <c r="AD2493" s="4" t="s">
        <v>173</v>
      </c>
      <c r="AF2493">
        <v>436.73219106788798</v>
      </c>
      <c r="AG2493" s="4"/>
      <c r="AH2493" s="4"/>
      <c r="AI2493" s="4"/>
      <c r="AJ2493" s="4"/>
      <c r="AK2493" s="4"/>
    </row>
    <row r="2494" spans="1:37">
      <c r="A2494" t="s">
        <v>235</v>
      </c>
      <c r="B2494" t="s">
        <v>233</v>
      </c>
      <c r="C2494" s="42" t="s">
        <v>592</v>
      </c>
      <c r="D2494">
        <v>600</v>
      </c>
      <c r="E2494">
        <v>10</v>
      </c>
      <c r="F2494">
        <v>60</v>
      </c>
      <c r="G2494">
        <v>21.1</v>
      </c>
      <c r="H2494" s="4"/>
      <c r="I2494">
        <v>29.1</v>
      </c>
      <c r="J2494" s="4"/>
      <c r="K2494" s="4"/>
      <c r="L2494" s="4"/>
      <c r="M2494" s="4"/>
      <c r="N2494" s="4"/>
      <c r="O2494" s="4">
        <v>1.3791469194312795</v>
      </c>
      <c r="P2494" s="4"/>
      <c r="Q2494" s="4"/>
      <c r="R2494">
        <v>399</v>
      </c>
      <c r="S2494">
        <v>0.53</v>
      </c>
      <c r="T2494">
        <v>5.34</v>
      </c>
      <c r="U2494">
        <v>5400</v>
      </c>
      <c r="V2494">
        <v>500</v>
      </c>
      <c r="W2494">
        <v>7.6812424862323203</v>
      </c>
      <c r="X2494">
        <v>100</v>
      </c>
      <c r="Y2494">
        <v>0.1</v>
      </c>
      <c r="Z2494">
        <v>0.1</v>
      </c>
      <c r="AA2494">
        <v>1</v>
      </c>
      <c r="AB2494">
        <v>25</v>
      </c>
      <c r="AC2494">
        <v>0</v>
      </c>
      <c r="AD2494" s="4" t="s">
        <v>173</v>
      </c>
      <c r="AF2494">
        <v>424.92849917198799</v>
      </c>
      <c r="AG2494" s="4"/>
      <c r="AH2494" s="4"/>
      <c r="AI2494" s="4"/>
      <c r="AJ2494" s="4"/>
      <c r="AK2494" s="4"/>
    </row>
    <row r="2495" spans="1:37">
      <c r="A2495" t="s">
        <v>235</v>
      </c>
      <c r="B2495" t="s">
        <v>233</v>
      </c>
      <c r="C2495" s="42" t="s">
        <v>592</v>
      </c>
      <c r="D2495">
        <v>600</v>
      </c>
      <c r="E2495">
        <v>10</v>
      </c>
      <c r="F2495">
        <v>60</v>
      </c>
      <c r="G2495">
        <v>21.1</v>
      </c>
      <c r="H2495" s="4"/>
      <c r="I2495">
        <v>29.1</v>
      </c>
      <c r="J2495" s="4"/>
      <c r="K2495" s="4"/>
      <c r="L2495" s="4"/>
      <c r="M2495" s="4"/>
      <c r="N2495" s="4"/>
      <c r="O2495" s="4">
        <v>1.3791469194312795</v>
      </c>
      <c r="P2495" s="4"/>
      <c r="Q2495" s="4"/>
      <c r="R2495">
        <v>399</v>
      </c>
      <c r="S2495">
        <v>0.53</v>
      </c>
      <c r="T2495">
        <v>5.34</v>
      </c>
      <c r="U2495">
        <v>5400</v>
      </c>
      <c r="V2495">
        <v>500</v>
      </c>
      <c r="W2495">
        <v>8.8999609230696901</v>
      </c>
      <c r="X2495">
        <v>100</v>
      </c>
      <c r="Y2495">
        <v>0.1</v>
      </c>
      <c r="Z2495">
        <v>0.1</v>
      </c>
      <c r="AA2495">
        <v>1</v>
      </c>
      <c r="AB2495">
        <v>25</v>
      </c>
      <c r="AC2495">
        <v>0</v>
      </c>
      <c r="AD2495" s="4" t="s">
        <v>173</v>
      </c>
      <c r="AF2495">
        <v>375.35297190715602</v>
      </c>
      <c r="AG2495" s="4"/>
      <c r="AH2495" s="4"/>
      <c r="AI2495" s="4"/>
      <c r="AJ2495" s="4"/>
      <c r="AK2495" s="4"/>
    </row>
    <row r="2496" spans="1:37">
      <c r="A2496" t="s">
        <v>235</v>
      </c>
      <c r="B2496" t="s">
        <v>233</v>
      </c>
      <c r="C2496" s="42" t="s">
        <v>592</v>
      </c>
      <c r="D2496">
        <v>600</v>
      </c>
      <c r="E2496">
        <v>10</v>
      </c>
      <c r="F2496">
        <v>60</v>
      </c>
      <c r="G2496">
        <v>21.1</v>
      </c>
      <c r="H2496" s="4"/>
      <c r="I2496">
        <v>29.1</v>
      </c>
      <c r="J2496" s="4"/>
      <c r="K2496" s="4"/>
      <c r="L2496" s="4"/>
      <c r="M2496" s="4"/>
      <c r="N2496" s="4"/>
      <c r="O2496" s="4">
        <v>1.3791469194312795</v>
      </c>
      <c r="P2496" s="4"/>
      <c r="Q2496" s="4"/>
      <c r="R2496">
        <v>399</v>
      </c>
      <c r="S2496">
        <v>0.53</v>
      </c>
      <c r="T2496">
        <v>5.34</v>
      </c>
      <c r="U2496">
        <f>90*60</f>
        <v>5400</v>
      </c>
      <c r="V2496">
        <v>500</v>
      </c>
      <c r="W2496">
        <v>9.6808856156324801</v>
      </c>
      <c r="X2496">
        <v>100</v>
      </c>
      <c r="Y2496">
        <v>0.1</v>
      </c>
      <c r="Z2496">
        <v>0.1</v>
      </c>
      <c r="AA2496">
        <v>1</v>
      </c>
      <c r="AB2496">
        <v>25</v>
      </c>
      <c r="AC2496">
        <v>0</v>
      </c>
      <c r="AD2496" s="4" t="s">
        <v>173</v>
      </c>
      <c r="AF2496">
        <v>374.40867868568898</v>
      </c>
      <c r="AG2496" s="4"/>
      <c r="AH2496" s="4"/>
      <c r="AI2496" s="4"/>
      <c r="AJ2496" s="4"/>
      <c r="AK2496" s="4"/>
    </row>
    <row r="2497" spans="1:37">
      <c r="A2497" t="s">
        <v>235</v>
      </c>
      <c r="B2497" t="s">
        <v>233</v>
      </c>
      <c r="C2497" s="42" t="s">
        <v>592</v>
      </c>
      <c r="D2497">
        <v>600</v>
      </c>
      <c r="E2497">
        <v>10</v>
      </c>
      <c r="F2497">
        <v>60</v>
      </c>
      <c r="G2497">
        <v>21.1</v>
      </c>
      <c r="H2497" s="4"/>
      <c r="I2497">
        <v>29.1</v>
      </c>
      <c r="J2497" s="4"/>
      <c r="K2497" s="4"/>
      <c r="L2497" s="4"/>
      <c r="M2497" s="4"/>
      <c r="N2497" s="4"/>
      <c r="O2497" s="4">
        <v>1.3791469194312795</v>
      </c>
      <c r="P2497" s="4"/>
      <c r="Q2497" s="4"/>
      <c r="R2497">
        <v>399</v>
      </c>
      <c r="S2497">
        <v>0.53</v>
      </c>
      <c r="T2497">
        <v>5.34</v>
      </c>
      <c r="U2497">
        <v>5400</v>
      </c>
      <c r="V2497">
        <v>500</v>
      </c>
      <c r="W2497">
        <v>10.5446379191427</v>
      </c>
      <c r="X2497">
        <v>100</v>
      </c>
      <c r="Y2497">
        <v>0.1</v>
      </c>
      <c r="Z2497">
        <v>0.1</v>
      </c>
      <c r="AA2497">
        <v>1</v>
      </c>
      <c r="AB2497">
        <v>25</v>
      </c>
      <c r="AC2497">
        <v>0</v>
      </c>
      <c r="AD2497" s="4" t="s">
        <v>173</v>
      </c>
      <c r="AF2497">
        <v>349.85700167242101</v>
      </c>
      <c r="AG2497" s="4"/>
      <c r="AH2497" s="4"/>
      <c r="AI2497" s="4"/>
      <c r="AJ2497" s="4"/>
      <c r="AK2497" s="4"/>
    </row>
    <row r="2498" spans="1:37">
      <c r="A2498" t="s">
        <v>235</v>
      </c>
      <c r="B2498" t="s">
        <v>233</v>
      </c>
      <c r="C2498" s="42" t="s">
        <v>592</v>
      </c>
      <c r="D2498">
        <v>600</v>
      </c>
      <c r="E2498">
        <v>10</v>
      </c>
      <c r="F2498">
        <v>60</v>
      </c>
      <c r="G2498">
        <v>21.1</v>
      </c>
      <c r="H2498" s="4"/>
      <c r="I2498">
        <v>29.1</v>
      </c>
      <c r="J2498" s="4"/>
      <c r="K2498" s="4"/>
      <c r="L2498" s="4"/>
      <c r="M2498" s="4"/>
      <c r="N2498" s="4"/>
      <c r="O2498" s="4">
        <v>1.3791469194312795</v>
      </c>
      <c r="P2498" s="4"/>
      <c r="Q2498" s="4"/>
      <c r="R2498">
        <v>399</v>
      </c>
      <c r="S2498">
        <v>0.53</v>
      </c>
      <c r="T2498">
        <v>5.34</v>
      </c>
      <c r="U2498">
        <v>5400</v>
      </c>
      <c r="V2498">
        <v>500</v>
      </c>
      <c r="W2498">
        <v>11.1835777598882</v>
      </c>
      <c r="X2498">
        <v>100</v>
      </c>
      <c r="Y2498">
        <v>0.1</v>
      </c>
      <c r="Z2498">
        <v>0.1</v>
      </c>
      <c r="AA2498">
        <v>1</v>
      </c>
      <c r="AB2498">
        <v>25</v>
      </c>
      <c r="AC2498">
        <v>0</v>
      </c>
      <c r="AD2498" s="4" t="s">
        <v>173</v>
      </c>
      <c r="AF2498">
        <v>338.52544307347301</v>
      </c>
      <c r="AG2498" s="4"/>
      <c r="AH2498" s="4"/>
      <c r="AI2498" s="4"/>
      <c r="AJ2498" s="4"/>
      <c r="AK2498" s="4"/>
    </row>
    <row r="2499" spans="1:37">
      <c r="A2499" t="s">
        <v>235</v>
      </c>
      <c r="B2499" t="s">
        <v>233</v>
      </c>
      <c r="C2499" s="42" t="s">
        <v>592</v>
      </c>
      <c r="D2499">
        <v>600</v>
      </c>
      <c r="E2499">
        <v>10</v>
      </c>
      <c r="F2499">
        <v>60</v>
      </c>
      <c r="G2499">
        <v>21.1</v>
      </c>
      <c r="H2499" s="4"/>
      <c r="I2499">
        <v>29.1</v>
      </c>
      <c r="J2499" s="4"/>
      <c r="K2499" s="4"/>
      <c r="L2499" s="4"/>
      <c r="M2499" s="4"/>
      <c r="N2499" s="4"/>
      <c r="O2499" s="4">
        <v>1.3791469194312795</v>
      </c>
      <c r="P2499" s="4"/>
      <c r="Q2499" s="4"/>
      <c r="R2499">
        <v>399</v>
      </c>
      <c r="S2499">
        <v>0.53</v>
      </c>
      <c r="T2499">
        <v>5.34</v>
      </c>
      <c r="U2499">
        <v>5400</v>
      </c>
      <c r="V2499">
        <v>500</v>
      </c>
      <c r="W2499">
        <v>11.6568650479279</v>
      </c>
      <c r="X2499">
        <v>100</v>
      </c>
      <c r="Y2499">
        <v>0.1</v>
      </c>
      <c r="Z2499">
        <v>0.1</v>
      </c>
      <c r="AA2499">
        <v>1</v>
      </c>
      <c r="AB2499">
        <v>25</v>
      </c>
      <c r="AC2499">
        <v>0</v>
      </c>
      <c r="AD2499" s="4" t="s">
        <v>173</v>
      </c>
      <c r="AF2499">
        <v>318.69524548132199</v>
      </c>
      <c r="AG2499" s="4"/>
      <c r="AH2499" s="4"/>
      <c r="AI2499" s="4"/>
      <c r="AJ2499" s="4"/>
      <c r="AK2499" s="4"/>
    </row>
    <row r="2500" spans="1:37" ht="15.6">
      <c r="A2500" t="s">
        <v>236</v>
      </c>
      <c r="B2500" s="28" t="s">
        <v>237</v>
      </c>
      <c r="C2500" s="42" t="s">
        <v>592</v>
      </c>
      <c r="D2500">
        <v>550</v>
      </c>
      <c r="E2500">
        <v>10</v>
      </c>
      <c r="F2500">
        <v>60</v>
      </c>
      <c r="G2500">
        <v>66.28</v>
      </c>
      <c r="H2500">
        <v>2.15</v>
      </c>
      <c r="I2500" s="4"/>
      <c r="J2500">
        <v>0.9</v>
      </c>
      <c r="L2500" s="4"/>
      <c r="M2500" s="4"/>
      <c r="N2500" s="4">
        <v>3.2438141219070606E-2</v>
      </c>
      <c r="O2500" s="4"/>
      <c r="P2500" s="4">
        <v>1.3578756789378395E-2</v>
      </c>
      <c r="Q2500" s="4"/>
      <c r="R2500" s="4">
        <v>27.9</v>
      </c>
      <c r="S2500" s="4">
        <v>3.7999999999999999E-2</v>
      </c>
      <c r="T2500" s="4">
        <v>4.8899999999999997</v>
      </c>
      <c r="U2500" s="4">
        <v>1440</v>
      </c>
      <c r="V2500" s="4">
        <v>50</v>
      </c>
      <c r="W2500" s="4">
        <v>7</v>
      </c>
      <c r="X2500" s="4">
        <v>120</v>
      </c>
      <c r="Y2500" s="4">
        <v>0.04</v>
      </c>
      <c r="Z2500">
        <v>0.05</v>
      </c>
      <c r="AB2500">
        <v>22.5</v>
      </c>
      <c r="AC2500">
        <v>0</v>
      </c>
      <c r="AD2500" s="4" t="s">
        <v>173</v>
      </c>
      <c r="AF2500">
        <v>4.2045454545454497</v>
      </c>
      <c r="AG2500" s="4"/>
      <c r="AH2500" s="4"/>
      <c r="AI2500" s="36" t="s">
        <v>306</v>
      </c>
      <c r="AJ2500" s="1" t="s">
        <v>496</v>
      </c>
      <c r="AK2500" s="1" t="s">
        <v>372</v>
      </c>
    </row>
    <row r="2501" spans="1:37" ht="15.6">
      <c r="A2501" t="s">
        <v>238</v>
      </c>
      <c r="B2501" s="28" t="s">
        <v>237</v>
      </c>
      <c r="C2501" s="42" t="s">
        <v>592</v>
      </c>
      <c r="D2501">
        <v>550</v>
      </c>
      <c r="E2501">
        <v>10</v>
      </c>
      <c r="F2501">
        <v>60</v>
      </c>
      <c r="G2501">
        <v>62.52</v>
      </c>
      <c r="H2501">
        <v>1.54</v>
      </c>
      <c r="I2501" s="4"/>
      <c r="J2501">
        <v>1.84</v>
      </c>
      <c r="L2501" s="4"/>
      <c r="M2501" s="4"/>
      <c r="N2501" s="4">
        <v>2.4632117722328855E-2</v>
      </c>
      <c r="O2501" s="4"/>
      <c r="P2501" s="4">
        <v>2.9430582213691617E-2</v>
      </c>
      <c r="Q2501" s="4"/>
      <c r="R2501" s="4">
        <v>218.9</v>
      </c>
      <c r="S2501" s="4">
        <v>6.0999999999999999E-2</v>
      </c>
      <c r="T2501" s="4">
        <v>2.35</v>
      </c>
      <c r="U2501" s="4">
        <v>1440</v>
      </c>
      <c r="V2501" s="4">
        <v>50</v>
      </c>
      <c r="W2501" s="4">
        <v>7</v>
      </c>
      <c r="X2501" s="4">
        <v>120</v>
      </c>
      <c r="Y2501" s="4">
        <v>0.04</v>
      </c>
      <c r="Z2501">
        <v>0.05</v>
      </c>
      <c r="AB2501">
        <v>22.5</v>
      </c>
      <c r="AC2501">
        <v>0</v>
      </c>
      <c r="AD2501" s="4" t="s">
        <v>173</v>
      </c>
      <c r="AF2501">
        <v>7.7840909090909003</v>
      </c>
      <c r="AG2501" s="4"/>
      <c r="AH2501" s="4"/>
      <c r="AI2501" s="4"/>
      <c r="AJ2501" s="4"/>
      <c r="AK2501" s="4"/>
    </row>
    <row r="2502" spans="1:37" ht="15.6">
      <c r="A2502" t="s">
        <v>239</v>
      </c>
      <c r="B2502" s="28" t="s">
        <v>237</v>
      </c>
      <c r="C2502" s="42" t="s">
        <v>592</v>
      </c>
      <c r="D2502">
        <v>550</v>
      </c>
      <c r="E2502">
        <v>10</v>
      </c>
      <c r="F2502">
        <v>60</v>
      </c>
      <c r="G2502">
        <v>60.11</v>
      </c>
      <c r="H2502">
        <v>1.37</v>
      </c>
      <c r="I2502" s="4"/>
      <c r="J2502">
        <v>1.74</v>
      </c>
      <c r="L2502" s="4"/>
      <c r="M2502" s="4"/>
      <c r="N2502" s="4">
        <v>2.2791548827150225E-2</v>
      </c>
      <c r="O2502" s="4"/>
      <c r="P2502" s="4">
        <v>2.8946930627183499E-2</v>
      </c>
      <c r="Q2502" s="4"/>
      <c r="R2502" s="4">
        <v>144.19999999999999</v>
      </c>
      <c r="S2502" s="4">
        <v>0.11700000000000001</v>
      </c>
      <c r="T2502" s="4">
        <v>3.67</v>
      </c>
      <c r="U2502" s="4">
        <v>1440</v>
      </c>
      <c r="V2502" s="4">
        <v>50</v>
      </c>
      <c r="W2502" s="4">
        <v>7</v>
      </c>
      <c r="X2502" s="4">
        <v>120</v>
      </c>
      <c r="Y2502" s="4">
        <v>0.04</v>
      </c>
      <c r="Z2502">
        <v>0.05</v>
      </c>
      <c r="AB2502">
        <v>22.5</v>
      </c>
      <c r="AC2502">
        <v>0</v>
      </c>
      <c r="AD2502" s="4" t="s">
        <v>173</v>
      </c>
      <c r="AF2502">
        <v>18.693181818181799</v>
      </c>
      <c r="AG2502" s="4"/>
      <c r="AH2502" s="4"/>
      <c r="AI2502" s="4"/>
      <c r="AJ2502" s="4"/>
      <c r="AK2502" s="4"/>
    </row>
    <row r="2503" spans="1:37" ht="15.6">
      <c r="A2503" t="s">
        <v>240</v>
      </c>
      <c r="B2503" s="28" t="s">
        <v>237</v>
      </c>
      <c r="C2503" s="42" t="s">
        <v>592</v>
      </c>
      <c r="D2503">
        <v>550</v>
      </c>
      <c r="E2503">
        <v>10</v>
      </c>
      <c r="F2503">
        <v>60</v>
      </c>
      <c r="G2503">
        <v>47.34</v>
      </c>
      <c r="H2503">
        <v>1.25</v>
      </c>
      <c r="I2503" s="4"/>
      <c r="J2503">
        <v>2.12</v>
      </c>
      <c r="L2503" s="4"/>
      <c r="M2503" s="4"/>
      <c r="N2503" s="4">
        <v>2.6404731727925644E-2</v>
      </c>
      <c r="O2503" s="4"/>
      <c r="P2503" s="4">
        <v>4.4782425010561892E-2</v>
      </c>
      <c r="Q2503" s="4"/>
      <c r="R2503" s="4">
        <v>100.4</v>
      </c>
      <c r="S2503" s="4">
        <v>0.122</v>
      </c>
      <c r="T2503" s="4">
        <v>4.34</v>
      </c>
      <c r="U2503" s="4">
        <v>1440</v>
      </c>
      <c r="V2503" s="4">
        <v>50</v>
      </c>
      <c r="W2503" s="4">
        <v>7</v>
      </c>
      <c r="X2503" s="4">
        <v>120</v>
      </c>
      <c r="Y2503" s="4">
        <v>0.04</v>
      </c>
      <c r="Z2503">
        <v>0.05</v>
      </c>
      <c r="AB2503">
        <v>22.5</v>
      </c>
      <c r="AC2503">
        <v>0</v>
      </c>
      <c r="AD2503" s="4" t="s">
        <v>173</v>
      </c>
      <c r="AF2503">
        <v>29.375</v>
      </c>
      <c r="AG2503" s="4"/>
      <c r="AH2503" s="4"/>
      <c r="AI2503" s="4"/>
      <c r="AJ2503" s="4"/>
      <c r="AK2503" s="4"/>
    </row>
    <row r="2504" spans="1:37" ht="15.6">
      <c r="A2504" t="s">
        <v>241</v>
      </c>
      <c r="B2504" s="28" t="s">
        <v>237</v>
      </c>
      <c r="C2504" s="42" t="s">
        <v>592</v>
      </c>
      <c r="D2504">
        <v>550</v>
      </c>
      <c r="E2504">
        <v>10</v>
      </c>
      <c r="F2504">
        <v>60</v>
      </c>
      <c r="G2504">
        <v>41.55</v>
      </c>
      <c r="H2504">
        <v>2.3199999999999998</v>
      </c>
      <c r="I2504" s="4"/>
      <c r="J2504">
        <v>2.2400000000000002</v>
      </c>
      <c r="L2504" s="4"/>
      <c r="M2504" s="4"/>
      <c r="N2504" s="4">
        <v>5.5836341756919372E-2</v>
      </c>
      <c r="O2504" s="4"/>
      <c r="P2504" s="4">
        <v>5.3910950661853196E-2</v>
      </c>
      <c r="Q2504" s="4"/>
      <c r="R2504" s="4">
        <v>61.2</v>
      </c>
      <c r="S2504" s="4">
        <v>0.20399999999999999</v>
      </c>
      <c r="T2504" s="4">
        <v>12.2</v>
      </c>
      <c r="U2504" s="4">
        <v>1440</v>
      </c>
      <c r="V2504" s="4">
        <v>50</v>
      </c>
      <c r="W2504" s="4">
        <v>7</v>
      </c>
      <c r="X2504" s="4">
        <v>120</v>
      </c>
      <c r="Y2504" s="4">
        <v>0.04</v>
      </c>
      <c r="Z2504">
        <v>0.05</v>
      </c>
      <c r="AB2504">
        <v>22.5</v>
      </c>
      <c r="AC2504">
        <v>0</v>
      </c>
      <c r="AD2504" s="4" t="s">
        <v>173</v>
      </c>
      <c r="AF2504">
        <v>38.636363636363598</v>
      </c>
      <c r="AG2504" s="4"/>
      <c r="AH2504" s="4"/>
      <c r="AI2504" s="4"/>
      <c r="AJ2504" s="4"/>
      <c r="AK2504" s="4"/>
    </row>
    <row r="2505" spans="1:37" ht="15.6">
      <c r="A2505" t="s">
        <v>242</v>
      </c>
      <c r="B2505" s="28" t="s">
        <v>237</v>
      </c>
      <c r="C2505" s="42" t="s">
        <v>592</v>
      </c>
      <c r="D2505">
        <v>550</v>
      </c>
      <c r="E2505">
        <v>10</v>
      </c>
      <c r="F2505">
        <v>60</v>
      </c>
      <c r="G2505">
        <v>27.17</v>
      </c>
      <c r="H2505">
        <v>2.37</v>
      </c>
      <c r="I2505" s="4"/>
      <c r="J2505">
        <v>1.47</v>
      </c>
      <c r="L2505" s="4"/>
      <c r="M2505" s="4"/>
      <c r="N2505" s="4">
        <v>8.7228560912771438E-2</v>
      </c>
      <c r="O2505" s="4"/>
      <c r="P2505" s="4">
        <v>5.4103790945896207E-2</v>
      </c>
      <c r="Q2505" s="4"/>
      <c r="R2505" s="4">
        <v>40.6</v>
      </c>
      <c r="S2505" s="4">
        <v>0.372</v>
      </c>
      <c r="T2505" s="4">
        <v>22.38</v>
      </c>
      <c r="U2505" s="4">
        <v>1440</v>
      </c>
      <c r="V2505" s="4">
        <v>50</v>
      </c>
      <c r="W2505" s="4">
        <v>7</v>
      </c>
      <c r="X2505" s="4">
        <v>120</v>
      </c>
      <c r="Y2505" s="4">
        <v>0.04</v>
      </c>
      <c r="Z2505">
        <v>0.05</v>
      </c>
      <c r="AB2505">
        <v>22.5</v>
      </c>
      <c r="AC2505">
        <v>0</v>
      </c>
      <c r="AD2505" s="4" t="s">
        <v>173</v>
      </c>
      <c r="AF2505">
        <v>38.75</v>
      </c>
      <c r="AG2505" s="4"/>
      <c r="AH2505" s="4"/>
      <c r="AI2505" s="4"/>
      <c r="AJ2505" s="4"/>
      <c r="AK2505" s="4"/>
    </row>
    <row r="2506" spans="1:37" ht="15.6">
      <c r="A2506" t="s">
        <v>242</v>
      </c>
      <c r="B2506" s="28" t="s">
        <v>237</v>
      </c>
      <c r="C2506" s="42" t="s">
        <v>592</v>
      </c>
      <c r="D2506">
        <v>550</v>
      </c>
      <c r="E2506">
        <v>10</v>
      </c>
      <c r="F2506">
        <v>60</v>
      </c>
      <c r="G2506">
        <v>27.17</v>
      </c>
      <c r="H2506">
        <v>2.37</v>
      </c>
      <c r="I2506" s="4"/>
      <c r="J2506">
        <v>1.47</v>
      </c>
      <c r="L2506" s="4"/>
      <c r="M2506" s="4"/>
      <c r="N2506" s="4">
        <v>8.7228560912771438E-2</v>
      </c>
      <c r="O2506" s="4"/>
      <c r="P2506" s="4">
        <v>5.4103790945896207E-2</v>
      </c>
      <c r="Q2506" s="4"/>
      <c r="R2506" s="4">
        <v>40.6</v>
      </c>
      <c r="S2506" s="4">
        <v>0.372</v>
      </c>
      <c r="T2506" s="4">
        <v>22.38</v>
      </c>
      <c r="U2506" s="4">
        <v>1440</v>
      </c>
      <c r="V2506">
        <v>0.73594883515285103</v>
      </c>
      <c r="W2506" s="4">
        <v>7</v>
      </c>
      <c r="X2506" s="4">
        <v>120</v>
      </c>
      <c r="Y2506" s="4">
        <v>0.04</v>
      </c>
      <c r="Z2506">
        <v>0.05</v>
      </c>
      <c r="AB2506">
        <v>22.5</v>
      </c>
      <c r="AC2506">
        <v>0</v>
      </c>
      <c r="AD2506" s="4" t="s">
        <v>173</v>
      </c>
      <c r="AF2506">
        <v>246.67799897109501</v>
      </c>
      <c r="AG2506" s="4"/>
      <c r="AH2506" s="4"/>
      <c r="AI2506" s="4"/>
      <c r="AJ2506" s="4"/>
      <c r="AK2506" s="4"/>
    </row>
    <row r="2507" spans="1:37" ht="15.6">
      <c r="A2507" t="s">
        <v>242</v>
      </c>
      <c r="B2507" s="28" t="s">
        <v>237</v>
      </c>
      <c r="C2507" s="42" t="s">
        <v>592</v>
      </c>
      <c r="D2507">
        <v>550</v>
      </c>
      <c r="E2507">
        <v>10</v>
      </c>
      <c r="F2507">
        <v>60</v>
      </c>
      <c r="G2507">
        <v>27.17</v>
      </c>
      <c r="H2507">
        <v>2.37</v>
      </c>
      <c r="I2507" s="4"/>
      <c r="J2507">
        <v>1.47</v>
      </c>
      <c r="L2507" s="4"/>
      <c r="M2507" s="4"/>
      <c r="N2507" s="4">
        <v>8.7228560912771438E-2</v>
      </c>
      <c r="O2507" s="4"/>
      <c r="P2507" s="4">
        <v>5.4103790945896207E-2</v>
      </c>
      <c r="Q2507" s="4"/>
      <c r="R2507" s="4">
        <v>40.6</v>
      </c>
      <c r="S2507" s="4">
        <v>0.372</v>
      </c>
      <c r="T2507" s="4">
        <v>22.38</v>
      </c>
      <c r="U2507" s="4">
        <v>1440</v>
      </c>
      <c r="V2507">
        <v>0.55196162636466295</v>
      </c>
      <c r="W2507" s="4">
        <v>7</v>
      </c>
      <c r="X2507" s="4">
        <v>120</v>
      </c>
      <c r="Y2507" s="4">
        <v>0.04</v>
      </c>
      <c r="Z2507">
        <v>0.05</v>
      </c>
      <c r="AB2507">
        <v>22.5</v>
      </c>
      <c r="AC2507">
        <v>0</v>
      </c>
      <c r="AD2507" s="4" t="s">
        <v>173</v>
      </c>
      <c r="AF2507">
        <v>353.907593432586</v>
      </c>
      <c r="AG2507" s="4"/>
      <c r="AH2507" s="4"/>
      <c r="AI2507" s="4"/>
      <c r="AJ2507" s="4"/>
      <c r="AK2507" s="4"/>
    </row>
    <row r="2508" spans="1:37" ht="15.6">
      <c r="A2508" t="s">
        <v>242</v>
      </c>
      <c r="B2508" s="28" t="s">
        <v>237</v>
      </c>
      <c r="C2508" s="42" t="s">
        <v>592</v>
      </c>
      <c r="D2508">
        <v>550</v>
      </c>
      <c r="E2508">
        <v>10</v>
      </c>
      <c r="F2508">
        <v>60</v>
      </c>
      <c r="G2508">
        <v>27.17</v>
      </c>
      <c r="H2508">
        <v>2.37</v>
      </c>
      <c r="I2508" s="4"/>
      <c r="J2508">
        <v>1.47</v>
      </c>
      <c r="L2508" s="4"/>
      <c r="M2508" s="4"/>
      <c r="N2508" s="4">
        <v>8.7228560912771438E-2</v>
      </c>
      <c r="O2508" s="4"/>
      <c r="P2508" s="4">
        <v>5.4103790945896207E-2</v>
      </c>
      <c r="Q2508" s="4"/>
      <c r="R2508" s="4">
        <v>40.6</v>
      </c>
      <c r="S2508" s="4">
        <v>0.372</v>
      </c>
      <c r="T2508" s="4">
        <v>22.38</v>
      </c>
      <c r="U2508" s="4">
        <v>1440</v>
      </c>
      <c r="V2508">
        <v>1.65591159423968</v>
      </c>
      <c r="W2508" s="4">
        <v>7</v>
      </c>
      <c r="X2508" s="4">
        <v>120</v>
      </c>
      <c r="Y2508" s="4">
        <v>0.04</v>
      </c>
      <c r="Z2508">
        <v>0.05</v>
      </c>
      <c r="AB2508">
        <v>22.5</v>
      </c>
      <c r="AC2508">
        <v>0</v>
      </c>
      <c r="AD2508" s="4" t="s">
        <v>173</v>
      </c>
      <c r="AF2508">
        <v>485.56931724312102</v>
      </c>
      <c r="AG2508" s="4"/>
      <c r="AH2508" s="4"/>
      <c r="AI2508" s="4"/>
      <c r="AJ2508" s="4"/>
      <c r="AK2508" s="4"/>
    </row>
    <row r="2509" spans="1:37" ht="15.6">
      <c r="A2509" t="s">
        <v>242</v>
      </c>
      <c r="B2509" s="28" t="s">
        <v>237</v>
      </c>
      <c r="C2509" s="42" t="s">
        <v>592</v>
      </c>
      <c r="D2509">
        <v>550</v>
      </c>
      <c r="E2509">
        <v>10</v>
      </c>
      <c r="F2509">
        <v>60</v>
      </c>
      <c r="G2509">
        <v>27.17</v>
      </c>
      <c r="H2509">
        <v>2.37</v>
      </c>
      <c r="I2509" s="4"/>
      <c r="J2509">
        <v>1.47</v>
      </c>
      <c r="L2509" s="4"/>
      <c r="M2509" s="4"/>
      <c r="N2509" s="4">
        <v>8.7228560912771438E-2</v>
      </c>
      <c r="O2509" s="4"/>
      <c r="P2509" s="4">
        <v>5.4103790945896207E-2</v>
      </c>
      <c r="Q2509" s="4"/>
      <c r="R2509" s="4">
        <v>40.6</v>
      </c>
      <c r="S2509" s="4">
        <v>0.372</v>
      </c>
      <c r="T2509" s="4">
        <v>22.38</v>
      </c>
      <c r="U2509" s="4">
        <v>1440</v>
      </c>
      <c r="V2509">
        <v>4.7838010042223402</v>
      </c>
      <c r="W2509" s="4">
        <v>7</v>
      </c>
      <c r="X2509" s="4">
        <v>120</v>
      </c>
      <c r="Y2509" s="4">
        <v>0.04</v>
      </c>
      <c r="Z2509">
        <v>0.05</v>
      </c>
      <c r="AB2509">
        <v>22.5</v>
      </c>
      <c r="AC2509">
        <v>0</v>
      </c>
      <c r="AD2509" s="4" t="s">
        <v>173</v>
      </c>
      <c r="AF2509">
        <v>581.94024229419995</v>
      </c>
      <c r="AG2509" s="4"/>
      <c r="AH2509" s="4"/>
      <c r="AI2509" s="4"/>
      <c r="AJ2509" s="4"/>
      <c r="AK2509" s="4"/>
    </row>
    <row r="2510" spans="1:37" ht="15.6">
      <c r="A2510" t="s">
        <v>242</v>
      </c>
      <c r="B2510" s="28" t="s">
        <v>237</v>
      </c>
      <c r="C2510" s="42" t="s">
        <v>592</v>
      </c>
      <c r="D2510">
        <v>550</v>
      </c>
      <c r="E2510">
        <v>10</v>
      </c>
      <c r="F2510">
        <v>60</v>
      </c>
      <c r="G2510">
        <v>27.17</v>
      </c>
      <c r="H2510">
        <v>2.37</v>
      </c>
      <c r="I2510" s="4"/>
      <c r="J2510">
        <v>1.47</v>
      </c>
      <c r="L2510" s="4"/>
      <c r="M2510" s="4"/>
      <c r="N2510" s="4">
        <v>8.7228560912771438E-2</v>
      </c>
      <c r="O2510" s="4"/>
      <c r="P2510" s="4">
        <v>5.4103790945896207E-2</v>
      </c>
      <c r="Q2510" s="4"/>
      <c r="R2510" s="4">
        <v>40.6</v>
      </c>
      <c r="S2510" s="4">
        <v>0.372</v>
      </c>
      <c r="T2510" s="4">
        <v>22.38</v>
      </c>
      <c r="U2510" s="4">
        <v>1440</v>
      </c>
      <c r="V2510">
        <v>10.119590349955001</v>
      </c>
      <c r="W2510" s="4">
        <v>7</v>
      </c>
      <c r="X2510" s="4">
        <v>120</v>
      </c>
      <c r="Y2510" s="4">
        <v>0.04</v>
      </c>
      <c r="Z2510">
        <v>0.05</v>
      </c>
      <c r="AB2510">
        <v>22.5</v>
      </c>
      <c r="AC2510">
        <v>0</v>
      </c>
      <c r="AD2510" s="4" t="s">
        <v>173</v>
      </c>
      <c r="AF2510">
        <v>681.02581006275898</v>
      </c>
      <c r="AG2510" s="4"/>
      <c r="AH2510" s="4"/>
      <c r="AI2510" s="4"/>
      <c r="AJ2510" s="4"/>
      <c r="AK2510" s="4"/>
    </row>
    <row r="2511" spans="1:37" ht="15.6">
      <c r="A2511" t="s">
        <v>242</v>
      </c>
      <c r="B2511" s="28" t="s">
        <v>237</v>
      </c>
      <c r="C2511" s="42" t="s">
        <v>592</v>
      </c>
      <c r="D2511">
        <v>550</v>
      </c>
      <c r="E2511">
        <v>10</v>
      </c>
      <c r="F2511">
        <v>60</v>
      </c>
      <c r="G2511">
        <v>27.17</v>
      </c>
      <c r="H2511">
        <v>2.37</v>
      </c>
      <c r="I2511" s="4"/>
      <c r="J2511">
        <v>1.47</v>
      </c>
      <c r="L2511" s="4"/>
      <c r="M2511" s="4"/>
      <c r="N2511" s="4">
        <v>8.7228560912771438E-2</v>
      </c>
      <c r="O2511" s="4"/>
      <c r="P2511" s="4">
        <v>5.4103790945896207E-2</v>
      </c>
      <c r="Q2511" s="4"/>
      <c r="R2511" s="4">
        <v>40.6</v>
      </c>
      <c r="S2511" s="4">
        <v>0.372</v>
      </c>
      <c r="T2511" s="4">
        <v>22.38</v>
      </c>
      <c r="U2511" s="4">
        <v>1440</v>
      </c>
      <c r="V2511">
        <v>32.382710491972702</v>
      </c>
      <c r="W2511" s="4">
        <v>7</v>
      </c>
      <c r="X2511" s="4">
        <v>120</v>
      </c>
      <c r="Y2511" s="4">
        <v>0.04</v>
      </c>
      <c r="Z2511">
        <v>0.05</v>
      </c>
      <c r="AB2511">
        <v>22.5</v>
      </c>
      <c r="AC2511">
        <v>0</v>
      </c>
      <c r="AD2511" s="4" t="s">
        <v>173</v>
      </c>
      <c r="AF2511">
        <v>795.04213449356598</v>
      </c>
      <c r="AG2511" s="4"/>
      <c r="AH2511" s="4"/>
      <c r="AI2511" s="4"/>
      <c r="AJ2511" s="4"/>
      <c r="AK2511" s="4"/>
    </row>
    <row r="2512" spans="1:37" ht="15.6">
      <c r="A2512" t="s">
        <v>242</v>
      </c>
      <c r="B2512" s="28" t="s">
        <v>237</v>
      </c>
      <c r="C2512" s="42" t="s">
        <v>592</v>
      </c>
      <c r="D2512">
        <v>550</v>
      </c>
      <c r="E2512">
        <v>10</v>
      </c>
      <c r="F2512">
        <v>60</v>
      </c>
      <c r="G2512">
        <v>27.17</v>
      </c>
      <c r="H2512">
        <v>2.37</v>
      </c>
      <c r="I2512" s="4"/>
      <c r="J2512">
        <v>1.47</v>
      </c>
      <c r="L2512" s="4"/>
      <c r="M2512" s="4"/>
      <c r="N2512" s="4">
        <v>8.7228560912771438E-2</v>
      </c>
      <c r="O2512" s="4"/>
      <c r="P2512" s="4">
        <v>5.4103790945896207E-2</v>
      </c>
      <c r="Q2512" s="4"/>
      <c r="R2512" s="4">
        <v>40.6</v>
      </c>
      <c r="S2512" s="4">
        <v>0.372</v>
      </c>
      <c r="T2512" s="4">
        <v>22.38</v>
      </c>
      <c r="U2512" s="4">
        <v>1440</v>
      </c>
      <c r="V2512">
        <v>77.276898478438795</v>
      </c>
      <c r="W2512" s="4">
        <v>7</v>
      </c>
      <c r="X2512" s="4">
        <v>120</v>
      </c>
      <c r="Y2512" s="4">
        <v>0.04</v>
      </c>
      <c r="Z2512">
        <v>0.05</v>
      </c>
      <c r="AB2512">
        <v>22.5</v>
      </c>
      <c r="AC2512">
        <v>0</v>
      </c>
      <c r="AD2512" s="4" t="s">
        <v>173</v>
      </c>
      <c r="AF2512">
        <v>839.834256669571</v>
      </c>
      <c r="AG2512" s="4"/>
      <c r="AH2512" s="4"/>
      <c r="AI2512" s="4"/>
      <c r="AJ2512" s="4"/>
      <c r="AK2512" s="4"/>
    </row>
    <row r="2513" spans="1:37" ht="15.6">
      <c r="A2513" t="s">
        <v>242</v>
      </c>
      <c r="B2513" s="28" t="s">
        <v>237</v>
      </c>
      <c r="C2513" s="42" t="s">
        <v>592</v>
      </c>
      <c r="D2513">
        <v>550</v>
      </c>
      <c r="E2513">
        <v>10</v>
      </c>
      <c r="F2513">
        <v>60</v>
      </c>
      <c r="G2513">
        <v>27.17</v>
      </c>
      <c r="H2513">
        <v>2.37</v>
      </c>
      <c r="I2513" s="4"/>
      <c r="J2513">
        <v>1.47</v>
      </c>
      <c r="L2513" s="4"/>
      <c r="M2513" s="4"/>
      <c r="N2513" s="4">
        <v>8.7228560912771438E-2</v>
      </c>
      <c r="O2513" s="4"/>
      <c r="P2513" s="4">
        <v>5.4103790945896207E-2</v>
      </c>
      <c r="Q2513" s="4"/>
      <c r="R2513" s="4">
        <v>40.6</v>
      </c>
      <c r="S2513" s="4">
        <v>0.372</v>
      </c>
      <c r="T2513" s="4">
        <v>22.38</v>
      </c>
      <c r="U2513" s="4">
        <v>1440</v>
      </c>
      <c r="V2513">
        <v>190.06442357397799</v>
      </c>
      <c r="W2513" s="4">
        <v>7</v>
      </c>
      <c r="X2513" s="4">
        <v>120</v>
      </c>
      <c r="Y2513" s="4">
        <v>0.04</v>
      </c>
      <c r="Z2513">
        <v>0.05</v>
      </c>
      <c r="AB2513">
        <v>22.5</v>
      </c>
      <c r="AC2513">
        <v>0</v>
      </c>
      <c r="AD2513" s="4" t="s">
        <v>173</v>
      </c>
      <c r="AF2513">
        <v>854.76493942644902</v>
      </c>
      <c r="AG2513" s="4"/>
      <c r="AH2513" s="4"/>
      <c r="AI2513" s="4"/>
      <c r="AJ2513" s="4"/>
      <c r="AK2513" s="4"/>
    </row>
    <row r="2514" spans="1:37" ht="15.6">
      <c r="A2514" t="s">
        <v>242</v>
      </c>
      <c r="B2514" s="28" t="s">
        <v>237</v>
      </c>
      <c r="C2514" s="42" t="s">
        <v>592</v>
      </c>
      <c r="D2514">
        <v>550</v>
      </c>
      <c r="E2514">
        <v>10</v>
      </c>
      <c r="F2514">
        <v>60</v>
      </c>
      <c r="G2514">
        <v>27.17</v>
      </c>
      <c r="H2514">
        <v>2.37</v>
      </c>
      <c r="I2514" s="4"/>
      <c r="J2514">
        <v>1.47</v>
      </c>
      <c r="L2514" s="4"/>
      <c r="M2514" s="4"/>
      <c r="N2514" s="4">
        <v>8.7228560912771438E-2</v>
      </c>
      <c r="O2514" s="4"/>
      <c r="P2514" s="4">
        <v>5.4103790945896207E-2</v>
      </c>
      <c r="Q2514" s="4"/>
      <c r="R2514" s="4">
        <v>40.6</v>
      </c>
      <c r="S2514" s="4">
        <v>0.372</v>
      </c>
      <c r="T2514" s="4">
        <v>22.38</v>
      </c>
      <c r="U2514">
        <v>5.5979140160720764</v>
      </c>
      <c r="V2514">
        <v>190.06442357397799</v>
      </c>
      <c r="W2514" s="4">
        <v>7</v>
      </c>
      <c r="X2514" s="4">
        <v>120</v>
      </c>
      <c r="Y2514" s="4">
        <v>0.04</v>
      </c>
      <c r="Z2514">
        <v>0.05</v>
      </c>
      <c r="AB2514">
        <v>22.5</v>
      </c>
      <c r="AC2514">
        <v>0</v>
      </c>
      <c r="AD2514" s="4" t="s">
        <v>173</v>
      </c>
      <c r="AF2514">
        <v>31.320756445711201</v>
      </c>
      <c r="AG2514" s="4"/>
      <c r="AH2514" s="4"/>
      <c r="AI2514" s="4"/>
      <c r="AJ2514" s="4"/>
      <c r="AK2514" s="4"/>
    </row>
    <row r="2515" spans="1:37" ht="15.6">
      <c r="A2515" t="s">
        <v>242</v>
      </c>
      <c r="B2515" s="28" t="s">
        <v>237</v>
      </c>
      <c r="C2515" s="42" t="s">
        <v>592</v>
      </c>
      <c r="D2515">
        <v>550</v>
      </c>
      <c r="E2515">
        <v>10</v>
      </c>
      <c r="F2515">
        <v>60</v>
      </c>
      <c r="G2515">
        <v>27.17</v>
      </c>
      <c r="H2515">
        <v>2.37</v>
      </c>
      <c r="I2515" s="4"/>
      <c r="J2515">
        <v>1.47</v>
      </c>
      <c r="L2515" s="4"/>
      <c r="M2515" s="4"/>
      <c r="N2515" s="4">
        <v>8.7228560912771438E-2</v>
      </c>
      <c r="O2515" s="4"/>
      <c r="P2515" s="4">
        <v>5.4103790945896207E-2</v>
      </c>
      <c r="Q2515" s="4"/>
      <c r="R2515" s="4">
        <v>40.6</v>
      </c>
      <c r="S2515" s="4">
        <v>0.372</v>
      </c>
      <c r="T2515" s="4">
        <v>22.38</v>
      </c>
      <c r="U2515">
        <v>13.99449379565046</v>
      </c>
      <c r="V2515">
        <v>190.06442357397799</v>
      </c>
      <c r="W2515" s="4">
        <v>7</v>
      </c>
      <c r="X2515" s="4">
        <v>120</v>
      </c>
      <c r="Y2515" s="4">
        <v>0.04</v>
      </c>
      <c r="Z2515">
        <v>0.05</v>
      </c>
      <c r="AB2515">
        <v>22.5</v>
      </c>
      <c r="AC2515">
        <v>0</v>
      </c>
      <c r="AD2515" s="4" t="s">
        <v>173</v>
      </c>
      <c r="AF2515">
        <v>34.905664616863298</v>
      </c>
      <c r="AG2515" s="4"/>
      <c r="AH2515" s="4"/>
      <c r="AI2515" s="4"/>
      <c r="AJ2515" s="4"/>
      <c r="AK2515" s="4"/>
    </row>
    <row r="2516" spans="1:37" ht="15.6">
      <c r="A2516" t="s">
        <v>242</v>
      </c>
      <c r="B2516" s="28" t="s">
        <v>237</v>
      </c>
      <c r="C2516" s="42" t="s">
        <v>592</v>
      </c>
      <c r="D2516">
        <v>550</v>
      </c>
      <c r="E2516">
        <v>10</v>
      </c>
      <c r="F2516">
        <v>60</v>
      </c>
      <c r="G2516">
        <v>27.17</v>
      </c>
      <c r="H2516">
        <v>2.37</v>
      </c>
      <c r="I2516" s="4"/>
      <c r="J2516">
        <v>1.47</v>
      </c>
      <c r="L2516" s="4"/>
      <c r="M2516" s="4"/>
      <c r="N2516" s="4">
        <v>8.7228560912771438E-2</v>
      </c>
      <c r="O2516" s="4"/>
      <c r="P2516" s="4">
        <v>5.4103790945896207E-2</v>
      </c>
      <c r="Q2516" s="4"/>
      <c r="R2516" s="4">
        <v>40.6</v>
      </c>
      <c r="S2516" s="4">
        <v>0.372</v>
      </c>
      <c r="T2516" s="4">
        <v>22.38</v>
      </c>
      <c r="U2516">
        <v>20.9917406934753</v>
      </c>
      <c r="V2516">
        <v>190.06442357397799</v>
      </c>
      <c r="W2516" s="4">
        <v>7</v>
      </c>
      <c r="X2516" s="4">
        <v>120</v>
      </c>
      <c r="Y2516" s="4">
        <v>0.04</v>
      </c>
      <c r="Z2516">
        <v>0.05</v>
      </c>
      <c r="AB2516">
        <v>22.5</v>
      </c>
      <c r="AC2516">
        <v>0</v>
      </c>
      <c r="AD2516" s="4" t="s">
        <v>173</v>
      </c>
      <c r="AF2516">
        <v>38.6792457357815</v>
      </c>
      <c r="AG2516" s="4"/>
      <c r="AH2516" s="4"/>
      <c r="AI2516" s="4"/>
      <c r="AJ2516" s="4"/>
      <c r="AK2516" s="4"/>
    </row>
    <row r="2517" spans="1:37" ht="15.6">
      <c r="A2517" t="s">
        <v>242</v>
      </c>
      <c r="B2517" s="28" t="s">
        <v>237</v>
      </c>
      <c r="C2517" s="42" t="s">
        <v>592</v>
      </c>
      <c r="D2517">
        <v>550</v>
      </c>
      <c r="E2517">
        <v>10</v>
      </c>
      <c r="F2517">
        <v>60</v>
      </c>
      <c r="G2517">
        <v>27.17</v>
      </c>
      <c r="H2517">
        <v>2.37</v>
      </c>
      <c r="I2517" s="4"/>
      <c r="J2517">
        <v>1.47</v>
      </c>
      <c r="L2517" s="4"/>
      <c r="M2517" s="4"/>
      <c r="N2517" s="4">
        <v>8.7228560912771438E-2</v>
      </c>
      <c r="O2517" s="4"/>
      <c r="P2517" s="4">
        <v>5.4103790945896207E-2</v>
      </c>
      <c r="Q2517" s="4"/>
      <c r="R2517" s="4">
        <v>40.6</v>
      </c>
      <c r="S2517" s="4">
        <v>0.372</v>
      </c>
      <c r="T2517" s="4">
        <v>22.38</v>
      </c>
      <c r="U2517">
        <v>27.98898759130056</v>
      </c>
      <c r="V2517">
        <v>190.06442357397799</v>
      </c>
      <c r="W2517" s="4">
        <v>7</v>
      </c>
      <c r="X2517" s="4">
        <v>120</v>
      </c>
      <c r="Y2517" s="4">
        <v>0.04</v>
      </c>
      <c r="Z2517">
        <v>0.05</v>
      </c>
      <c r="AB2517">
        <v>22.5</v>
      </c>
      <c r="AC2517">
        <v>0</v>
      </c>
      <c r="AD2517" s="4" t="s">
        <v>173</v>
      </c>
      <c r="AF2517">
        <v>39.937111926068297</v>
      </c>
      <c r="AG2517" s="4"/>
      <c r="AH2517" s="4"/>
      <c r="AI2517" s="4"/>
      <c r="AJ2517" s="4"/>
      <c r="AK2517" s="4"/>
    </row>
    <row r="2518" spans="1:37" ht="15.6">
      <c r="A2518" t="s">
        <v>242</v>
      </c>
      <c r="B2518" s="28" t="s">
        <v>237</v>
      </c>
      <c r="C2518" s="42" t="s">
        <v>592</v>
      </c>
      <c r="D2518">
        <v>550</v>
      </c>
      <c r="E2518">
        <v>10</v>
      </c>
      <c r="F2518">
        <v>60</v>
      </c>
      <c r="G2518">
        <v>27.17</v>
      </c>
      <c r="H2518">
        <v>2.37</v>
      </c>
      <c r="I2518" s="4"/>
      <c r="J2518">
        <v>1.47</v>
      </c>
      <c r="L2518" s="4"/>
      <c r="M2518" s="4"/>
      <c r="N2518" s="4">
        <v>8.7228560912771438E-2</v>
      </c>
      <c r="O2518" s="4"/>
      <c r="P2518" s="4">
        <v>5.4103790945896207E-2</v>
      </c>
      <c r="Q2518" s="4"/>
      <c r="R2518" s="4">
        <v>40.6</v>
      </c>
      <c r="S2518" s="4">
        <v>0.372</v>
      </c>
      <c r="T2518" s="4">
        <v>22.38</v>
      </c>
      <c r="U2518">
        <v>46.181674195229938</v>
      </c>
      <c r="V2518">
        <v>190.06442357397799</v>
      </c>
      <c r="W2518" s="4">
        <v>7</v>
      </c>
      <c r="X2518" s="4">
        <v>120</v>
      </c>
      <c r="Y2518" s="4">
        <v>0.04</v>
      </c>
      <c r="Z2518">
        <v>0.05</v>
      </c>
      <c r="AB2518">
        <v>22.5</v>
      </c>
      <c r="AC2518">
        <v>0</v>
      </c>
      <c r="AD2518" s="4" t="s">
        <v>173</v>
      </c>
      <c r="AF2518">
        <v>39.874215126165502</v>
      </c>
      <c r="AG2518" s="4"/>
      <c r="AH2518" s="4"/>
      <c r="AI2518" s="4"/>
      <c r="AJ2518" s="4"/>
      <c r="AK2518" s="4"/>
    </row>
    <row r="2519" spans="1:37" ht="15.6">
      <c r="A2519" t="s">
        <v>242</v>
      </c>
      <c r="B2519" s="28" t="s">
        <v>237</v>
      </c>
      <c r="C2519" s="42" t="s">
        <v>592</v>
      </c>
      <c r="D2519">
        <v>550</v>
      </c>
      <c r="E2519">
        <v>10</v>
      </c>
      <c r="F2519">
        <v>60</v>
      </c>
      <c r="G2519">
        <v>27.17</v>
      </c>
      <c r="H2519">
        <v>2.37</v>
      </c>
      <c r="I2519" s="4"/>
      <c r="J2519">
        <v>1.47</v>
      </c>
      <c r="L2519" s="4"/>
      <c r="M2519" s="4"/>
      <c r="N2519" s="4">
        <v>8.7228560912771438E-2</v>
      </c>
      <c r="O2519" s="4"/>
      <c r="P2519" s="4">
        <v>5.4103790945896207E-2</v>
      </c>
      <c r="Q2519" s="4"/>
      <c r="R2519" s="4">
        <v>40.6</v>
      </c>
      <c r="S2519" s="4">
        <v>0.372</v>
      </c>
      <c r="T2519" s="4">
        <v>22.38</v>
      </c>
      <c r="U2519">
        <v>60.176167990879804</v>
      </c>
      <c r="V2519">
        <v>190.06442357397799</v>
      </c>
      <c r="W2519" s="4">
        <v>7</v>
      </c>
      <c r="X2519" s="4">
        <v>120</v>
      </c>
      <c r="Y2519" s="4">
        <v>0.04</v>
      </c>
      <c r="Z2519">
        <v>0.05</v>
      </c>
      <c r="AB2519">
        <v>22.5</v>
      </c>
      <c r="AC2519">
        <v>0</v>
      </c>
      <c r="AD2519" s="4" t="s">
        <v>173</v>
      </c>
      <c r="AF2519">
        <v>39.937111926068297</v>
      </c>
      <c r="AG2519" s="4"/>
      <c r="AH2519" s="4"/>
      <c r="AI2519" s="4"/>
      <c r="AJ2519" s="4"/>
      <c r="AK2519" s="4"/>
    </row>
    <row r="2520" spans="1:37" ht="15.6">
      <c r="A2520" t="s">
        <v>242</v>
      </c>
      <c r="B2520" s="28" t="s">
        <v>237</v>
      </c>
      <c r="C2520" s="42" t="s">
        <v>592</v>
      </c>
      <c r="D2520">
        <v>550</v>
      </c>
      <c r="E2520">
        <v>10</v>
      </c>
      <c r="F2520">
        <v>60</v>
      </c>
      <c r="G2520">
        <v>27.17</v>
      </c>
      <c r="H2520">
        <v>2.37</v>
      </c>
      <c r="I2520" s="4"/>
      <c r="J2520">
        <v>1.47</v>
      </c>
      <c r="L2520" s="4"/>
      <c r="M2520" s="4"/>
      <c r="N2520" s="4">
        <v>8.7228560912771438E-2</v>
      </c>
      <c r="O2520" s="4"/>
      <c r="P2520" s="4">
        <v>5.4103790945896207E-2</v>
      </c>
      <c r="Q2520" s="4"/>
      <c r="R2520" s="4">
        <v>40.6</v>
      </c>
      <c r="S2520" s="4">
        <v>0.372</v>
      </c>
      <c r="T2520" s="4">
        <v>22.38</v>
      </c>
      <c r="U2520">
        <v>89.564488463933401</v>
      </c>
      <c r="V2520">
        <v>190.06442357397799</v>
      </c>
      <c r="W2520" s="4">
        <v>7</v>
      </c>
      <c r="X2520" s="4">
        <v>120</v>
      </c>
      <c r="Y2520" s="4">
        <v>0.04</v>
      </c>
      <c r="Z2520">
        <v>0.05</v>
      </c>
      <c r="AB2520">
        <v>22.5</v>
      </c>
      <c r="AC2520">
        <v>0</v>
      </c>
      <c r="AD2520" s="4" t="s">
        <v>173</v>
      </c>
      <c r="AF2520">
        <v>39.8113183262627</v>
      </c>
      <c r="AG2520" s="4"/>
      <c r="AH2520" s="4"/>
      <c r="AI2520" s="4"/>
      <c r="AJ2520" s="4"/>
      <c r="AK2520" s="4"/>
    </row>
    <row r="2521" spans="1:37" ht="15.6">
      <c r="A2521" t="s">
        <v>242</v>
      </c>
      <c r="B2521" s="28" t="s">
        <v>237</v>
      </c>
      <c r="C2521" s="42" t="s">
        <v>592</v>
      </c>
      <c r="D2521">
        <v>550</v>
      </c>
      <c r="E2521">
        <v>10</v>
      </c>
      <c r="F2521">
        <v>60</v>
      </c>
      <c r="G2521">
        <v>27.17</v>
      </c>
      <c r="H2521">
        <v>2.37</v>
      </c>
      <c r="I2521" s="4"/>
      <c r="J2521">
        <v>1.47</v>
      </c>
      <c r="L2521" s="4"/>
      <c r="M2521" s="4"/>
      <c r="N2521" s="4">
        <v>8.7228560912771438E-2</v>
      </c>
      <c r="O2521" s="4"/>
      <c r="P2521" s="4">
        <v>5.4103790945896207E-2</v>
      </c>
      <c r="Q2521" s="4"/>
      <c r="R2521" s="4">
        <v>40.6</v>
      </c>
      <c r="S2521" s="4">
        <v>0.372</v>
      </c>
      <c r="T2521" s="4">
        <v>22.38</v>
      </c>
      <c r="U2521">
        <v>120</v>
      </c>
      <c r="V2521">
        <v>190.06442357397799</v>
      </c>
      <c r="W2521" s="4">
        <v>7</v>
      </c>
      <c r="X2521" s="4">
        <v>120</v>
      </c>
      <c r="Y2521" s="4">
        <v>0.04</v>
      </c>
      <c r="Z2521">
        <v>0.05</v>
      </c>
      <c r="AB2521">
        <v>22.5</v>
      </c>
      <c r="AC2521">
        <v>0</v>
      </c>
      <c r="AD2521" s="4" t="s">
        <v>173</v>
      </c>
      <c r="AF2521">
        <v>39.874215126165502</v>
      </c>
      <c r="AG2521" s="4"/>
      <c r="AH2521" s="4"/>
      <c r="AI2521" s="4"/>
      <c r="AJ2521" s="4"/>
      <c r="AK2521" s="4"/>
    </row>
    <row r="2522" spans="1:37" ht="15.6">
      <c r="A2522" t="s">
        <v>242</v>
      </c>
      <c r="B2522" s="28" t="s">
        <v>237</v>
      </c>
      <c r="C2522" s="42" t="s">
        <v>592</v>
      </c>
      <c r="D2522">
        <v>550</v>
      </c>
      <c r="E2522">
        <v>10</v>
      </c>
      <c r="F2522">
        <v>60</v>
      </c>
      <c r="G2522">
        <v>27.17</v>
      </c>
      <c r="H2522">
        <v>2.37</v>
      </c>
      <c r="I2522" s="4"/>
      <c r="J2522">
        <v>1.47</v>
      </c>
      <c r="L2522" s="4"/>
      <c r="M2522" s="4"/>
      <c r="N2522" s="4">
        <v>8.7228560912771438E-2</v>
      </c>
      <c r="O2522" s="4"/>
      <c r="P2522" s="4">
        <v>5.4103790945896207E-2</v>
      </c>
      <c r="Q2522" s="4"/>
      <c r="R2522" s="4">
        <v>40.6</v>
      </c>
      <c r="S2522" s="4">
        <v>0.372</v>
      </c>
      <c r="T2522" s="4">
        <v>22.38</v>
      </c>
      <c r="U2522">
        <v>240</v>
      </c>
      <c r="V2522">
        <v>190.06442357397799</v>
      </c>
      <c r="W2522" s="4">
        <v>7</v>
      </c>
      <c r="X2522" s="4">
        <v>120</v>
      </c>
      <c r="Y2522" s="4">
        <v>0.04</v>
      </c>
      <c r="Z2522">
        <v>0.05</v>
      </c>
      <c r="AB2522">
        <v>22.5</v>
      </c>
      <c r="AC2522">
        <v>0</v>
      </c>
      <c r="AD2522" s="4" t="s">
        <v>173</v>
      </c>
      <c r="AF2522">
        <v>39.937111926068297</v>
      </c>
      <c r="AG2522" s="4"/>
      <c r="AH2522" s="4"/>
      <c r="AI2522" s="4"/>
      <c r="AJ2522" s="4"/>
      <c r="AK2522" s="4"/>
    </row>
    <row r="2523" spans="1:37" ht="15.6">
      <c r="A2523" t="s">
        <v>242</v>
      </c>
      <c r="B2523" s="28" t="s">
        <v>237</v>
      </c>
      <c r="C2523" s="42" t="s">
        <v>592</v>
      </c>
      <c r="D2523">
        <v>550</v>
      </c>
      <c r="E2523">
        <v>10</v>
      </c>
      <c r="F2523">
        <v>60</v>
      </c>
      <c r="G2523">
        <v>27.17</v>
      </c>
      <c r="H2523">
        <v>2.37</v>
      </c>
      <c r="I2523" s="4"/>
      <c r="J2523">
        <v>1.47</v>
      </c>
      <c r="L2523" s="4"/>
      <c r="M2523" s="4"/>
      <c r="N2523" s="4">
        <v>8.7228560912771438E-2</v>
      </c>
      <c r="O2523" s="4"/>
      <c r="P2523" s="4">
        <v>5.4103790945896207E-2</v>
      </c>
      <c r="Q2523" s="4"/>
      <c r="R2523" s="4">
        <v>40.6</v>
      </c>
      <c r="S2523" s="4">
        <v>0.372</v>
      </c>
      <c r="T2523" s="4">
        <v>22.38</v>
      </c>
      <c r="U2523" s="4">
        <v>1440</v>
      </c>
      <c r="V2523">
        <v>190.06442357397799</v>
      </c>
      <c r="W2523">
        <v>4</v>
      </c>
      <c r="X2523" s="4">
        <v>120</v>
      </c>
      <c r="Y2523" s="4">
        <v>0.04</v>
      </c>
      <c r="Z2523">
        <v>0.05</v>
      </c>
      <c r="AB2523">
        <v>22.5</v>
      </c>
      <c r="AC2523">
        <v>0</v>
      </c>
      <c r="AD2523" s="4" t="s">
        <v>173</v>
      </c>
      <c r="AF2523">
        <v>37.2850674426181</v>
      </c>
      <c r="AG2523" s="4"/>
      <c r="AH2523" s="4"/>
      <c r="AI2523" s="4"/>
      <c r="AJ2523" s="4"/>
      <c r="AK2523" s="4"/>
    </row>
    <row r="2524" spans="1:37" ht="15.6">
      <c r="A2524" t="s">
        <v>242</v>
      </c>
      <c r="B2524" s="28" t="s">
        <v>237</v>
      </c>
      <c r="C2524" s="42" t="s">
        <v>592</v>
      </c>
      <c r="D2524">
        <v>550</v>
      </c>
      <c r="E2524">
        <v>10</v>
      </c>
      <c r="F2524">
        <v>60</v>
      </c>
      <c r="G2524">
        <v>27.17</v>
      </c>
      <c r="H2524">
        <v>2.37</v>
      </c>
      <c r="I2524" s="4"/>
      <c r="J2524">
        <v>1.47</v>
      </c>
      <c r="L2524" s="4"/>
      <c r="M2524" s="4"/>
      <c r="N2524" s="4">
        <v>8.7228560912771438E-2</v>
      </c>
      <c r="O2524" s="4"/>
      <c r="P2524" s="4">
        <v>5.4103790945896207E-2</v>
      </c>
      <c r="Q2524" s="4"/>
      <c r="R2524" s="4">
        <v>40.6</v>
      </c>
      <c r="S2524" s="4">
        <v>0.372</v>
      </c>
      <c r="T2524" s="4">
        <v>22.38</v>
      </c>
      <c r="U2524" s="4">
        <v>1440</v>
      </c>
      <c r="V2524">
        <v>190.06442357397799</v>
      </c>
      <c r="W2524">
        <v>5.5</v>
      </c>
      <c r="X2524" s="4">
        <v>120</v>
      </c>
      <c r="Y2524" s="4">
        <v>0.04</v>
      </c>
      <c r="Z2524">
        <v>0.05</v>
      </c>
      <c r="AB2524">
        <v>22.5</v>
      </c>
      <c r="AC2524">
        <v>0</v>
      </c>
      <c r="AD2524" s="4" t="s">
        <v>173</v>
      </c>
      <c r="AF2524">
        <v>30.407240412392699</v>
      </c>
      <c r="AG2524" s="4"/>
      <c r="AH2524" s="4"/>
      <c r="AI2524" s="4"/>
      <c r="AJ2524" s="4"/>
      <c r="AK2524" s="4"/>
    </row>
    <row r="2525" spans="1:37" ht="15.6">
      <c r="A2525" t="s">
        <v>242</v>
      </c>
      <c r="B2525" s="28" t="s">
        <v>237</v>
      </c>
      <c r="C2525" s="42" t="s">
        <v>592</v>
      </c>
      <c r="D2525">
        <v>550</v>
      </c>
      <c r="E2525">
        <v>10</v>
      </c>
      <c r="F2525">
        <v>60</v>
      </c>
      <c r="G2525">
        <v>27.17</v>
      </c>
      <c r="H2525">
        <v>2.37</v>
      </c>
      <c r="I2525" s="4"/>
      <c r="J2525">
        <v>1.47</v>
      </c>
      <c r="L2525" s="4"/>
      <c r="M2525" s="4"/>
      <c r="N2525" s="4">
        <v>8.7228560912771438E-2</v>
      </c>
      <c r="O2525" s="4"/>
      <c r="P2525" s="4">
        <v>5.4103790945896207E-2</v>
      </c>
      <c r="Q2525" s="4"/>
      <c r="R2525" s="4">
        <v>40.6</v>
      </c>
      <c r="S2525" s="4">
        <v>0.372</v>
      </c>
      <c r="T2525" s="4">
        <v>22.38</v>
      </c>
      <c r="U2525" s="4">
        <v>1440</v>
      </c>
      <c r="V2525">
        <v>190.06442357397799</v>
      </c>
      <c r="W2525">
        <v>7</v>
      </c>
      <c r="X2525" s="4">
        <v>120</v>
      </c>
      <c r="Y2525" s="4">
        <v>0.04</v>
      </c>
      <c r="Z2525">
        <v>0.05</v>
      </c>
      <c r="AB2525">
        <v>22.5</v>
      </c>
      <c r="AC2525">
        <v>0</v>
      </c>
      <c r="AD2525" s="4" t="s">
        <v>173</v>
      </c>
      <c r="AF2525">
        <v>27.873303358836299</v>
      </c>
      <c r="AG2525" s="4"/>
      <c r="AH2525" s="4"/>
      <c r="AI2525" s="4"/>
      <c r="AJ2525" s="4"/>
      <c r="AK2525" s="4"/>
    </row>
    <row r="2526" spans="1:37" ht="15.6">
      <c r="A2526" t="s">
        <v>242</v>
      </c>
      <c r="B2526" s="28" t="s">
        <v>237</v>
      </c>
      <c r="C2526" s="42" t="s">
        <v>592</v>
      </c>
      <c r="D2526">
        <v>550</v>
      </c>
      <c r="E2526">
        <v>10</v>
      </c>
      <c r="F2526">
        <v>60</v>
      </c>
      <c r="G2526">
        <v>27.17</v>
      </c>
      <c r="H2526">
        <v>2.37</v>
      </c>
      <c r="I2526" s="4"/>
      <c r="J2526">
        <v>1.47</v>
      </c>
      <c r="L2526" s="4"/>
      <c r="M2526" s="4"/>
      <c r="N2526" s="4">
        <v>8.7228560912771438E-2</v>
      </c>
      <c r="O2526" s="4"/>
      <c r="P2526" s="4">
        <v>5.4103790945896207E-2</v>
      </c>
      <c r="Q2526" s="4"/>
      <c r="R2526" s="4">
        <v>40.6</v>
      </c>
      <c r="S2526" s="4">
        <v>0.372</v>
      </c>
      <c r="T2526" s="4">
        <v>22.38</v>
      </c>
      <c r="U2526" s="4">
        <v>1440</v>
      </c>
      <c r="V2526">
        <v>190.06442357397799</v>
      </c>
      <c r="W2526">
        <v>8.5</v>
      </c>
      <c r="X2526" s="4">
        <v>120</v>
      </c>
      <c r="Y2526" s="4">
        <v>0.04</v>
      </c>
      <c r="Z2526">
        <v>0.05</v>
      </c>
      <c r="AB2526">
        <v>22.5</v>
      </c>
      <c r="AC2526">
        <v>0</v>
      </c>
      <c r="AD2526" s="4" t="s">
        <v>173</v>
      </c>
      <c r="AF2526">
        <v>21.538460724945399</v>
      </c>
      <c r="AG2526" s="4"/>
      <c r="AH2526" s="4"/>
      <c r="AI2526" s="4"/>
      <c r="AJ2526" s="4"/>
      <c r="AK2526" s="4"/>
    </row>
    <row r="2527" spans="1:37" ht="15.6">
      <c r="A2527" t="s">
        <v>242</v>
      </c>
      <c r="B2527" s="28" t="s">
        <v>237</v>
      </c>
      <c r="C2527" s="42" t="s">
        <v>592</v>
      </c>
      <c r="D2527">
        <v>550</v>
      </c>
      <c r="E2527">
        <v>10</v>
      </c>
      <c r="F2527">
        <v>60</v>
      </c>
      <c r="G2527">
        <v>27.17</v>
      </c>
      <c r="H2527">
        <v>2.37</v>
      </c>
      <c r="I2527" s="4"/>
      <c r="J2527">
        <v>1.47</v>
      </c>
      <c r="L2527" s="4"/>
      <c r="M2527" s="4"/>
      <c r="N2527" s="4">
        <v>8.7228560912771438E-2</v>
      </c>
      <c r="O2527" s="4"/>
      <c r="P2527" s="4">
        <v>5.4103790945896207E-2</v>
      </c>
      <c r="Q2527" s="4"/>
      <c r="R2527" s="4">
        <v>40.6</v>
      </c>
      <c r="S2527" s="4">
        <v>0.372</v>
      </c>
      <c r="T2527" s="4">
        <v>22.38</v>
      </c>
      <c r="U2527" s="4">
        <v>1440</v>
      </c>
      <c r="V2527">
        <v>190.06442357397799</v>
      </c>
      <c r="W2527">
        <v>10</v>
      </c>
      <c r="X2527" s="4">
        <v>120</v>
      </c>
      <c r="Y2527" s="4">
        <v>0.04</v>
      </c>
      <c r="Z2527">
        <v>0.05</v>
      </c>
      <c r="AB2527">
        <v>22.5</v>
      </c>
      <c r="AC2527">
        <v>0</v>
      </c>
      <c r="AD2527" s="4" t="s">
        <v>173</v>
      </c>
      <c r="AF2527">
        <v>4.2533950449454396</v>
      </c>
      <c r="AG2527" s="4"/>
      <c r="AH2527" s="4"/>
      <c r="AI2527" s="4"/>
      <c r="AJ2527" s="4"/>
      <c r="AK2527" s="4"/>
    </row>
    <row r="2528" spans="1:37">
      <c r="A2528" t="s">
        <v>243</v>
      </c>
      <c r="B2528" t="s">
        <v>130</v>
      </c>
      <c r="C2528" s="42" t="s">
        <v>592</v>
      </c>
      <c r="D2528">
        <v>800</v>
      </c>
      <c r="E2528">
        <v>10</v>
      </c>
      <c r="F2528">
        <v>180</v>
      </c>
      <c r="G2528">
        <v>37.86</v>
      </c>
      <c r="H2528">
        <v>0.8</v>
      </c>
      <c r="I2528">
        <v>61.11</v>
      </c>
      <c r="J2528" s="4">
        <v>0.23</v>
      </c>
      <c r="K2528" s="4"/>
      <c r="L2528" s="4"/>
      <c r="M2528" s="4">
        <v>54.33</v>
      </c>
      <c r="N2528" s="4">
        <v>2.1130480718436345E-2</v>
      </c>
      <c r="O2528" s="4">
        <v>1.6141045958795563</v>
      </c>
      <c r="P2528" s="4">
        <v>6.0750132065504493E-3</v>
      </c>
      <c r="Q2528" s="4">
        <v>61.116075013206547</v>
      </c>
      <c r="R2528" s="4">
        <v>328.9</v>
      </c>
      <c r="S2528" s="4">
        <v>0.30299999999999999</v>
      </c>
      <c r="T2528" s="4">
        <v>4.5999999999999996</v>
      </c>
      <c r="U2528" s="4">
        <v>2.44778067885118</v>
      </c>
      <c r="V2528" s="4">
        <v>100</v>
      </c>
      <c r="W2528" s="4">
        <v>7</v>
      </c>
      <c r="X2528" s="4">
        <v>160</v>
      </c>
      <c r="Y2528" s="4">
        <v>0.05</v>
      </c>
      <c r="Z2528" s="4">
        <v>1.2E-2</v>
      </c>
      <c r="AA2528" s="4"/>
      <c r="AB2528" s="4">
        <v>25</v>
      </c>
      <c r="AC2528" s="4">
        <v>0</v>
      </c>
      <c r="AD2528" s="4" t="s">
        <v>173</v>
      </c>
      <c r="AE2528" s="4"/>
      <c r="AF2528" s="4">
        <v>5.9523809523809499</v>
      </c>
      <c r="AG2528" s="4"/>
      <c r="AH2528" s="4"/>
      <c r="AI2528" s="36" t="s">
        <v>304</v>
      </c>
      <c r="AJ2528" s="1" t="s">
        <v>305</v>
      </c>
      <c r="AK2528" s="1" t="s">
        <v>370</v>
      </c>
    </row>
    <row r="2529" spans="1:37">
      <c r="A2529" t="s">
        <v>243</v>
      </c>
      <c r="B2529" t="s">
        <v>130</v>
      </c>
      <c r="C2529" s="42" t="s">
        <v>592</v>
      </c>
      <c r="D2529">
        <v>800</v>
      </c>
      <c r="E2529">
        <v>10</v>
      </c>
      <c r="F2529">
        <v>180</v>
      </c>
      <c r="G2529">
        <v>37.86</v>
      </c>
      <c r="H2529">
        <v>0.8</v>
      </c>
      <c r="I2529">
        <v>61.11</v>
      </c>
      <c r="J2529" s="4">
        <v>0.23</v>
      </c>
      <c r="K2529" s="4"/>
      <c r="L2529" s="4"/>
      <c r="M2529" s="4">
        <v>54.33</v>
      </c>
      <c r="N2529" s="4">
        <v>2.1130480718436345E-2</v>
      </c>
      <c r="O2529" s="4">
        <v>1.6141045958795563</v>
      </c>
      <c r="P2529" s="4">
        <v>6.0750132065504493E-3</v>
      </c>
      <c r="Q2529" s="4">
        <v>61.116075013206547</v>
      </c>
      <c r="R2529" s="4">
        <v>328.9</v>
      </c>
      <c r="S2529" s="4">
        <v>0.30299999999999999</v>
      </c>
      <c r="T2529" s="4">
        <v>4.5999999999999996</v>
      </c>
      <c r="U2529" s="4">
        <v>6.8537859007833104</v>
      </c>
      <c r="V2529" s="4">
        <v>100</v>
      </c>
      <c r="W2529" s="4">
        <v>7</v>
      </c>
      <c r="X2529" s="4">
        <v>160</v>
      </c>
      <c r="Y2529" s="4">
        <v>0.05</v>
      </c>
      <c r="Z2529" s="4">
        <v>1.2E-2</v>
      </c>
      <c r="AA2529" s="4"/>
      <c r="AB2529" s="4">
        <v>25</v>
      </c>
      <c r="AC2529" s="4">
        <v>0</v>
      </c>
      <c r="AD2529" s="4" t="s">
        <v>173</v>
      </c>
      <c r="AE2529" s="4"/>
      <c r="AF2529" s="4">
        <v>8.3333333333333304</v>
      </c>
      <c r="AG2529" s="4"/>
      <c r="AH2529" s="4"/>
      <c r="AI2529" s="4"/>
      <c r="AJ2529" s="4"/>
      <c r="AK2529" s="4"/>
    </row>
    <row r="2530" spans="1:37">
      <c r="A2530" t="s">
        <v>243</v>
      </c>
      <c r="B2530" t="s">
        <v>130</v>
      </c>
      <c r="C2530" s="42" t="s">
        <v>592</v>
      </c>
      <c r="D2530">
        <v>800</v>
      </c>
      <c r="E2530">
        <v>10</v>
      </c>
      <c r="F2530">
        <v>180</v>
      </c>
      <c r="G2530">
        <v>37.86</v>
      </c>
      <c r="H2530">
        <v>0.8</v>
      </c>
      <c r="I2530">
        <v>61.11</v>
      </c>
      <c r="J2530" s="4">
        <v>0.23</v>
      </c>
      <c r="K2530" s="4"/>
      <c r="L2530" s="4"/>
      <c r="M2530" s="4">
        <v>54.33</v>
      </c>
      <c r="N2530" s="4">
        <v>2.1130480718436345E-2</v>
      </c>
      <c r="O2530" s="4">
        <v>1.6141045958795563</v>
      </c>
      <c r="P2530" s="4">
        <v>6.0750132065504493E-3</v>
      </c>
      <c r="Q2530" s="4">
        <v>61.116075013206547</v>
      </c>
      <c r="R2530" s="4">
        <v>328.9</v>
      </c>
      <c r="S2530" s="4">
        <v>0.30299999999999999</v>
      </c>
      <c r="T2530" s="4">
        <v>4.5999999999999996</v>
      </c>
      <c r="U2530" s="4">
        <v>17.134464751958198</v>
      </c>
      <c r="V2530" s="4">
        <v>100</v>
      </c>
      <c r="W2530" s="4">
        <v>7</v>
      </c>
      <c r="X2530" s="4">
        <v>160</v>
      </c>
      <c r="Y2530" s="4">
        <v>0.05</v>
      </c>
      <c r="Z2530" s="4">
        <v>1.2E-2</v>
      </c>
      <c r="AA2530" s="4"/>
      <c r="AB2530" s="4">
        <v>25</v>
      </c>
      <c r="AC2530" s="4">
        <v>0</v>
      </c>
      <c r="AD2530" s="4" t="s">
        <v>173</v>
      </c>
      <c r="AE2530" s="4"/>
      <c r="AF2530" s="4">
        <v>9.5779220779220697</v>
      </c>
      <c r="AG2530" s="4"/>
      <c r="AH2530" s="4"/>
      <c r="AI2530" s="4"/>
      <c r="AJ2530" s="4"/>
      <c r="AK2530" s="4"/>
    </row>
    <row r="2531" spans="1:37">
      <c r="A2531" t="s">
        <v>243</v>
      </c>
      <c r="B2531" t="s">
        <v>130</v>
      </c>
      <c r="C2531" s="42" t="s">
        <v>592</v>
      </c>
      <c r="D2531">
        <v>800</v>
      </c>
      <c r="E2531">
        <v>10</v>
      </c>
      <c r="F2531">
        <v>180</v>
      </c>
      <c r="G2531">
        <v>37.86</v>
      </c>
      <c r="H2531">
        <v>0.8</v>
      </c>
      <c r="I2531">
        <v>61.11</v>
      </c>
      <c r="J2531" s="4">
        <v>0.23</v>
      </c>
      <c r="K2531" s="4"/>
      <c r="L2531" s="4"/>
      <c r="M2531" s="4">
        <v>54.33</v>
      </c>
      <c r="N2531" s="4">
        <v>2.1130480718436345E-2</v>
      </c>
      <c r="O2531" s="4">
        <v>1.6141045958795563</v>
      </c>
      <c r="P2531" s="4">
        <v>6.0750132065504493E-3</v>
      </c>
      <c r="Q2531" s="4">
        <v>61.116075013206547</v>
      </c>
      <c r="R2531" s="4">
        <v>328.9</v>
      </c>
      <c r="S2531" s="4">
        <v>0.30299999999999999</v>
      </c>
      <c r="T2531" s="4">
        <v>4.5999999999999996</v>
      </c>
      <c r="U2531" s="4">
        <v>30.352480417754499</v>
      </c>
      <c r="V2531" s="4">
        <v>100</v>
      </c>
      <c r="W2531" s="4">
        <v>7</v>
      </c>
      <c r="X2531" s="4">
        <v>160</v>
      </c>
      <c r="Y2531" s="4">
        <v>0.05</v>
      </c>
      <c r="Z2531" s="4">
        <v>1.2E-2</v>
      </c>
      <c r="AA2531" s="4"/>
      <c r="AB2531" s="4">
        <v>25</v>
      </c>
      <c r="AC2531" s="4">
        <v>0</v>
      </c>
      <c r="AD2531" s="4" t="s">
        <v>173</v>
      </c>
      <c r="AE2531" s="4"/>
      <c r="AF2531" s="4">
        <v>12.9870129870129</v>
      </c>
      <c r="AG2531" s="4"/>
      <c r="AH2531" s="4"/>
      <c r="AI2531" s="4"/>
      <c r="AJ2531" s="4"/>
      <c r="AK2531" s="4"/>
    </row>
    <row r="2532" spans="1:37">
      <c r="A2532" t="s">
        <v>243</v>
      </c>
      <c r="B2532" t="s">
        <v>130</v>
      </c>
      <c r="C2532" s="42" t="s">
        <v>592</v>
      </c>
      <c r="D2532">
        <v>800</v>
      </c>
      <c r="E2532">
        <v>10</v>
      </c>
      <c r="F2532">
        <v>180</v>
      </c>
      <c r="G2532">
        <v>37.86</v>
      </c>
      <c r="H2532">
        <v>0.8</v>
      </c>
      <c r="I2532">
        <v>61.11</v>
      </c>
      <c r="J2532" s="4">
        <v>0.23</v>
      </c>
      <c r="K2532" s="4"/>
      <c r="L2532" s="4"/>
      <c r="M2532" s="4">
        <v>54.33</v>
      </c>
      <c r="N2532" s="4">
        <v>2.1130480718436345E-2</v>
      </c>
      <c r="O2532" s="4">
        <v>1.6141045958795563</v>
      </c>
      <c r="P2532" s="4">
        <v>6.0750132065504493E-3</v>
      </c>
      <c r="Q2532" s="4">
        <v>61.116075013206547</v>
      </c>
      <c r="R2532" s="4">
        <v>328.9</v>
      </c>
      <c r="S2532" s="4">
        <v>0.30299999999999999</v>
      </c>
      <c r="T2532" s="4">
        <v>4.5999999999999996</v>
      </c>
      <c r="U2532" s="4">
        <v>56.788511749347201</v>
      </c>
      <c r="V2532" s="4">
        <v>100</v>
      </c>
      <c r="W2532" s="4">
        <v>7</v>
      </c>
      <c r="X2532" s="4">
        <v>160</v>
      </c>
      <c r="Y2532" s="4">
        <v>0.05</v>
      </c>
      <c r="Z2532" s="4">
        <v>1.2E-2</v>
      </c>
      <c r="AA2532" s="4"/>
      <c r="AB2532" s="4">
        <v>25</v>
      </c>
      <c r="AC2532" s="4">
        <v>0</v>
      </c>
      <c r="AD2532" s="4" t="s">
        <v>173</v>
      </c>
      <c r="AE2532" s="4"/>
      <c r="AF2532" s="4">
        <v>16.937229437229401</v>
      </c>
      <c r="AG2532" s="4"/>
      <c r="AH2532" s="4"/>
      <c r="AI2532" s="4"/>
      <c r="AJ2532" s="4"/>
      <c r="AK2532" s="4"/>
    </row>
    <row r="2533" spans="1:37">
      <c r="A2533" t="s">
        <v>243</v>
      </c>
      <c r="B2533" t="s">
        <v>130</v>
      </c>
      <c r="C2533" s="42" t="s">
        <v>592</v>
      </c>
      <c r="D2533">
        <v>800</v>
      </c>
      <c r="E2533">
        <v>10</v>
      </c>
      <c r="F2533">
        <v>180</v>
      </c>
      <c r="G2533">
        <v>37.86</v>
      </c>
      <c r="H2533">
        <v>0.8</v>
      </c>
      <c r="I2533">
        <v>61.11</v>
      </c>
      <c r="J2533" s="4">
        <v>0.23</v>
      </c>
      <c r="K2533" s="4"/>
      <c r="L2533" s="4"/>
      <c r="M2533" s="4">
        <v>54.33</v>
      </c>
      <c r="N2533" s="4">
        <v>2.1130480718436345E-2</v>
      </c>
      <c r="O2533" s="4">
        <v>1.6141045958795563</v>
      </c>
      <c r="P2533" s="4">
        <v>6.0750132065504493E-3</v>
      </c>
      <c r="Q2533" s="4">
        <v>61.116075013206547</v>
      </c>
      <c r="R2533" s="4">
        <v>328.9</v>
      </c>
      <c r="S2533" s="4">
        <v>0.30299999999999999</v>
      </c>
      <c r="T2533" s="4">
        <v>4.5999999999999996</v>
      </c>
      <c r="U2533" s="4">
        <v>115.53524804177501</v>
      </c>
      <c r="V2533" s="4">
        <v>100</v>
      </c>
      <c r="W2533" s="4">
        <v>7</v>
      </c>
      <c r="X2533" s="4">
        <v>160</v>
      </c>
      <c r="Y2533" s="4">
        <v>0.05</v>
      </c>
      <c r="Z2533" s="4">
        <v>1.2E-2</v>
      </c>
      <c r="AA2533" s="4"/>
      <c r="AB2533" s="4">
        <v>25</v>
      </c>
      <c r="AC2533" s="4">
        <v>0</v>
      </c>
      <c r="AD2533" s="4" t="s">
        <v>173</v>
      </c>
      <c r="AE2533" s="4"/>
      <c r="AF2533" s="4">
        <v>18.885281385281299</v>
      </c>
      <c r="AG2533" s="4"/>
      <c r="AH2533" s="4"/>
      <c r="AI2533" s="4"/>
      <c r="AJ2533" s="4"/>
      <c r="AK2533" s="4"/>
    </row>
    <row r="2534" spans="1:37">
      <c r="A2534" t="s">
        <v>243</v>
      </c>
      <c r="B2534" t="s">
        <v>130</v>
      </c>
      <c r="C2534" s="42" t="s">
        <v>592</v>
      </c>
      <c r="D2534">
        <v>800</v>
      </c>
      <c r="E2534">
        <v>10</v>
      </c>
      <c r="F2534">
        <v>180</v>
      </c>
      <c r="G2534">
        <v>37.86</v>
      </c>
      <c r="H2534">
        <v>0.8</v>
      </c>
      <c r="I2534">
        <v>61.11</v>
      </c>
      <c r="J2534" s="4">
        <v>0.23</v>
      </c>
      <c r="K2534" s="4"/>
      <c r="L2534" s="4"/>
      <c r="M2534" s="4">
        <v>54.33</v>
      </c>
      <c r="N2534" s="4">
        <v>2.1130480718436345E-2</v>
      </c>
      <c r="O2534" s="4">
        <v>1.6141045958795563</v>
      </c>
      <c r="P2534" s="4">
        <v>6.0750132065504493E-3</v>
      </c>
      <c r="Q2534" s="4">
        <v>61.116075013206547</v>
      </c>
      <c r="R2534" s="4">
        <v>328.9</v>
      </c>
      <c r="S2534" s="4">
        <v>0.30299999999999999</v>
      </c>
      <c r="T2534" s="4">
        <v>4.5999999999999996</v>
      </c>
      <c r="U2534" s="4">
        <v>359.33420365535198</v>
      </c>
      <c r="V2534" s="4">
        <v>100</v>
      </c>
      <c r="W2534" s="4">
        <v>7</v>
      </c>
      <c r="X2534" s="4">
        <v>160</v>
      </c>
      <c r="Y2534" s="4">
        <v>0.05</v>
      </c>
      <c r="Z2534" s="4">
        <v>1.2E-2</v>
      </c>
      <c r="AA2534" s="4"/>
      <c r="AB2534" s="4">
        <v>25</v>
      </c>
      <c r="AC2534" s="4">
        <v>0</v>
      </c>
      <c r="AD2534" s="4" t="s">
        <v>173</v>
      </c>
      <c r="AE2534" s="4"/>
      <c r="AF2534" s="4">
        <v>21.482683982683898</v>
      </c>
      <c r="AG2534" s="4"/>
      <c r="AH2534" s="4"/>
      <c r="AI2534" s="4"/>
      <c r="AJ2534" s="4"/>
      <c r="AK2534" s="4"/>
    </row>
    <row r="2535" spans="1:37">
      <c r="A2535" t="s">
        <v>243</v>
      </c>
      <c r="B2535" t="s">
        <v>130</v>
      </c>
      <c r="C2535" s="42" t="s">
        <v>592</v>
      </c>
      <c r="D2535">
        <v>800</v>
      </c>
      <c r="E2535">
        <v>10</v>
      </c>
      <c r="F2535">
        <v>180</v>
      </c>
      <c r="G2535">
        <v>37.86</v>
      </c>
      <c r="H2535">
        <v>0.8</v>
      </c>
      <c r="I2535">
        <v>61.11</v>
      </c>
      <c r="J2535" s="4">
        <v>0.23</v>
      </c>
      <c r="K2535" s="4"/>
      <c r="L2535" s="4"/>
      <c r="M2535" s="4">
        <v>54.33</v>
      </c>
      <c r="N2535" s="4">
        <v>2.1130480718436345E-2</v>
      </c>
      <c r="O2535" s="4">
        <v>1.6141045958795563</v>
      </c>
      <c r="P2535" s="4">
        <v>6.0750132065504493E-3</v>
      </c>
      <c r="Q2535" s="4">
        <v>61.116075013206547</v>
      </c>
      <c r="R2535" s="4">
        <v>328.9</v>
      </c>
      <c r="S2535" s="4">
        <v>0.30299999999999999</v>
      </c>
      <c r="T2535" s="4">
        <v>4.5999999999999996</v>
      </c>
      <c r="U2535" s="4">
        <v>479.76501305482998</v>
      </c>
      <c r="V2535" s="4">
        <v>100</v>
      </c>
      <c r="W2535" s="4">
        <v>7</v>
      </c>
      <c r="X2535" s="4">
        <v>160</v>
      </c>
      <c r="Y2535" s="4">
        <v>0.05</v>
      </c>
      <c r="Z2535" s="4">
        <v>1.2E-2</v>
      </c>
      <c r="AA2535" s="4"/>
      <c r="AB2535" s="4">
        <v>25</v>
      </c>
      <c r="AC2535" s="4">
        <v>0</v>
      </c>
      <c r="AD2535" s="4" t="s">
        <v>173</v>
      </c>
      <c r="AE2535" s="4"/>
      <c r="AF2535" s="4">
        <v>21.482683982683898</v>
      </c>
      <c r="AG2535" s="4"/>
      <c r="AH2535" s="4"/>
      <c r="AI2535" s="4"/>
      <c r="AJ2535" s="4"/>
      <c r="AK2535" s="4"/>
    </row>
    <row r="2536" spans="1:37">
      <c r="A2536" t="s">
        <v>243</v>
      </c>
      <c r="B2536" t="s">
        <v>130</v>
      </c>
      <c r="C2536" s="42" t="s">
        <v>592</v>
      </c>
      <c r="D2536">
        <v>800</v>
      </c>
      <c r="E2536">
        <v>10</v>
      </c>
      <c r="F2536">
        <v>180</v>
      </c>
      <c r="G2536">
        <v>37.86</v>
      </c>
      <c r="H2536">
        <v>0.8</v>
      </c>
      <c r="I2536">
        <v>61.11</v>
      </c>
      <c r="J2536" s="4">
        <v>0.23</v>
      </c>
      <c r="K2536" s="4"/>
      <c r="L2536" s="4"/>
      <c r="M2536" s="4">
        <v>54.33</v>
      </c>
      <c r="N2536" s="4">
        <v>2.1130480718436345E-2</v>
      </c>
      <c r="O2536" s="4">
        <v>1.6141045958795563</v>
      </c>
      <c r="P2536" s="4">
        <v>6.0750132065504493E-3</v>
      </c>
      <c r="Q2536" s="4">
        <v>61.116075013206547</v>
      </c>
      <c r="R2536" s="4">
        <v>328.9</v>
      </c>
      <c r="S2536" s="4">
        <v>0.30299999999999999</v>
      </c>
      <c r="T2536" s="4">
        <v>4.5999999999999996</v>
      </c>
      <c r="U2536" s="4">
        <v>720.62663185378506</v>
      </c>
      <c r="V2536" s="4">
        <v>100</v>
      </c>
      <c r="W2536" s="4">
        <v>7</v>
      </c>
      <c r="X2536" s="4">
        <v>160</v>
      </c>
      <c r="Y2536" s="4">
        <v>0.05</v>
      </c>
      <c r="Z2536" s="4">
        <v>1.2E-2</v>
      </c>
      <c r="AA2536" s="4"/>
      <c r="AB2536" s="4">
        <v>25</v>
      </c>
      <c r="AC2536" s="4">
        <v>0</v>
      </c>
      <c r="AD2536" s="4" t="s">
        <v>173</v>
      </c>
      <c r="AE2536" s="4"/>
      <c r="AF2536" s="4">
        <v>21.6450216450216</v>
      </c>
      <c r="AG2536" s="4"/>
      <c r="AH2536" s="4"/>
      <c r="AI2536" s="4"/>
      <c r="AJ2536" s="4"/>
      <c r="AK2536" s="4"/>
    </row>
    <row r="2537" spans="1:37">
      <c r="A2537" t="s">
        <v>244</v>
      </c>
      <c r="B2537" t="s">
        <v>130</v>
      </c>
      <c r="C2537" s="42" t="s">
        <v>592</v>
      </c>
      <c r="D2537">
        <v>800</v>
      </c>
      <c r="E2537">
        <v>10</v>
      </c>
      <c r="F2537">
        <v>180</v>
      </c>
      <c r="G2537">
        <v>66.88</v>
      </c>
      <c r="H2537">
        <v>1.1100000000000001</v>
      </c>
      <c r="I2537">
        <v>31.6</v>
      </c>
      <c r="J2537" s="4">
        <v>0.41</v>
      </c>
      <c r="K2537" s="4"/>
      <c r="L2537" s="4"/>
      <c r="M2537" s="4">
        <v>21.28</v>
      </c>
      <c r="N2537" s="4">
        <v>1.6596889952153113E-2</v>
      </c>
      <c r="O2537" s="4">
        <v>0.47248803827751201</v>
      </c>
      <c r="P2537" s="4">
        <v>6.1303827751196171E-3</v>
      </c>
      <c r="Q2537" s="4">
        <v>31.60613038277512</v>
      </c>
      <c r="R2537" s="4">
        <v>529.6</v>
      </c>
      <c r="S2537" s="4">
        <v>0.48199999999999998</v>
      </c>
      <c r="T2537" s="4">
        <v>6.6</v>
      </c>
      <c r="U2537" s="4">
        <v>6.8537859007833104</v>
      </c>
      <c r="V2537" s="4">
        <v>100</v>
      </c>
      <c r="W2537" s="4">
        <v>7</v>
      </c>
      <c r="X2537" s="4">
        <v>160</v>
      </c>
      <c r="Y2537" s="4">
        <v>0.05</v>
      </c>
      <c r="Z2537" s="4">
        <v>1.2E-2</v>
      </c>
      <c r="AA2537" s="4"/>
      <c r="AB2537" s="4">
        <v>25</v>
      </c>
      <c r="AC2537" s="4">
        <v>0</v>
      </c>
      <c r="AD2537" s="4" t="s">
        <v>173</v>
      </c>
      <c r="AE2537" s="4"/>
      <c r="AF2537" s="4">
        <v>7.3593073593073601</v>
      </c>
      <c r="AG2537" s="4"/>
      <c r="AH2537" s="4"/>
      <c r="AI2537" s="4"/>
      <c r="AJ2537" s="4"/>
      <c r="AK2537" s="4"/>
    </row>
    <row r="2538" spans="1:37">
      <c r="A2538" t="s">
        <v>244</v>
      </c>
      <c r="B2538" t="s">
        <v>130</v>
      </c>
      <c r="C2538" s="42" t="s">
        <v>592</v>
      </c>
      <c r="D2538">
        <v>800</v>
      </c>
      <c r="E2538">
        <v>10</v>
      </c>
      <c r="F2538">
        <v>180</v>
      </c>
      <c r="G2538">
        <v>66.88</v>
      </c>
      <c r="H2538">
        <v>1.1100000000000001</v>
      </c>
      <c r="I2538">
        <v>31.6</v>
      </c>
      <c r="J2538" s="4">
        <v>0.41</v>
      </c>
      <c r="K2538" s="4"/>
      <c r="L2538" s="4"/>
      <c r="M2538" s="4">
        <v>21.28</v>
      </c>
      <c r="N2538" s="4">
        <v>1.6596889952153113E-2</v>
      </c>
      <c r="O2538" s="4">
        <v>0.47248803827751201</v>
      </c>
      <c r="P2538" s="4">
        <v>6.1303827751196171E-3</v>
      </c>
      <c r="Q2538" s="4">
        <v>31.60613038277512</v>
      </c>
      <c r="R2538" s="4">
        <v>529.6</v>
      </c>
      <c r="S2538" s="4">
        <v>0.48199999999999998</v>
      </c>
      <c r="T2538" s="4">
        <v>6.6</v>
      </c>
      <c r="U2538" s="4">
        <v>8.3224543080940201</v>
      </c>
      <c r="V2538" s="4">
        <v>100</v>
      </c>
      <c r="W2538" s="4">
        <v>7</v>
      </c>
      <c r="X2538" s="4">
        <v>160</v>
      </c>
      <c r="Y2538" s="4">
        <v>0.05</v>
      </c>
      <c r="Z2538" s="4">
        <v>1.2E-2</v>
      </c>
      <c r="AA2538" s="4"/>
      <c r="AB2538" s="4">
        <v>25</v>
      </c>
      <c r="AC2538" s="4">
        <v>0</v>
      </c>
      <c r="AD2538" s="4" t="s">
        <v>173</v>
      </c>
      <c r="AE2538" s="4"/>
      <c r="AF2538" s="4">
        <v>10.2272727272727</v>
      </c>
      <c r="AG2538" s="4"/>
      <c r="AH2538" s="4"/>
      <c r="AI2538" s="4"/>
      <c r="AJ2538" s="4"/>
      <c r="AK2538" s="4"/>
    </row>
    <row r="2539" spans="1:37">
      <c r="A2539" t="s">
        <v>244</v>
      </c>
      <c r="B2539" t="s">
        <v>130</v>
      </c>
      <c r="C2539" s="42" t="s">
        <v>592</v>
      </c>
      <c r="D2539">
        <v>800</v>
      </c>
      <c r="E2539">
        <v>10</v>
      </c>
      <c r="F2539">
        <v>180</v>
      </c>
      <c r="G2539">
        <v>66.88</v>
      </c>
      <c r="H2539">
        <v>1.1100000000000001</v>
      </c>
      <c r="I2539">
        <v>31.6</v>
      </c>
      <c r="J2539" s="4">
        <v>0.41</v>
      </c>
      <c r="K2539" s="4"/>
      <c r="L2539" s="4"/>
      <c r="M2539" s="4">
        <v>21.28</v>
      </c>
      <c r="N2539" s="4">
        <v>1.6596889952153113E-2</v>
      </c>
      <c r="O2539" s="4">
        <v>0.47248803827751201</v>
      </c>
      <c r="P2539" s="4">
        <v>6.1303827751196171E-3</v>
      </c>
      <c r="Q2539" s="4">
        <v>31.60613038277512</v>
      </c>
      <c r="R2539" s="4">
        <v>529.6</v>
      </c>
      <c r="S2539" s="4">
        <v>0.48199999999999998</v>
      </c>
      <c r="T2539" s="4">
        <v>6.6</v>
      </c>
      <c r="U2539" s="4">
        <v>14.1971279373368</v>
      </c>
      <c r="V2539" s="4">
        <v>100</v>
      </c>
      <c r="W2539" s="4">
        <v>7</v>
      </c>
      <c r="X2539" s="4">
        <v>160</v>
      </c>
      <c r="Y2539" s="4">
        <v>0.05</v>
      </c>
      <c r="Z2539" s="4">
        <v>1.2E-2</v>
      </c>
      <c r="AA2539" s="4"/>
      <c r="AB2539" s="4">
        <v>25</v>
      </c>
      <c r="AC2539" s="4">
        <v>0</v>
      </c>
      <c r="AD2539" s="4" t="s">
        <v>173</v>
      </c>
      <c r="AE2539" s="4"/>
      <c r="AF2539" s="4">
        <v>12.3376623376623</v>
      </c>
      <c r="AG2539" s="4"/>
      <c r="AH2539" s="4"/>
      <c r="AI2539" s="4"/>
      <c r="AJ2539" s="4"/>
      <c r="AK2539" s="4"/>
    </row>
    <row r="2540" spans="1:37">
      <c r="A2540" t="s">
        <v>244</v>
      </c>
      <c r="B2540" t="s">
        <v>130</v>
      </c>
      <c r="C2540" s="42" t="s">
        <v>592</v>
      </c>
      <c r="D2540">
        <v>800</v>
      </c>
      <c r="E2540">
        <v>10</v>
      </c>
      <c r="F2540">
        <v>180</v>
      </c>
      <c r="G2540">
        <v>66.88</v>
      </c>
      <c r="H2540">
        <v>1.1100000000000001</v>
      </c>
      <c r="I2540">
        <v>31.6</v>
      </c>
      <c r="J2540" s="4">
        <v>0.41</v>
      </c>
      <c r="K2540" s="4"/>
      <c r="L2540" s="4"/>
      <c r="M2540" s="4">
        <v>21.28</v>
      </c>
      <c r="N2540" s="4">
        <v>1.6596889952153113E-2</v>
      </c>
      <c r="O2540" s="4">
        <v>0.47248803827751201</v>
      </c>
      <c r="P2540" s="4">
        <v>6.1303827751196171E-3</v>
      </c>
      <c r="Q2540" s="4">
        <v>31.60613038277512</v>
      </c>
      <c r="R2540" s="4">
        <v>529.6</v>
      </c>
      <c r="S2540" s="4">
        <v>0.48199999999999998</v>
      </c>
      <c r="T2540" s="4">
        <v>6.6</v>
      </c>
      <c r="U2540" s="4">
        <v>27.4151436031331</v>
      </c>
      <c r="V2540" s="4">
        <v>100</v>
      </c>
      <c r="W2540" s="4">
        <v>7</v>
      </c>
      <c r="X2540" s="4">
        <v>160</v>
      </c>
      <c r="Y2540" s="4">
        <v>0.05</v>
      </c>
      <c r="Z2540" s="4">
        <v>1.2E-2</v>
      </c>
      <c r="AA2540" s="4"/>
      <c r="AB2540" s="4">
        <v>25</v>
      </c>
      <c r="AC2540" s="4">
        <v>0</v>
      </c>
      <c r="AD2540" s="4" t="s">
        <v>173</v>
      </c>
      <c r="AE2540" s="4"/>
      <c r="AF2540" s="4">
        <v>16.179653679653601</v>
      </c>
      <c r="AG2540" s="4"/>
      <c r="AH2540" s="4"/>
      <c r="AI2540" s="4"/>
      <c r="AJ2540" s="4"/>
      <c r="AK2540" s="4"/>
    </row>
    <row r="2541" spans="1:37">
      <c r="A2541" t="s">
        <v>244</v>
      </c>
      <c r="B2541" t="s">
        <v>130</v>
      </c>
      <c r="C2541" s="42" t="s">
        <v>592</v>
      </c>
      <c r="D2541">
        <v>800</v>
      </c>
      <c r="E2541">
        <v>10</v>
      </c>
      <c r="F2541">
        <v>180</v>
      </c>
      <c r="G2541">
        <v>66.88</v>
      </c>
      <c r="H2541">
        <v>1.1100000000000001</v>
      </c>
      <c r="I2541">
        <v>31.6</v>
      </c>
      <c r="J2541" s="4">
        <v>0.41</v>
      </c>
      <c r="K2541" s="4"/>
      <c r="L2541" s="4"/>
      <c r="M2541" s="4">
        <v>21.28</v>
      </c>
      <c r="N2541" s="4">
        <v>1.6596889952153113E-2</v>
      </c>
      <c r="O2541" s="4">
        <v>0.47248803827751201</v>
      </c>
      <c r="P2541" s="4">
        <v>6.1303827751196171E-3</v>
      </c>
      <c r="Q2541" s="4">
        <v>31.60613038277512</v>
      </c>
      <c r="R2541" s="4">
        <v>529.6</v>
      </c>
      <c r="S2541" s="4">
        <v>0.48199999999999998</v>
      </c>
      <c r="T2541" s="4">
        <v>6.6</v>
      </c>
      <c r="U2541" s="4">
        <v>59.725848563968597</v>
      </c>
      <c r="V2541" s="4">
        <v>100</v>
      </c>
      <c r="W2541" s="4">
        <v>7</v>
      </c>
      <c r="X2541" s="4">
        <v>160</v>
      </c>
      <c r="Y2541" s="4">
        <v>0.05</v>
      </c>
      <c r="Z2541" s="4">
        <v>1.2E-2</v>
      </c>
      <c r="AA2541" s="4"/>
      <c r="AB2541" s="4">
        <v>25</v>
      </c>
      <c r="AC2541" s="4">
        <v>0</v>
      </c>
      <c r="AD2541" s="4" t="s">
        <v>173</v>
      </c>
      <c r="AE2541" s="4"/>
      <c r="AF2541" s="4">
        <v>18.290043290043201</v>
      </c>
      <c r="AG2541" s="4"/>
      <c r="AH2541" s="4"/>
      <c r="AI2541" s="4"/>
      <c r="AJ2541" s="4"/>
      <c r="AK2541" s="4"/>
    </row>
    <row r="2542" spans="1:37">
      <c r="A2542" t="s">
        <v>244</v>
      </c>
      <c r="B2542" t="s">
        <v>130</v>
      </c>
      <c r="C2542" s="42" t="s">
        <v>592</v>
      </c>
      <c r="D2542">
        <v>800</v>
      </c>
      <c r="E2542">
        <v>10</v>
      </c>
      <c r="F2542">
        <v>180</v>
      </c>
      <c r="G2542">
        <v>66.88</v>
      </c>
      <c r="H2542">
        <v>1.1100000000000001</v>
      </c>
      <c r="I2542">
        <v>31.6</v>
      </c>
      <c r="J2542" s="4">
        <v>0.41</v>
      </c>
      <c r="K2542" s="4"/>
      <c r="L2542" s="4"/>
      <c r="M2542" s="4">
        <v>21.28</v>
      </c>
      <c r="N2542" s="4">
        <v>1.6596889952153113E-2</v>
      </c>
      <c r="O2542" s="4">
        <v>0.47248803827751201</v>
      </c>
      <c r="P2542" s="4">
        <v>6.1303827751196171E-3</v>
      </c>
      <c r="Q2542" s="4">
        <v>31.60613038277512</v>
      </c>
      <c r="R2542" s="4">
        <v>529.6</v>
      </c>
      <c r="S2542" s="4">
        <v>0.48199999999999998</v>
      </c>
      <c r="T2542" s="4">
        <v>6.6</v>
      </c>
      <c r="U2542" s="4">
        <v>119.941253263707</v>
      </c>
      <c r="V2542" s="4">
        <v>100</v>
      </c>
      <c r="W2542" s="4">
        <v>7</v>
      </c>
      <c r="X2542" s="4">
        <v>160</v>
      </c>
      <c r="Y2542" s="4">
        <v>0.05</v>
      </c>
      <c r="Z2542" s="4">
        <v>1.2E-2</v>
      </c>
      <c r="AA2542" s="4"/>
      <c r="AB2542" s="4">
        <v>25</v>
      </c>
      <c r="AC2542" s="4">
        <v>0</v>
      </c>
      <c r="AD2542" s="4" t="s">
        <v>173</v>
      </c>
      <c r="AE2542" s="4"/>
      <c r="AF2542" s="4">
        <v>20.021645021645</v>
      </c>
      <c r="AG2542" s="4"/>
      <c r="AH2542" s="4"/>
      <c r="AI2542" s="4"/>
      <c r="AJ2542" s="4"/>
      <c r="AK2542" s="4"/>
    </row>
    <row r="2543" spans="1:37">
      <c r="A2543" t="s">
        <v>244</v>
      </c>
      <c r="B2543" t="s">
        <v>130</v>
      </c>
      <c r="C2543" s="42" t="s">
        <v>592</v>
      </c>
      <c r="D2543">
        <v>800</v>
      </c>
      <c r="E2543">
        <v>10</v>
      </c>
      <c r="F2543">
        <v>180</v>
      </c>
      <c r="G2543">
        <v>66.88</v>
      </c>
      <c r="H2543">
        <v>1.1100000000000001</v>
      </c>
      <c r="I2543">
        <v>31.6</v>
      </c>
      <c r="J2543" s="4">
        <v>0.41</v>
      </c>
      <c r="K2543" s="4"/>
      <c r="L2543" s="4"/>
      <c r="M2543" s="4">
        <v>21.28</v>
      </c>
      <c r="N2543" s="4">
        <v>1.6596889952153113E-2</v>
      </c>
      <c r="O2543" s="4">
        <v>0.47248803827751201</v>
      </c>
      <c r="P2543" s="4">
        <v>6.1303827751196171E-3</v>
      </c>
      <c r="Q2543" s="4">
        <v>31.60613038277512</v>
      </c>
      <c r="R2543" s="4">
        <v>529.6</v>
      </c>
      <c r="S2543" s="4">
        <v>0.48199999999999998</v>
      </c>
      <c r="T2543" s="4">
        <v>6.6</v>
      </c>
      <c r="U2543" s="4">
        <v>356.39686684073098</v>
      </c>
      <c r="V2543" s="4">
        <v>100</v>
      </c>
      <c r="W2543" s="4">
        <v>7</v>
      </c>
      <c r="X2543" s="4">
        <v>160</v>
      </c>
      <c r="Y2543" s="4">
        <v>0.05</v>
      </c>
      <c r="Z2543" s="4">
        <v>1.2E-2</v>
      </c>
      <c r="AA2543" s="4"/>
      <c r="AB2543" s="4">
        <v>25</v>
      </c>
      <c r="AC2543" s="4">
        <v>0</v>
      </c>
      <c r="AD2543" s="4" t="s">
        <v>173</v>
      </c>
      <c r="AE2543" s="4"/>
      <c r="AF2543" s="4">
        <v>21.969696969696901</v>
      </c>
      <c r="AG2543" s="4"/>
      <c r="AH2543" s="4"/>
      <c r="AI2543" s="4"/>
      <c r="AJ2543" s="4"/>
      <c r="AK2543" s="4"/>
    </row>
    <row r="2544" spans="1:37">
      <c r="A2544" t="s">
        <v>244</v>
      </c>
      <c r="B2544" t="s">
        <v>130</v>
      </c>
      <c r="C2544" s="42" t="s">
        <v>592</v>
      </c>
      <c r="D2544">
        <v>800</v>
      </c>
      <c r="E2544">
        <v>10</v>
      </c>
      <c r="F2544">
        <v>180</v>
      </c>
      <c r="G2544">
        <v>66.88</v>
      </c>
      <c r="H2544">
        <v>1.1100000000000001</v>
      </c>
      <c r="I2544">
        <v>31.6</v>
      </c>
      <c r="J2544" s="4">
        <v>0.41</v>
      </c>
      <c r="K2544" s="4"/>
      <c r="L2544" s="4"/>
      <c r="M2544" s="4">
        <v>21.28</v>
      </c>
      <c r="N2544" s="4">
        <v>1.6596889952153113E-2</v>
      </c>
      <c r="O2544" s="4">
        <v>0.47248803827751201</v>
      </c>
      <c r="P2544" s="4">
        <v>6.1303827751196171E-3</v>
      </c>
      <c r="Q2544" s="4">
        <v>31.60613038277512</v>
      </c>
      <c r="R2544" s="4">
        <v>529.6</v>
      </c>
      <c r="S2544" s="4">
        <v>0.48199999999999998</v>
      </c>
      <c r="T2544" s="4">
        <v>6.6</v>
      </c>
      <c r="U2544" s="4">
        <v>476.82767624020801</v>
      </c>
      <c r="V2544" s="4">
        <v>100</v>
      </c>
      <c r="W2544" s="4">
        <v>7</v>
      </c>
      <c r="X2544" s="4">
        <v>160</v>
      </c>
      <c r="Y2544" s="4">
        <v>0.05</v>
      </c>
      <c r="Z2544" s="4">
        <v>1.2E-2</v>
      </c>
      <c r="AA2544" s="4"/>
      <c r="AB2544" s="4">
        <v>25</v>
      </c>
      <c r="AC2544" s="4">
        <v>0</v>
      </c>
      <c r="AD2544" s="4" t="s">
        <v>173</v>
      </c>
      <c r="AE2544" s="4"/>
      <c r="AF2544" s="4">
        <v>21.969696969696901</v>
      </c>
      <c r="AG2544" s="4"/>
      <c r="AH2544" s="4"/>
      <c r="AI2544" s="4"/>
      <c r="AJ2544" s="4"/>
      <c r="AK2544" s="4"/>
    </row>
    <row r="2545" spans="1:37">
      <c r="A2545" t="s">
        <v>244</v>
      </c>
      <c r="B2545" t="s">
        <v>130</v>
      </c>
      <c r="C2545" s="42" t="s">
        <v>592</v>
      </c>
      <c r="D2545">
        <v>800</v>
      </c>
      <c r="E2545">
        <v>10</v>
      </c>
      <c r="F2545">
        <v>180</v>
      </c>
      <c r="G2545">
        <v>66.88</v>
      </c>
      <c r="H2545">
        <v>1.1100000000000001</v>
      </c>
      <c r="I2545">
        <v>31.6</v>
      </c>
      <c r="J2545" s="4">
        <v>0.41</v>
      </c>
      <c r="K2545" s="4"/>
      <c r="L2545" s="4"/>
      <c r="M2545" s="4">
        <v>21.28</v>
      </c>
      <c r="N2545" s="4">
        <v>1.6596889952153113E-2</v>
      </c>
      <c r="O2545" s="4">
        <v>0.47248803827751201</v>
      </c>
      <c r="P2545" s="4">
        <v>6.1303827751196171E-3</v>
      </c>
      <c r="Q2545" s="4">
        <v>31.60613038277512</v>
      </c>
      <c r="R2545" s="4">
        <v>529.6</v>
      </c>
      <c r="S2545" s="4">
        <v>0.48199999999999998</v>
      </c>
      <c r="T2545" s="4">
        <v>6.6</v>
      </c>
      <c r="U2545" s="4">
        <v>717.68929503916399</v>
      </c>
      <c r="V2545" s="4">
        <v>100</v>
      </c>
      <c r="W2545" s="4">
        <v>7</v>
      </c>
      <c r="X2545" s="4">
        <v>160</v>
      </c>
      <c r="Y2545" s="4">
        <v>0.05</v>
      </c>
      <c r="Z2545" s="4">
        <v>1.2E-2</v>
      </c>
      <c r="AA2545" s="4"/>
      <c r="AB2545" s="4">
        <v>25</v>
      </c>
      <c r="AC2545" s="4">
        <v>0</v>
      </c>
      <c r="AD2545" s="4" t="s">
        <v>173</v>
      </c>
      <c r="AE2545" s="4"/>
      <c r="AF2545" s="4">
        <v>22.294372294372199</v>
      </c>
      <c r="AG2545" s="4"/>
      <c r="AH2545" s="4"/>
      <c r="AI2545" s="4"/>
      <c r="AJ2545" s="4"/>
      <c r="AK2545" s="4"/>
    </row>
    <row r="2546" spans="1:37">
      <c r="A2546" t="s">
        <v>245</v>
      </c>
      <c r="B2546" t="s">
        <v>130</v>
      </c>
      <c r="C2546" s="42" t="s">
        <v>592</v>
      </c>
      <c r="D2546">
        <v>800</v>
      </c>
      <c r="E2546">
        <v>10</v>
      </c>
      <c r="F2546">
        <v>180</v>
      </c>
      <c r="G2546">
        <v>66.52</v>
      </c>
      <c r="H2546">
        <v>1.06</v>
      </c>
      <c r="I2546">
        <v>31.97</v>
      </c>
      <c r="J2546" s="4">
        <v>0.45</v>
      </c>
      <c r="K2546" s="4"/>
      <c r="L2546" s="4"/>
      <c r="M2546" s="4">
        <v>19.73</v>
      </c>
      <c r="N2546" s="4">
        <v>1.5935057125676489E-2</v>
      </c>
      <c r="O2546" s="4">
        <v>0.4806073361395069</v>
      </c>
      <c r="P2546" s="4">
        <v>6.7648827420324718E-3</v>
      </c>
      <c r="Q2546" s="4">
        <v>31.976764882742032</v>
      </c>
      <c r="R2546" s="4">
        <v>455.7</v>
      </c>
      <c r="S2546" s="4">
        <v>0.44800000000000001</v>
      </c>
      <c r="T2546" s="4">
        <v>6.1</v>
      </c>
      <c r="U2546" s="4">
        <v>3.9164490861618901</v>
      </c>
      <c r="V2546" s="4">
        <v>100</v>
      </c>
      <c r="W2546" s="4">
        <v>7</v>
      </c>
      <c r="X2546" s="4">
        <v>160</v>
      </c>
      <c r="Y2546" s="4">
        <v>0.05</v>
      </c>
      <c r="Z2546" s="4">
        <v>1.2E-2</v>
      </c>
      <c r="AA2546" s="4"/>
      <c r="AB2546" s="4">
        <v>25</v>
      </c>
      <c r="AC2546" s="4">
        <v>0</v>
      </c>
      <c r="AD2546" s="4" t="s">
        <v>173</v>
      </c>
      <c r="AE2546" s="4"/>
      <c r="AF2546" s="4">
        <v>10.8225108225108</v>
      </c>
      <c r="AG2546" s="4"/>
      <c r="AH2546" s="4"/>
      <c r="AI2546" s="4"/>
      <c r="AJ2546" s="4"/>
      <c r="AK2546" s="4"/>
    </row>
    <row r="2547" spans="1:37">
      <c r="A2547" t="s">
        <v>245</v>
      </c>
      <c r="B2547" t="s">
        <v>130</v>
      </c>
      <c r="C2547" s="42" t="s">
        <v>592</v>
      </c>
      <c r="D2547">
        <v>800</v>
      </c>
      <c r="E2547">
        <v>10</v>
      </c>
      <c r="F2547">
        <v>180</v>
      </c>
      <c r="G2547">
        <v>66.52</v>
      </c>
      <c r="H2547">
        <v>1.06</v>
      </c>
      <c r="I2547">
        <v>31.97</v>
      </c>
      <c r="J2547" s="4">
        <v>0.45</v>
      </c>
      <c r="K2547" s="4"/>
      <c r="L2547" s="4"/>
      <c r="M2547" s="4">
        <v>19.73</v>
      </c>
      <c r="N2547" s="4">
        <v>1.5935057125676489E-2</v>
      </c>
      <c r="O2547" s="4">
        <v>0.4806073361395069</v>
      </c>
      <c r="P2547" s="4">
        <v>6.7648827420324718E-3</v>
      </c>
      <c r="Q2547" s="4">
        <v>31.976764882742032</v>
      </c>
      <c r="R2547" s="4">
        <v>455.7</v>
      </c>
      <c r="S2547" s="4">
        <v>0.44800000000000001</v>
      </c>
      <c r="T2547" s="4">
        <v>6.1</v>
      </c>
      <c r="U2547" s="4">
        <v>8.3224543080940201</v>
      </c>
      <c r="V2547" s="4">
        <v>100</v>
      </c>
      <c r="W2547" s="4">
        <v>7</v>
      </c>
      <c r="X2547" s="4">
        <v>160</v>
      </c>
      <c r="Y2547" s="4">
        <v>0.05</v>
      </c>
      <c r="Z2547" s="4">
        <v>1.2E-2</v>
      </c>
      <c r="AA2547" s="4"/>
      <c r="AB2547" s="4">
        <v>25</v>
      </c>
      <c r="AC2547" s="4">
        <v>0</v>
      </c>
      <c r="AD2547" s="4" t="s">
        <v>173</v>
      </c>
      <c r="AE2547" s="4"/>
      <c r="AF2547" s="4">
        <v>12.9329004329004</v>
      </c>
      <c r="AG2547" s="4"/>
      <c r="AH2547" s="4"/>
      <c r="AI2547" s="4"/>
      <c r="AJ2547" s="4"/>
      <c r="AK2547" s="4"/>
    </row>
    <row r="2548" spans="1:37">
      <c r="A2548" t="s">
        <v>245</v>
      </c>
      <c r="B2548" t="s">
        <v>130</v>
      </c>
      <c r="C2548" s="42" t="s">
        <v>592</v>
      </c>
      <c r="D2548">
        <v>800</v>
      </c>
      <c r="E2548">
        <v>10</v>
      </c>
      <c r="F2548">
        <v>180</v>
      </c>
      <c r="G2548">
        <v>66.52</v>
      </c>
      <c r="H2548">
        <v>1.06</v>
      </c>
      <c r="I2548">
        <v>31.97</v>
      </c>
      <c r="J2548" s="4">
        <v>0.45</v>
      </c>
      <c r="K2548" s="4"/>
      <c r="L2548" s="4"/>
      <c r="M2548" s="4">
        <v>19.73</v>
      </c>
      <c r="N2548" s="4">
        <v>1.5935057125676489E-2</v>
      </c>
      <c r="O2548" s="4">
        <v>0.4806073361395069</v>
      </c>
      <c r="P2548" s="4">
        <v>6.7648827420324718E-3</v>
      </c>
      <c r="Q2548" s="4">
        <v>31.976764882742032</v>
      </c>
      <c r="R2548" s="4">
        <v>455.7</v>
      </c>
      <c r="S2548" s="4">
        <v>0.44800000000000001</v>
      </c>
      <c r="T2548" s="4">
        <v>6.1</v>
      </c>
      <c r="U2548" s="4">
        <v>12.7284595300261</v>
      </c>
      <c r="V2548" s="4">
        <v>100</v>
      </c>
      <c r="W2548" s="4">
        <v>7</v>
      </c>
      <c r="X2548" s="4">
        <v>160</v>
      </c>
      <c r="Y2548" s="4">
        <v>0.05</v>
      </c>
      <c r="Z2548" s="4">
        <v>1.2E-2</v>
      </c>
      <c r="AA2548" s="4"/>
      <c r="AB2548" s="4">
        <v>25</v>
      </c>
      <c r="AC2548" s="4">
        <v>0</v>
      </c>
      <c r="AD2548" s="4" t="s">
        <v>173</v>
      </c>
      <c r="AE2548" s="4"/>
      <c r="AF2548" s="4">
        <v>14.989177489177401</v>
      </c>
      <c r="AG2548" s="4"/>
      <c r="AH2548" s="4"/>
      <c r="AI2548" s="4"/>
      <c r="AJ2548" s="4"/>
      <c r="AK2548" s="4"/>
    </row>
    <row r="2549" spans="1:37">
      <c r="A2549" t="s">
        <v>245</v>
      </c>
      <c r="B2549" t="s">
        <v>130</v>
      </c>
      <c r="C2549" s="42" t="s">
        <v>592</v>
      </c>
      <c r="D2549">
        <v>800</v>
      </c>
      <c r="E2549">
        <v>10</v>
      </c>
      <c r="F2549">
        <v>180</v>
      </c>
      <c r="G2549">
        <v>66.52</v>
      </c>
      <c r="H2549">
        <v>1.06</v>
      </c>
      <c r="I2549">
        <v>31.97</v>
      </c>
      <c r="J2549" s="4">
        <v>0.45</v>
      </c>
      <c r="K2549" s="4"/>
      <c r="L2549" s="4"/>
      <c r="M2549" s="4">
        <v>19.73</v>
      </c>
      <c r="N2549" s="4">
        <v>1.5935057125676489E-2</v>
      </c>
      <c r="O2549" s="4">
        <v>0.4806073361395069</v>
      </c>
      <c r="P2549" s="4">
        <v>6.7648827420324718E-3</v>
      </c>
      <c r="Q2549" s="4">
        <v>31.976764882742032</v>
      </c>
      <c r="R2549" s="4">
        <v>455.7</v>
      </c>
      <c r="S2549" s="4">
        <v>0.44800000000000001</v>
      </c>
      <c r="T2549" s="4">
        <v>6.1</v>
      </c>
      <c r="U2549" s="4">
        <v>28.883812010443801</v>
      </c>
      <c r="V2549" s="4">
        <v>100</v>
      </c>
      <c r="W2549" s="4">
        <v>7</v>
      </c>
      <c r="X2549" s="4">
        <v>160</v>
      </c>
      <c r="Y2549" s="4">
        <v>0.05</v>
      </c>
      <c r="Z2549" s="4">
        <v>1.2E-2</v>
      </c>
      <c r="AA2549" s="4"/>
      <c r="AB2549" s="4">
        <v>25</v>
      </c>
      <c r="AC2549" s="4">
        <v>0</v>
      </c>
      <c r="AD2549" s="4" t="s">
        <v>173</v>
      </c>
      <c r="AE2549" s="4"/>
      <c r="AF2549" s="4">
        <v>18.290043290043201</v>
      </c>
      <c r="AG2549" s="4"/>
      <c r="AH2549" s="4"/>
      <c r="AI2549" s="4"/>
      <c r="AJ2549" s="4"/>
      <c r="AK2549" s="4"/>
    </row>
    <row r="2550" spans="1:37">
      <c r="A2550" t="s">
        <v>245</v>
      </c>
      <c r="B2550" t="s">
        <v>130</v>
      </c>
      <c r="C2550" s="42" t="s">
        <v>592</v>
      </c>
      <c r="D2550">
        <v>800</v>
      </c>
      <c r="E2550">
        <v>10</v>
      </c>
      <c r="F2550">
        <v>180</v>
      </c>
      <c r="G2550">
        <v>66.52</v>
      </c>
      <c r="H2550">
        <v>1.06</v>
      </c>
      <c r="I2550">
        <v>31.97</v>
      </c>
      <c r="J2550" s="4">
        <v>0.45</v>
      </c>
      <c r="K2550" s="4"/>
      <c r="L2550" s="4"/>
      <c r="M2550" s="4">
        <v>19.73</v>
      </c>
      <c r="N2550" s="4">
        <v>1.5935057125676489E-2</v>
      </c>
      <c r="O2550" s="4">
        <v>0.4806073361395069</v>
      </c>
      <c r="P2550" s="4">
        <v>6.7648827420324718E-3</v>
      </c>
      <c r="Q2550" s="4">
        <v>31.976764882742032</v>
      </c>
      <c r="R2550" s="4">
        <v>455.7</v>
      </c>
      <c r="S2550" s="4">
        <v>0.44800000000000001</v>
      </c>
      <c r="T2550" s="4">
        <v>6.1</v>
      </c>
      <c r="U2550" s="4">
        <v>56.788511749347201</v>
      </c>
      <c r="V2550" s="4">
        <v>100</v>
      </c>
      <c r="W2550" s="4">
        <v>7</v>
      </c>
      <c r="X2550" s="4">
        <v>160</v>
      </c>
      <c r="Y2550" s="4">
        <v>0.05</v>
      </c>
      <c r="Z2550" s="4">
        <v>1.2E-2</v>
      </c>
      <c r="AA2550" s="4"/>
      <c r="AB2550" s="4">
        <v>25</v>
      </c>
      <c r="AC2550" s="4">
        <v>0</v>
      </c>
      <c r="AD2550" s="4" t="s">
        <v>173</v>
      </c>
      <c r="AE2550" s="4"/>
      <c r="AF2550" s="4">
        <v>19.859307359307302</v>
      </c>
      <c r="AG2550" s="4"/>
      <c r="AH2550" s="4"/>
      <c r="AI2550" s="4"/>
      <c r="AJ2550" s="4"/>
      <c r="AK2550" s="4"/>
    </row>
    <row r="2551" spans="1:37">
      <c r="A2551" t="s">
        <v>245</v>
      </c>
      <c r="B2551" t="s">
        <v>130</v>
      </c>
      <c r="C2551" s="42" t="s">
        <v>592</v>
      </c>
      <c r="D2551">
        <v>800</v>
      </c>
      <c r="E2551">
        <v>10</v>
      </c>
      <c r="F2551">
        <v>180</v>
      </c>
      <c r="G2551">
        <v>66.52</v>
      </c>
      <c r="H2551">
        <v>1.06</v>
      </c>
      <c r="I2551">
        <v>31.97</v>
      </c>
      <c r="J2551" s="4">
        <v>0.45</v>
      </c>
      <c r="K2551" s="4"/>
      <c r="L2551" s="4"/>
      <c r="M2551" s="4">
        <v>19.73</v>
      </c>
      <c r="N2551" s="4">
        <v>1.5935057125676489E-2</v>
      </c>
      <c r="O2551" s="4">
        <v>0.4806073361395069</v>
      </c>
      <c r="P2551" s="4">
        <v>6.7648827420324718E-3</v>
      </c>
      <c r="Q2551" s="4">
        <v>31.976764882742032</v>
      </c>
      <c r="R2551" s="4">
        <v>455.7</v>
      </c>
      <c r="S2551" s="4">
        <v>0.44800000000000001</v>
      </c>
      <c r="T2551" s="4">
        <v>6.1</v>
      </c>
      <c r="U2551" s="4">
        <v>119.941253263707</v>
      </c>
      <c r="V2551" s="4">
        <v>100</v>
      </c>
      <c r="W2551" s="4">
        <v>7</v>
      </c>
      <c r="X2551" s="4">
        <v>160</v>
      </c>
      <c r="Y2551" s="4">
        <v>0.05</v>
      </c>
      <c r="Z2551" s="4">
        <v>1.2E-2</v>
      </c>
      <c r="AA2551" s="4"/>
      <c r="AB2551" s="4">
        <v>25</v>
      </c>
      <c r="AC2551" s="4">
        <v>0</v>
      </c>
      <c r="AD2551" s="4" t="s">
        <v>173</v>
      </c>
      <c r="AE2551" s="4"/>
      <c r="AF2551" s="4">
        <v>21.6450216450216</v>
      </c>
      <c r="AG2551" s="4"/>
      <c r="AH2551" s="4"/>
      <c r="AI2551" s="4"/>
      <c r="AJ2551" s="4"/>
      <c r="AK2551" s="4"/>
    </row>
    <row r="2552" spans="1:37">
      <c r="A2552" t="s">
        <v>245</v>
      </c>
      <c r="B2552" t="s">
        <v>130</v>
      </c>
      <c r="C2552" s="42" t="s">
        <v>592</v>
      </c>
      <c r="D2552">
        <v>800</v>
      </c>
      <c r="E2552">
        <v>10</v>
      </c>
      <c r="F2552">
        <v>180</v>
      </c>
      <c r="G2552">
        <v>66.52</v>
      </c>
      <c r="H2552">
        <v>1.06</v>
      </c>
      <c r="I2552">
        <v>31.97</v>
      </c>
      <c r="J2552" s="4">
        <v>0.45</v>
      </c>
      <c r="K2552" s="4"/>
      <c r="L2552" s="4"/>
      <c r="M2552" s="4">
        <v>19.73</v>
      </c>
      <c r="N2552" s="4">
        <v>1.5935057125676489E-2</v>
      </c>
      <c r="O2552" s="4">
        <v>0.4806073361395069</v>
      </c>
      <c r="P2552" s="4">
        <v>6.7648827420324718E-3</v>
      </c>
      <c r="Q2552" s="4">
        <v>31.976764882742032</v>
      </c>
      <c r="R2552" s="4">
        <v>455.7</v>
      </c>
      <c r="S2552" s="4">
        <v>0.44800000000000001</v>
      </c>
      <c r="T2552" s="4">
        <v>6.1</v>
      </c>
      <c r="U2552" s="4">
        <v>357.865535248041</v>
      </c>
      <c r="V2552" s="4">
        <v>100</v>
      </c>
      <c r="W2552" s="4">
        <v>7</v>
      </c>
      <c r="X2552" s="4">
        <v>160</v>
      </c>
      <c r="Y2552" s="4">
        <v>0.05</v>
      </c>
      <c r="Z2552" s="4">
        <v>1.2E-2</v>
      </c>
      <c r="AA2552" s="4"/>
      <c r="AB2552" s="4">
        <v>25</v>
      </c>
      <c r="AC2552" s="4">
        <v>0</v>
      </c>
      <c r="AD2552" s="4" t="s">
        <v>173</v>
      </c>
      <c r="AE2552" s="4"/>
      <c r="AF2552" s="4">
        <v>23.3766233766233</v>
      </c>
      <c r="AG2552" s="4"/>
      <c r="AH2552" s="4"/>
      <c r="AI2552" s="4"/>
      <c r="AJ2552" s="4"/>
      <c r="AK2552" s="4"/>
    </row>
    <row r="2553" spans="1:37">
      <c r="A2553" t="s">
        <v>245</v>
      </c>
      <c r="B2553" t="s">
        <v>130</v>
      </c>
      <c r="C2553" s="42" t="s">
        <v>592</v>
      </c>
      <c r="D2553">
        <v>800</v>
      </c>
      <c r="E2553">
        <v>10</v>
      </c>
      <c r="F2553">
        <v>180</v>
      </c>
      <c r="G2553">
        <v>66.52</v>
      </c>
      <c r="H2553">
        <v>1.06</v>
      </c>
      <c r="I2553">
        <v>31.97</v>
      </c>
      <c r="J2553" s="4">
        <v>0.45</v>
      </c>
      <c r="K2553" s="4"/>
      <c r="L2553" s="4"/>
      <c r="M2553" s="4">
        <v>19.73</v>
      </c>
      <c r="N2553" s="4">
        <v>1.5935057125676489E-2</v>
      </c>
      <c r="O2553" s="4">
        <v>0.4806073361395069</v>
      </c>
      <c r="P2553" s="4">
        <v>6.7648827420324718E-3</v>
      </c>
      <c r="Q2553" s="4">
        <v>31.976764882742032</v>
      </c>
      <c r="R2553" s="4">
        <v>455.7</v>
      </c>
      <c r="S2553" s="4">
        <v>0.44800000000000001</v>
      </c>
      <c r="T2553" s="4">
        <v>6.1</v>
      </c>
      <c r="U2553" s="4">
        <v>479.76501305482998</v>
      </c>
      <c r="V2553" s="4">
        <v>100</v>
      </c>
      <c r="W2553" s="4">
        <v>7</v>
      </c>
      <c r="X2553" s="4">
        <v>160</v>
      </c>
      <c r="Y2553" s="4">
        <v>0.05</v>
      </c>
      <c r="Z2553" s="4">
        <v>1.2E-2</v>
      </c>
      <c r="AA2553" s="4"/>
      <c r="AB2553" s="4">
        <v>25</v>
      </c>
      <c r="AC2553" s="4">
        <v>0</v>
      </c>
      <c r="AD2553" s="4" t="s">
        <v>173</v>
      </c>
      <c r="AE2553" s="4"/>
      <c r="AF2553" s="4">
        <v>23.7554112554112</v>
      </c>
      <c r="AG2553" s="4"/>
      <c r="AH2553" s="4"/>
      <c r="AI2553" s="4"/>
      <c r="AJ2553" s="4"/>
      <c r="AK2553" s="4"/>
    </row>
    <row r="2554" spans="1:37">
      <c r="A2554" t="s">
        <v>245</v>
      </c>
      <c r="B2554" t="s">
        <v>130</v>
      </c>
      <c r="C2554" s="42" t="s">
        <v>592</v>
      </c>
      <c r="D2554">
        <v>800</v>
      </c>
      <c r="E2554">
        <v>10</v>
      </c>
      <c r="F2554">
        <v>180</v>
      </c>
      <c r="G2554">
        <v>66.52</v>
      </c>
      <c r="H2554">
        <v>1.06</v>
      </c>
      <c r="I2554">
        <v>31.97</v>
      </c>
      <c r="J2554" s="4">
        <v>0.45</v>
      </c>
      <c r="K2554" s="4"/>
      <c r="L2554" s="4"/>
      <c r="M2554" s="4">
        <v>19.73</v>
      </c>
      <c r="N2554" s="4">
        <v>1.5935057125676489E-2</v>
      </c>
      <c r="O2554" s="4">
        <v>0.4806073361395069</v>
      </c>
      <c r="P2554" s="4">
        <v>6.7648827420324718E-3</v>
      </c>
      <c r="Q2554" s="4">
        <v>31.976764882742032</v>
      </c>
      <c r="R2554" s="4">
        <v>455.7</v>
      </c>
      <c r="S2554" s="4">
        <v>0.44800000000000001</v>
      </c>
      <c r="T2554" s="4">
        <v>6.1</v>
      </c>
      <c r="U2554" s="4">
        <v>720</v>
      </c>
      <c r="V2554" s="4">
        <v>100</v>
      </c>
      <c r="W2554" s="4">
        <v>7</v>
      </c>
      <c r="X2554" s="4">
        <v>160</v>
      </c>
      <c r="Y2554" s="4">
        <v>0.05</v>
      </c>
      <c r="Z2554" s="4">
        <v>1.2E-2</v>
      </c>
      <c r="AA2554" s="4"/>
      <c r="AB2554" s="4">
        <v>25</v>
      </c>
      <c r="AC2554" s="4">
        <v>0</v>
      </c>
      <c r="AD2554" s="4" t="s">
        <v>173</v>
      </c>
      <c r="AE2554" s="4"/>
      <c r="AF2554" s="4">
        <v>23.593073593073498</v>
      </c>
      <c r="AG2554" s="4"/>
      <c r="AH2554" s="4"/>
      <c r="AI2554" s="4"/>
      <c r="AJ2554" s="4"/>
      <c r="AK2554" s="4"/>
    </row>
    <row r="2555" spans="1:37">
      <c r="A2555" t="s">
        <v>243</v>
      </c>
      <c r="B2555" t="s">
        <v>130</v>
      </c>
      <c r="C2555" s="42" t="s">
        <v>592</v>
      </c>
      <c r="D2555">
        <v>800</v>
      </c>
      <c r="E2555">
        <v>10</v>
      </c>
      <c r="F2555">
        <v>180</v>
      </c>
      <c r="G2555">
        <v>37.86</v>
      </c>
      <c r="H2555">
        <v>0.8</v>
      </c>
      <c r="I2555">
        <v>61.11</v>
      </c>
      <c r="J2555" s="4">
        <v>0.23</v>
      </c>
      <c r="K2555" s="4"/>
      <c r="L2555" s="4"/>
      <c r="M2555" s="4">
        <v>54.33</v>
      </c>
      <c r="N2555" s="4">
        <v>2.1130480718436345E-2</v>
      </c>
      <c r="O2555" s="4">
        <v>1.6141045958795563</v>
      </c>
      <c r="P2555" s="4">
        <v>6.0750132065504493E-3</v>
      </c>
      <c r="Q2555" s="4">
        <v>61.116075013206547</v>
      </c>
      <c r="R2555" s="4">
        <v>328.9</v>
      </c>
      <c r="S2555" s="4">
        <v>0.30299999999999999</v>
      </c>
      <c r="T2555" s="4">
        <v>4.5999999999999996</v>
      </c>
      <c r="U2555" s="4">
        <v>360</v>
      </c>
      <c r="V2555" s="4">
        <v>0.390625000000001</v>
      </c>
      <c r="W2555" s="4">
        <v>7</v>
      </c>
      <c r="X2555" s="4">
        <v>160</v>
      </c>
      <c r="Y2555" s="4">
        <v>0.05</v>
      </c>
      <c r="Z2555" s="4">
        <v>0.3</v>
      </c>
      <c r="AA2555" s="4"/>
      <c r="AB2555" s="4">
        <v>25</v>
      </c>
      <c r="AC2555" s="4">
        <v>0</v>
      </c>
      <c r="AD2555" s="4" t="s">
        <v>173</v>
      </c>
      <c r="AE2555" s="4"/>
      <c r="AF2555" s="4">
        <v>16.948775055679199</v>
      </c>
      <c r="AG2555" s="4"/>
      <c r="AH2555" s="4"/>
      <c r="AI2555" s="4"/>
      <c r="AJ2555" s="4"/>
      <c r="AK2555" s="4"/>
    </row>
    <row r="2556" spans="1:37">
      <c r="A2556" t="s">
        <v>243</v>
      </c>
      <c r="B2556" t="s">
        <v>130</v>
      </c>
      <c r="C2556" s="42" t="s">
        <v>592</v>
      </c>
      <c r="D2556">
        <v>800</v>
      </c>
      <c r="E2556">
        <v>10</v>
      </c>
      <c r="F2556">
        <v>180</v>
      </c>
      <c r="G2556">
        <v>37.86</v>
      </c>
      <c r="H2556">
        <v>0.8</v>
      </c>
      <c r="I2556">
        <v>61.11</v>
      </c>
      <c r="J2556" s="4">
        <v>0.23</v>
      </c>
      <c r="K2556" s="4"/>
      <c r="L2556" s="4"/>
      <c r="M2556" s="4">
        <v>54.33</v>
      </c>
      <c r="N2556" s="4">
        <v>2.1130480718436345E-2</v>
      </c>
      <c r="O2556" s="4">
        <v>1.6141045958795563</v>
      </c>
      <c r="P2556" s="4">
        <v>6.0750132065504493E-3</v>
      </c>
      <c r="Q2556" s="4">
        <v>61.116075013206547</v>
      </c>
      <c r="R2556" s="4">
        <v>328.9</v>
      </c>
      <c r="S2556" s="4">
        <v>0.30299999999999999</v>
      </c>
      <c r="T2556" s="4">
        <v>4.5999999999999996</v>
      </c>
      <c r="U2556" s="4">
        <v>360</v>
      </c>
      <c r="V2556" s="4">
        <v>1.5625</v>
      </c>
      <c r="W2556" s="4">
        <v>7</v>
      </c>
      <c r="X2556" s="4">
        <v>160</v>
      </c>
      <c r="Y2556" s="4">
        <v>0.05</v>
      </c>
      <c r="Z2556" s="4">
        <v>0.3</v>
      </c>
      <c r="AA2556" s="4"/>
      <c r="AB2556" s="4">
        <v>25</v>
      </c>
      <c r="AC2556" s="4">
        <v>0</v>
      </c>
      <c r="AD2556" s="4" t="s">
        <v>173</v>
      </c>
      <c r="AE2556" s="4"/>
      <c r="AF2556" s="4">
        <v>26.391982182627999</v>
      </c>
      <c r="AG2556" s="4"/>
      <c r="AH2556" s="4"/>
      <c r="AI2556" s="4"/>
      <c r="AJ2556" s="4"/>
      <c r="AK2556" s="4"/>
    </row>
    <row r="2557" spans="1:37">
      <c r="A2557" t="s">
        <v>243</v>
      </c>
      <c r="B2557" t="s">
        <v>130</v>
      </c>
      <c r="C2557" s="42" t="s">
        <v>592</v>
      </c>
      <c r="D2557">
        <v>800</v>
      </c>
      <c r="E2557">
        <v>10</v>
      </c>
      <c r="F2557">
        <v>180</v>
      </c>
      <c r="G2557">
        <v>37.86</v>
      </c>
      <c r="H2557">
        <v>0.8</v>
      </c>
      <c r="I2557">
        <v>61.11</v>
      </c>
      <c r="J2557" s="4">
        <v>0.23</v>
      </c>
      <c r="K2557" s="4"/>
      <c r="L2557" s="4"/>
      <c r="M2557" s="4">
        <v>54.33</v>
      </c>
      <c r="N2557" s="4">
        <v>2.1130480718436345E-2</v>
      </c>
      <c r="O2557" s="4">
        <v>1.6141045958795563</v>
      </c>
      <c r="P2557" s="4">
        <v>6.0750132065504493E-3</v>
      </c>
      <c r="Q2557" s="4">
        <v>61.116075013206547</v>
      </c>
      <c r="R2557" s="4">
        <v>328.9</v>
      </c>
      <c r="S2557" s="4">
        <v>0.30299999999999999</v>
      </c>
      <c r="T2557" s="4">
        <v>4.5999999999999996</v>
      </c>
      <c r="U2557" s="4">
        <v>360</v>
      </c>
      <c r="V2557" s="4">
        <v>10.351562499999901</v>
      </c>
      <c r="W2557" s="4">
        <v>7</v>
      </c>
      <c r="X2557" s="4">
        <v>160</v>
      </c>
      <c r="Y2557" s="4">
        <v>0.05</v>
      </c>
      <c r="Z2557" s="4">
        <v>0.3</v>
      </c>
      <c r="AA2557" s="4"/>
      <c r="AB2557" s="4">
        <v>25</v>
      </c>
      <c r="AC2557" s="4">
        <v>0</v>
      </c>
      <c r="AD2557" s="4" t="s">
        <v>173</v>
      </c>
      <c r="AE2557" s="4"/>
      <c r="AF2557" s="4">
        <v>38.151447661469902</v>
      </c>
      <c r="AG2557" s="4"/>
      <c r="AH2557" s="4"/>
      <c r="AI2557" s="4"/>
      <c r="AJ2557" s="4"/>
      <c r="AK2557" s="4"/>
    </row>
    <row r="2558" spans="1:37">
      <c r="A2558" t="s">
        <v>243</v>
      </c>
      <c r="B2558" t="s">
        <v>130</v>
      </c>
      <c r="C2558" s="42" t="s">
        <v>592</v>
      </c>
      <c r="D2558">
        <v>800</v>
      </c>
      <c r="E2558">
        <v>10</v>
      </c>
      <c r="F2558">
        <v>180</v>
      </c>
      <c r="G2558">
        <v>37.86</v>
      </c>
      <c r="H2558">
        <v>0.8</v>
      </c>
      <c r="I2558">
        <v>61.11</v>
      </c>
      <c r="J2558" s="4">
        <v>0.23</v>
      </c>
      <c r="K2558" s="4"/>
      <c r="L2558" s="4"/>
      <c r="M2558" s="4">
        <v>54.33</v>
      </c>
      <c r="N2558" s="4">
        <v>2.1130480718436345E-2</v>
      </c>
      <c r="O2558" s="4">
        <v>1.6141045958795563</v>
      </c>
      <c r="P2558" s="4">
        <v>6.0750132065504493E-3</v>
      </c>
      <c r="Q2558" s="4">
        <v>61.116075013206547</v>
      </c>
      <c r="R2558" s="4">
        <v>328.9</v>
      </c>
      <c r="S2558" s="4">
        <v>0.30299999999999999</v>
      </c>
      <c r="T2558" s="4">
        <v>4.5999999999999996</v>
      </c>
      <c r="U2558" s="4">
        <v>360</v>
      </c>
      <c r="V2558" s="4">
        <v>32.2265625</v>
      </c>
      <c r="W2558" s="4">
        <v>7</v>
      </c>
      <c r="X2558" s="4">
        <v>160</v>
      </c>
      <c r="Y2558" s="4">
        <v>0.05</v>
      </c>
      <c r="Z2558" s="4">
        <v>0.3</v>
      </c>
      <c r="AA2558" s="4"/>
      <c r="AB2558" s="4">
        <v>25</v>
      </c>
      <c r="AC2558" s="4">
        <v>0</v>
      </c>
      <c r="AD2558" s="4" t="s">
        <v>173</v>
      </c>
      <c r="AE2558" s="4"/>
      <c r="AF2558" s="4">
        <v>41.091314031180403</v>
      </c>
      <c r="AG2558" s="4"/>
      <c r="AH2558" s="4"/>
      <c r="AI2558" s="4"/>
      <c r="AJ2558" s="4"/>
      <c r="AK2558" s="4"/>
    </row>
    <row r="2559" spans="1:37">
      <c r="A2559" t="s">
        <v>243</v>
      </c>
      <c r="B2559" t="s">
        <v>130</v>
      </c>
      <c r="C2559" s="42" t="s">
        <v>592</v>
      </c>
      <c r="D2559">
        <v>800</v>
      </c>
      <c r="E2559">
        <v>10</v>
      </c>
      <c r="F2559">
        <v>180</v>
      </c>
      <c r="G2559">
        <v>37.86</v>
      </c>
      <c r="H2559">
        <v>0.8</v>
      </c>
      <c r="I2559">
        <v>61.11</v>
      </c>
      <c r="J2559" s="4">
        <v>0.23</v>
      </c>
      <c r="K2559" s="4"/>
      <c r="L2559" s="4"/>
      <c r="M2559" s="4">
        <v>54.33</v>
      </c>
      <c r="N2559" s="4">
        <v>2.1130480718436345E-2</v>
      </c>
      <c r="O2559" s="4">
        <v>1.6141045958795563</v>
      </c>
      <c r="P2559" s="4">
        <v>6.0750132065504493E-3</v>
      </c>
      <c r="Q2559" s="4">
        <v>61.116075013206547</v>
      </c>
      <c r="R2559" s="4">
        <v>328.9</v>
      </c>
      <c r="S2559" s="4">
        <v>0.30299999999999999</v>
      </c>
      <c r="T2559" s="4">
        <v>4.5999999999999996</v>
      </c>
      <c r="U2559" s="4">
        <v>360</v>
      </c>
      <c r="V2559" s="4">
        <v>51.7578125</v>
      </c>
      <c r="W2559" s="4">
        <v>7</v>
      </c>
      <c r="X2559" s="4">
        <v>160</v>
      </c>
      <c r="Y2559" s="4">
        <v>0.05</v>
      </c>
      <c r="Z2559" s="4">
        <v>0.3</v>
      </c>
      <c r="AA2559" s="4"/>
      <c r="AB2559" s="4">
        <v>25</v>
      </c>
      <c r="AC2559" s="4">
        <v>0</v>
      </c>
      <c r="AD2559" s="4" t="s">
        <v>173</v>
      </c>
      <c r="AE2559" s="4"/>
      <c r="AF2559" s="4">
        <v>40.467706013362999</v>
      </c>
      <c r="AG2559" s="4"/>
      <c r="AH2559" s="4"/>
      <c r="AI2559" s="4"/>
      <c r="AJ2559" s="4"/>
      <c r="AK2559" s="4"/>
    </row>
    <row r="2560" spans="1:37">
      <c r="A2560" t="s">
        <v>243</v>
      </c>
      <c r="B2560" t="s">
        <v>130</v>
      </c>
      <c r="C2560" s="42" t="s">
        <v>592</v>
      </c>
      <c r="D2560">
        <v>800</v>
      </c>
      <c r="E2560">
        <v>10</v>
      </c>
      <c r="F2560">
        <v>180</v>
      </c>
      <c r="G2560">
        <v>37.86</v>
      </c>
      <c r="H2560">
        <v>0.8</v>
      </c>
      <c r="I2560">
        <v>61.11</v>
      </c>
      <c r="J2560" s="4">
        <v>0.23</v>
      </c>
      <c r="K2560" s="4"/>
      <c r="L2560" s="4"/>
      <c r="M2560" s="4">
        <v>54.33</v>
      </c>
      <c r="N2560" s="4">
        <v>2.1130480718436345E-2</v>
      </c>
      <c r="O2560" s="4">
        <v>1.6141045958795563</v>
      </c>
      <c r="P2560" s="4">
        <v>6.0750132065504493E-3</v>
      </c>
      <c r="Q2560" s="4">
        <v>61.116075013206547</v>
      </c>
      <c r="R2560" s="4">
        <v>328.9</v>
      </c>
      <c r="S2560" s="4">
        <v>0.30299999999999999</v>
      </c>
      <c r="T2560" s="4">
        <v>4.5999999999999996</v>
      </c>
      <c r="U2560" s="4">
        <v>360</v>
      </c>
      <c r="V2560" s="4">
        <v>71.09375</v>
      </c>
      <c r="W2560" s="4">
        <v>7</v>
      </c>
      <c r="X2560" s="4">
        <v>160</v>
      </c>
      <c r="Y2560" s="4">
        <v>0.05</v>
      </c>
      <c r="Z2560" s="4">
        <v>0.3</v>
      </c>
      <c r="AA2560" s="4"/>
      <c r="AB2560" s="4">
        <v>25</v>
      </c>
      <c r="AC2560" s="4">
        <v>0</v>
      </c>
      <c r="AD2560" s="4" t="s">
        <v>173</v>
      </c>
      <c r="AE2560" s="4"/>
      <c r="AF2560" s="4">
        <v>40.734966592427597</v>
      </c>
      <c r="AG2560" s="4"/>
      <c r="AH2560" s="4"/>
      <c r="AI2560" s="4"/>
      <c r="AJ2560" s="4"/>
      <c r="AK2560" s="4"/>
    </row>
    <row r="2561" spans="1:37">
      <c r="A2561" t="s">
        <v>243</v>
      </c>
      <c r="B2561" t="s">
        <v>130</v>
      </c>
      <c r="C2561" s="42" t="s">
        <v>592</v>
      </c>
      <c r="D2561">
        <v>800</v>
      </c>
      <c r="E2561">
        <v>10</v>
      </c>
      <c r="F2561">
        <v>180</v>
      </c>
      <c r="G2561">
        <v>37.86</v>
      </c>
      <c r="H2561">
        <v>0.8</v>
      </c>
      <c r="I2561">
        <v>61.11</v>
      </c>
      <c r="J2561" s="4">
        <v>0.23</v>
      </c>
      <c r="K2561" s="4"/>
      <c r="L2561" s="4"/>
      <c r="M2561" s="4">
        <v>54.33</v>
      </c>
      <c r="N2561" s="4">
        <v>2.1130480718436345E-2</v>
      </c>
      <c r="O2561" s="4">
        <v>1.6141045958795563</v>
      </c>
      <c r="P2561" s="4">
        <v>6.0750132065504493E-3</v>
      </c>
      <c r="Q2561" s="4">
        <v>61.116075013206547</v>
      </c>
      <c r="R2561" s="4">
        <v>328.9</v>
      </c>
      <c r="S2561" s="4">
        <v>0.30299999999999999</v>
      </c>
      <c r="T2561" s="4">
        <v>4.5999999999999996</v>
      </c>
      <c r="U2561" s="4">
        <v>360</v>
      </c>
      <c r="V2561" s="4">
        <v>92.96875</v>
      </c>
      <c r="W2561" s="4">
        <v>7</v>
      </c>
      <c r="X2561" s="4">
        <v>160</v>
      </c>
      <c r="Y2561" s="4">
        <v>0.05</v>
      </c>
      <c r="Z2561" s="4">
        <v>0.3</v>
      </c>
      <c r="AA2561" s="4"/>
      <c r="AB2561" s="4">
        <v>25</v>
      </c>
      <c r="AC2561" s="4">
        <v>0</v>
      </c>
      <c r="AD2561" s="4" t="s">
        <v>173</v>
      </c>
      <c r="AE2561" s="4"/>
      <c r="AF2561" s="4">
        <v>41.091314031180403</v>
      </c>
      <c r="AG2561" s="4"/>
      <c r="AH2561" s="4"/>
      <c r="AI2561" s="4"/>
      <c r="AJ2561" s="4"/>
      <c r="AK2561" s="4"/>
    </row>
    <row r="2562" spans="1:37">
      <c r="A2562" t="s">
        <v>244</v>
      </c>
      <c r="B2562" t="s">
        <v>130</v>
      </c>
      <c r="C2562" s="42" t="s">
        <v>592</v>
      </c>
      <c r="D2562">
        <v>800</v>
      </c>
      <c r="E2562">
        <v>10</v>
      </c>
      <c r="F2562">
        <v>180</v>
      </c>
      <c r="G2562">
        <v>66.88</v>
      </c>
      <c r="H2562">
        <v>1.1100000000000001</v>
      </c>
      <c r="I2562">
        <v>31.6</v>
      </c>
      <c r="J2562" s="4">
        <v>0.41</v>
      </c>
      <c r="K2562" s="4"/>
      <c r="L2562" s="4"/>
      <c r="M2562" s="4">
        <v>21.28</v>
      </c>
      <c r="N2562" s="4">
        <v>1.6596889952153113E-2</v>
      </c>
      <c r="O2562" s="4">
        <v>0.47248803827751201</v>
      </c>
      <c r="P2562" s="4">
        <v>6.1303827751196171E-3</v>
      </c>
      <c r="Q2562" s="4">
        <v>31.60613038277512</v>
      </c>
      <c r="R2562" s="4">
        <v>529.6</v>
      </c>
      <c r="S2562" s="4">
        <v>0.48199999999999998</v>
      </c>
      <c r="T2562" s="4">
        <v>6.6</v>
      </c>
      <c r="U2562" s="4">
        <v>360</v>
      </c>
      <c r="V2562" s="4">
        <v>0.781250000000003</v>
      </c>
      <c r="W2562" s="4">
        <v>7</v>
      </c>
      <c r="X2562" s="4">
        <v>160</v>
      </c>
      <c r="Y2562" s="4">
        <v>0.05</v>
      </c>
      <c r="Z2562" s="4">
        <v>0.3</v>
      </c>
      <c r="AA2562" s="4"/>
      <c r="AB2562" s="4">
        <v>25</v>
      </c>
      <c r="AC2562" s="4">
        <v>0</v>
      </c>
      <c r="AD2562" s="4" t="s">
        <v>173</v>
      </c>
      <c r="AE2562" s="4"/>
      <c r="AF2562" s="4">
        <v>16.948775055679199</v>
      </c>
      <c r="AG2562" s="4"/>
      <c r="AH2562" s="4"/>
      <c r="AI2562" s="4"/>
      <c r="AJ2562" s="4"/>
      <c r="AK2562" s="4"/>
    </row>
    <row r="2563" spans="1:37">
      <c r="A2563" t="s">
        <v>244</v>
      </c>
      <c r="B2563" t="s">
        <v>130</v>
      </c>
      <c r="C2563" s="42" t="s">
        <v>592</v>
      </c>
      <c r="D2563">
        <v>800</v>
      </c>
      <c r="E2563">
        <v>10</v>
      </c>
      <c r="F2563">
        <v>180</v>
      </c>
      <c r="G2563">
        <v>66.88</v>
      </c>
      <c r="H2563">
        <v>1.1100000000000001</v>
      </c>
      <c r="I2563">
        <v>31.6</v>
      </c>
      <c r="J2563" s="4">
        <v>0.41</v>
      </c>
      <c r="K2563" s="4"/>
      <c r="L2563" s="4"/>
      <c r="M2563" s="4">
        <v>21.28</v>
      </c>
      <c r="N2563" s="4">
        <v>1.6596889952153113E-2</v>
      </c>
      <c r="O2563" s="4">
        <v>0.47248803827751201</v>
      </c>
      <c r="P2563" s="4">
        <v>6.1303827751196171E-3</v>
      </c>
      <c r="Q2563" s="4">
        <v>31.60613038277512</v>
      </c>
      <c r="R2563" s="4">
        <v>529.6</v>
      </c>
      <c r="S2563" s="4">
        <v>0.48199999999999998</v>
      </c>
      <c r="T2563" s="4">
        <v>6.6</v>
      </c>
      <c r="U2563" s="4">
        <v>360</v>
      </c>
      <c r="V2563" s="4">
        <v>1.5625</v>
      </c>
      <c r="W2563" s="4">
        <v>7</v>
      </c>
      <c r="X2563" s="4">
        <v>160</v>
      </c>
      <c r="Y2563" s="4">
        <v>0.05</v>
      </c>
      <c r="Z2563" s="4">
        <v>0.3</v>
      </c>
      <c r="AA2563" s="4"/>
      <c r="AB2563" s="4">
        <v>25</v>
      </c>
      <c r="AC2563" s="4">
        <v>0</v>
      </c>
      <c r="AD2563" s="4" t="s">
        <v>173</v>
      </c>
      <c r="AE2563" s="4"/>
      <c r="AF2563" s="4">
        <v>26.124721603563401</v>
      </c>
      <c r="AG2563" s="4"/>
      <c r="AH2563" s="4"/>
      <c r="AI2563" s="4"/>
      <c r="AJ2563" s="4"/>
      <c r="AK2563" s="4"/>
    </row>
    <row r="2564" spans="1:37">
      <c r="A2564" t="s">
        <v>244</v>
      </c>
      <c r="B2564" t="s">
        <v>130</v>
      </c>
      <c r="C2564" s="42" t="s">
        <v>592</v>
      </c>
      <c r="D2564">
        <v>800</v>
      </c>
      <c r="E2564">
        <v>10</v>
      </c>
      <c r="F2564">
        <v>180</v>
      </c>
      <c r="G2564">
        <v>66.88</v>
      </c>
      <c r="H2564">
        <v>1.1100000000000001</v>
      </c>
      <c r="I2564">
        <v>31.6</v>
      </c>
      <c r="J2564" s="4">
        <v>0.41</v>
      </c>
      <c r="K2564" s="4"/>
      <c r="L2564" s="4"/>
      <c r="M2564" s="4">
        <v>21.28</v>
      </c>
      <c r="N2564" s="4">
        <v>1.6596889952153113E-2</v>
      </c>
      <c r="O2564" s="4">
        <v>0.47248803827751201</v>
      </c>
      <c r="P2564" s="4">
        <v>6.1303827751196171E-3</v>
      </c>
      <c r="Q2564" s="4">
        <v>31.60613038277512</v>
      </c>
      <c r="R2564" s="4">
        <v>529.6</v>
      </c>
      <c r="S2564" s="4">
        <v>0.48199999999999998</v>
      </c>
      <c r="T2564" s="4">
        <v>6.6</v>
      </c>
      <c r="U2564" s="4">
        <v>360</v>
      </c>
      <c r="V2564" s="4">
        <v>10.15625</v>
      </c>
      <c r="W2564" s="4">
        <v>7</v>
      </c>
      <c r="X2564" s="4">
        <v>160</v>
      </c>
      <c r="Y2564" s="4">
        <v>0.05</v>
      </c>
      <c r="Z2564" s="4">
        <v>0.3</v>
      </c>
      <c r="AA2564" s="4"/>
      <c r="AB2564" s="4">
        <v>25</v>
      </c>
      <c r="AC2564" s="4">
        <v>0</v>
      </c>
      <c r="AD2564" s="4" t="s">
        <v>173</v>
      </c>
      <c r="AE2564" s="4"/>
      <c r="AF2564" s="4">
        <v>39.576837416480998</v>
      </c>
      <c r="AG2564" s="4"/>
      <c r="AH2564" s="4"/>
      <c r="AI2564" s="4"/>
      <c r="AJ2564" s="4"/>
      <c r="AK2564" s="4"/>
    </row>
    <row r="2565" spans="1:37">
      <c r="A2565" t="s">
        <v>244</v>
      </c>
      <c r="B2565" t="s">
        <v>130</v>
      </c>
      <c r="C2565" s="42" t="s">
        <v>592</v>
      </c>
      <c r="D2565">
        <v>800</v>
      </c>
      <c r="E2565">
        <v>10</v>
      </c>
      <c r="F2565">
        <v>180</v>
      </c>
      <c r="G2565">
        <v>66.88</v>
      </c>
      <c r="H2565">
        <v>1.1100000000000001</v>
      </c>
      <c r="I2565">
        <v>31.6</v>
      </c>
      <c r="J2565" s="4">
        <v>0.41</v>
      </c>
      <c r="K2565" s="4"/>
      <c r="L2565" s="4"/>
      <c r="M2565" s="4">
        <v>21.28</v>
      </c>
      <c r="N2565" s="4">
        <v>1.6596889952153113E-2</v>
      </c>
      <c r="O2565" s="4">
        <v>0.47248803827751201</v>
      </c>
      <c r="P2565" s="4">
        <v>6.1303827751196171E-3</v>
      </c>
      <c r="Q2565" s="4">
        <v>31.60613038277512</v>
      </c>
      <c r="R2565" s="4">
        <v>529.6</v>
      </c>
      <c r="S2565" s="4">
        <v>0.48199999999999998</v>
      </c>
      <c r="T2565" s="4">
        <v>6.6</v>
      </c>
      <c r="U2565" s="4">
        <v>360</v>
      </c>
      <c r="V2565" s="4">
        <v>32.03125</v>
      </c>
      <c r="W2565" s="4">
        <v>7</v>
      </c>
      <c r="X2565" s="4">
        <v>160</v>
      </c>
      <c r="Y2565" s="4">
        <v>0.05</v>
      </c>
      <c r="Z2565" s="4">
        <v>0.3</v>
      </c>
      <c r="AA2565" s="4"/>
      <c r="AB2565" s="4">
        <v>25</v>
      </c>
      <c r="AC2565" s="4">
        <v>0</v>
      </c>
      <c r="AD2565" s="4" t="s">
        <v>173</v>
      </c>
      <c r="AE2565" s="4"/>
      <c r="AF2565" s="4">
        <v>42.694877505567902</v>
      </c>
      <c r="AG2565" s="4"/>
      <c r="AH2565" s="4"/>
      <c r="AI2565" s="4"/>
      <c r="AJ2565" s="4"/>
      <c r="AK2565" s="4"/>
    </row>
    <row r="2566" spans="1:37">
      <c r="A2566" t="s">
        <v>244</v>
      </c>
      <c r="B2566" t="s">
        <v>130</v>
      </c>
      <c r="C2566" s="42" t="s">
        <v>592</v>
      </c>
      <c r="D2566">
        <v>800</v>
      </c>
      <c r="E2566">
        <v>10</v>
      </c>
      <c r="F2566">
        <v>180</v>
      </c>
      <c r="G2566">
        <v>66.88</v>
      </c>
      <c r="H2566">
        <v>1.1100000000000001</v>
      </c>
      <c r="I2566">
        <v>31.6</v>
      </c>
      <c r="J2566" s="4">
        <v>0.41</v>
      </c>
      <c r="K2566" s="4"/>
      <c r="L2566" s="4"/>
      <c r="M2566" s="4">
        <v>21.28</v>
      </c>
      <c r="N2566" s="4">
        <v>1.6596889952153113E-2</v>
      </c>
      <c r="O2566" s="4">
        <v>0.47248803827751201</v>
      </c>
      <c r="P2566" s="4">
        <v>6.1303827751196171E-3</v>
      </c>
      <c r="Q2566" s="4">
        <v>31.60613038277512</v>
      </c>
      <c r="R2566" s="4">
        <v>529.6</v>
      </c>
      <c r="S2566" s="4">
        <v>0.48199999999999998</v>
      </c>
      <c r="T2566" s="4">
        <v>6.6</v>
      </c>
      <c r="U2566" s="4">
        <v>360</v>
      </c>
      <c r="V2566" s="4">
        <v>51.5625</v>
      </c>
      <c r="W2566" s="4">
        <v>7</v>
      </c>
      <c r="X2566" s="4">
        <v>160</v>
      </c>
      <c r="Y2566" s="4">
        <v>0.05</v>
      </c>
      <c r="Z2566" s="4">
        <v>0.3</v>
      </c>
      <c r="AA2566" s="4"/>
      <c r="AB2566" s="4">
        <v>25</v>
      </c>
      <c r="AC2566" s="4">
        <v>0</v>
      </c>
      <c r="AD2566" s="4" t="s">
        <v>173</v>
      </c>
      <c r="AE2566" s="4"/>
      <c r="AF2566" s="4">
        <v>42.427616926503298</v>
      </c>
      <c r="AG2566" s="4"/>
      <c r="AH2566" s="4"/>
      <c r="AI2566" s="4"/>
      <c r="AJ2566" s="4"/>
      <c r="AK2566" s="4"/>
    </row>
    <row r="2567" spans="1:37">
      <c r="A2567" t="s">
        <v>244</v>
      </c>
      <c r="B2567" t="s">
        <v>130</v>
      </c>
      <c r="C2567" s="42" t="s">
        <v>592</v>
      </c>
      <c r="D2567">
        <v>800</v>
      </c>
      <c r="E2567">
        <v>10</v>
      </c>
      <c r="F2567">
        <v>180</v>
      </c>
      <c r="G2567">
        <v>66.88</v>
      </c>
      <c r="H2567">
        <v>1.1100000000000001</v>
      </c>
      <c r="I2567">
        <v>31.6</v>
      </c>
      <c r="J2567" s="4">
        <v>0.41</v>
      </c>
      <c r="K2567" s="4"/>
      <c r="L2567" s="4"/>
      <c r="M2567" s="4">
        <v>21.28</v>
      </c>
      <c r="N2567" s="4">
        <v>1.6596889952153113E-2</v>
      </c>
      <c r="O2567" s="4">
        <v>0.47248803827751201</v>
      </c>
      <c r="P2567" s="4">
        <v>6.1303827751196171E-3</v>
      </c>
      <c r="Q2567" s="4">
        <v>31.60613038277512</v>
      </c>
      <c r="R2567" s="4">
        <v>529.6</v>
      </c>
      <c r="S2567" s="4">
        <v>0.48199999999999998</v>
      </c>
      <c r="T2567" s="4">
        <v>6.6</v>
      </c>
      <c r="U2567" s="4">
        <v>360</v>
      </c>
      <c r="V2567" s="4">
        <v>71.2890625</v>
      </c>
      <c r="W2567" s="4">
        <v>7</v>
      </c>
      <c r="X2567" s="4">
        <v>160</v>
      </c>
      <c r="Y2567" s="4">
        <v>0.05</v>
      </c>
      <c r="Z2567" s="4">
        <v>0.3</v>
      </c>
      <c r="AA2567" s="4"/>
      <c r="AB2567" s="4">
        <v>25</v>
      </c>
      <c r="AC2567" s="4">
        <v>0</v>
      </c>
      <c r="AD2567" s="4" t="s">
        <v>173</v>
      </c>
      <c r="AE2567" s="4"/>
      <c r="AF2567" s="4">
        <v>42.783964365256097</v>
      </c>
      <c r="AG2567" s="4"/>
      <c r="AH2567" s="4"/>
      <c r="AI2567" s="4"/>
      <c r="AJ2567" s="4"/>
      <c r="AK2567" s="4"/>
    </row>
    <row r="2568" spans="1:37">
      <c r="A2568" t="s">
        <v>244</v>
      </c>
      <c r="B2568" t="s">
        <v>130</v>
      </c>
      <c r="C2568" s="42" t="s">
        <v>592</v>
      </c>
      <c r="D2568">
        <v>800</v>
      </c>
      <c r="E2568">
        <v>10</v>
      </c>
      <c r="F2568">
        <v>180</v>
      </c>
      <c r="G2568">
        <v>66.88</v>
      </c>
      <c r="H2568">
        <v>1.1100000000000001</v>
      </c>
      <c r="I2568">
        <v>31.6</v>
      </c>
      <c r="J2568" s="4">
        <v>0.41</v>
      </c>
      <c r="K2568" s="4"/>
      <c r="L2568" s="4"/>
      <c r="M2568" s="4">
        <v>21.28</v>
      </c>
      <c r="N2568" s="4">
        <v>1.6596889952153113E-2</v>
      </c>
      <c r="O2568" s="4">
        <v>0.47248803827751201</v>
      </c>
      <c r="P2568" s="4">
        <v>6.1303827751196171E-3</v>
      </c>
      <c r="Q2568" s="4">
        <v>31.60613038277512</v>
      </c>
      <c r="R2568" s="4">
        <v>529.6</v>
      </c>
      <c r="S2568" s="4">
        <v>0.48199999999999998</v>
      </c>
      <c r="T2568" s="4">
        <v>6.6</v>
      </c>
      <c r="U2568" s="4">
        <v>360</v>
      </c>
      <c r="V2568" s="4">
        <v>91.40625</v>
      </c>
      <c r="W2568" s="4">
        <v>7</v>
      </c>
      <c r="X2568" s="4">
        <v>160</v>
      </c>
      <c r="Y2568" s="4">
        <v>0.05</v>
      </c>
      <c r="Z2568" s="4">
        <v>0.3</v>
      </c>
      <c r="AA2568" s="4"/>
      <c r="AB2568" s="4">
        <v>25</v>
      </c>
      <c r="AC2568" s="4">
        <v>0</v>
      </c>
      <c r="AD2568" s="4" t="s">
        <v>173</v>
      </c>
      <c r="AE2568" s="4"/>
      <c r="AF2568" s="4">
        <v>42.9621380846325</v>
      </c>
      <c r="AG2568" s="4"/>
      <c r="AH2568" s="4"/>
      <c r="AI2568" s="4"/>
      <c r="AJ2568" s="4"/>
      <c r="AK2568" s="4"/>
    </row>
    <row r="2569" spans="1:37">
      <c r="A2569" t="s">
        <v>245</v>
      </c>
      <c r="B2569" t="s">
        <v>130</v>
      </c>
      <c r="C2569" s="42" t="s">
        <v>592</v>
      </c>
      <c r="D2569">
        <v>800</v>
      </c>
      <c r="E2569">
        <v>10</v>
      </c>
      <c r="F2569">
        <v>180</v>
      </c>
      <c r="G2569">
        <v>66.52</v>
      </c>
      <c r="H2569">
        <v>1.06</v>
      </c>
      <c r="I2569">
        <v>31.97</v>
      </c>
      <c r="J2569" s="4">
        <v>0.45</v>
      </c>
      <c r="K2569" s="4"/>
      <c r="L2569" s="4"/>
      <c r="M2569" s="4">
        <v>19.73</v>
      </c>
      <c r="N2569" s="4">
        <v>1.5935057125676489E-2</v>
      </c>
      <c r="O2569" s="4">
        <v>0.4806073361395069</v>
      </c>
      <c r="P2569" s="4">
        <v>6.7648827420324718E-3</v>
      </c>
      <c r="Q2569" s="4">
        <v>31.976764882742032</v>
      </c>
      <c r="R2569" s="4">
        <v>455.7</v>
      </c>
      <c r="S2569" s="4">
        <v>0.44800000000000001</v>
      </c>
      <c r="T2569" s="4">
        <v>6.1</v>
      </c>
      <c r="U2569" s="4">
        <v>360</v>
      </c>
      <c r="V2569" s="4">
        <v>0.390625000000001</v>
      </c>
      <c r="W2569" s="4">
        <v>7</v>
      </c>
      <c r="X2569" s="4">
        <v>160</v>
      </c>
      <c r="Y2569" s="4">
        <v>0.05</v>
      </c>
      <c r="Z2569" s="4">
        <v>0.3</v>
      </c>
      <c r="AA2569" s="4"/>
      <c r="AB2569" s="4">
        <v>25</v>
      </c>
      <c r="AC2569" s="4">
        <v>0</v>
      </c>
      <c r="AD2569" s="4" t="s">
        <v>173</v>
      </c>
      <c r="AE2569" s="4"/>
      <c r="AF2569" s="4">
        <v>16.4142538975501</v>
      </c>
      <c r="AG2569" s="4"/>
      <c r="AH2569" s="4"/>
      <c r="AI2569" s="4"/>
      <c r="AJ2569" s="4"/>
      <c r="AK2569" s="4"/>
    </row>
    <row r="2570" spans="1:37">
      <c r="A2570" t="s">
        <v>245</v>
      </c>
      <c r="B2570" t="s">
        <v>130</v>
      </c>
      <c r="C2570" s="42" t="s">
        <v>592</v>
      </c>
      <c r="D2570">
        <v>800</v>
      </c>
      <c r="E2570">
        <v>10</v>
      </c>
      <c r="F2570">
        <v>180</v>
      </c>
      <c r="G2570">
        <v>66.52</v>
      </c>
      <c r="H2570">
        <v>1.06</v>
      </c>
      <c r="I2570">
        <v>31.97</v>
      </c>
      <c r="J2570" s="4">
        <v>0.45</v>
      </c>
      <c r="K2570" s="4"/>
      <c r="L2570" s="4"/>
      <c r="M2570" s="4">
        <v>19.73</v>
      </c>
      <c r="N2570" s="4">
        <v>1.5935057125676489E-2</v>
      </c>
      <c r="O2570" s="4">
        <v>0.4806073361395069</v>
      </c>
      <c r="P2570" s="4">
        <v>6.7648827420324718E-3</v>
      </c>
      <c r="Q2570" s="4">
        <v>31.976764882742032</v>
      </c>
      <c r="R2570" s="4">
        <v>455.7</v>
      </c>
      <c r="S2570" s="4">
        <v>0.44800000000000001</v>
      </c>
      <c r="T2570" s="4">
        <v>6.1</v>
      </c>
      <c r="U2570" s="4">
        <v>360</v>
      </c>
      <c r="V2570" s="4">
        <v>2.34375</v>
      </c>
      <c r="W2570" s="4">
        <v>7</v>
      </c>
      <c r="X2570" s="4">
        <v>160</v>
      </c>
      <c r="Y2570" s="4">
        <v>0.05</v>
      </c>
      <c r="Z2570" s="4">
        <v>0.3</v>
      </c>
      <c r="AA2570" s="4"/>
      <c r="AB2570" s="4">
        <v>25</v>
      </c>
      <c r="AC2570" s="4">
        <v>0</v>
      </c>
      <c r="AD2570" s="4" t="s">
        <v>173</v>
      </c>
      <c r="AE2570" s="4"/>
      <c r="AF2570" s="4">
        <v>26.124721603563401</v>
      </c>
      <c r="AG2570" s="4"/>
      <c r="AH2570" s="4"/>
      <c r="AI2570" s="4"/>
      <c r="AJ2570" s="4"/>
      <c r="AK2570" s="4"/>
    </row>
    <row r="2571" spans="1:37">
      <c r="A2571" t="s">
        <v>245</v>
      </c>
      <c r="B2571" t="s">
        <v>130</v>
      </c>
      <c r="C2571" s="42" t="s">
        <v>592</v>
      </c>
      <c r="D2571">
        <v>800</v>
      </c>
      <c r="E2571">
        <v>10</v>
      </c>
      <c r="F2571">
        <v>180</v>
      </c>
      <c r="G2571">
        <v>66.52</v>
      </c>
      <c r="H2571">
        <v>1.06</v>
      </c>
      <c r="I2571">
        <v>31.97</v>
      </c>
      <c r="J2571" s="4">
        <v>0.45</v>
      </c>
      <c r="K2571" s="4"/>
      <c r="L2571" s="4"/>
      <c r="M2571" s="4">
        <v>19.73</v>
      </c>
      <c r="N2571" s="4">
        <v>1.5935057125676489E-2</v>
      </c>
      <c r="O2571" s="4">
        <v>0.4806073361395069</v>
      </c>
      <c r="P2571" s="4">
        <v>6.7648827420324718E-3</v>
      </c>
      <c r="Q2571" s="4">
        <v>31.976764882742032</v>
      </c>
      <c r="R2571" s="4">
        <v>455.7</v>
      </c>
      <c r="S2571" s="4">
        <v>0.44800000000000001</v>
      </c>
      <c r="T2571" s="4">
        <v>6.1</v>
      </c>
      <c r="U2571" s="4">
        <v>360</v>
      </c>
      <c r="V2571" s="4">
        <v>10.742187499999901</v>
      </c>
      <c r="W2571" s="4">
        <v>7</v>
      </c>
      <c r="X2571" s="4">
        <v>160</v>
      </c>
      <c r="Y2571" s="4">
        <v>0.05</v>
      </c>
      <c r="Z2571" s="4">
        <v>0.3</v>
      </c>
      <c r="AA2571" s="4"/>
      <c r="AB2571" s="4">
        <v>25</v>
      </c>
      <c r="AC2571" s="4">
        <v>0</v>
      </c>
      <c r="AD2571" s="4" t="s">
        <v>173</v>
      </c>
      <c r="AE2571" s="4"/>
      <c r="AF2571" s="4">
        <v>41.180400890868498</v>
      </c>
      <c r="AG2571" s="4"/>
      <c r="AH2571" s="4"/>
      <c r="AI2571" s="4"/>
      <c r="AJ2571" s="4"/>
      <c r="AK2571" s="4"/>
    </row>
    <row r="2572" spans="1:37">
      <c r="A2572" t="s">
        <v>245</v>
      </c>
      <c r="B2572" t="s">
        <v>130</v>
      </c>
      <c r="C2572" s="42" t="s">
        <v>592</v>
      </c>
      <c r="D2572">
        <v>800</v>
      </c>
      <c r="E2572">
        <v>10</v>
      </c>
      <c r="F2572">
        <v>180</v>
      </c>
      <c r="G2572">
        <v>66.52</v>
      </c>
      <c r="H2572">
        <v>1.06</v>
      </c>
      <c r="I2572">
        <v>31.97</v>
      </c>
      <c r="J2572" s="4">
        <v>0.45</v>
      </c>
      <c r="K2572" s="4"/>
      <c r="L2572" s="4"/>
      <c r="M2572" s="4">
        <v>19.73</v>
      </c>
      <c r="N2572" s="4">
        <v>1.5935057125676489E-2</v>
      </c>
      <c r="O2572" s="4">
        <v>0.4806073361395069</v>
      </c>
      <c r="P2572" s="4">
        <v>6.7648827420324718E-3</v>
      </c>
      <c r="Q2572" s="4">
        <v>31.976764882742032</v>
      </c>
      <c r="R2572" s="4">
        <v>455.7</v>
      </c>
      <c r="S2572" s="4">
        <v>0.44800000000000001</v>
      </c>
      <c r="T2572" s="4">
        <v>6.1</v>
      </c>
      <c r="U2572" s="4">
        <v>360</v>
      </c>
      <c r="V2572" s="4">
        <v>32.8125</v>
      </c>
      <c r="W2572" s="4">
        <v>7</v>
      </c>
      <c r="X2572" s="4">
        <v>160</v>
      </c>
      <c r="Y2572" s="4">
        <v>0.05</v>
      </c>
      <c r="Z2572" s="4">
        <v>0.3</v>
      </c>
      <c r="AA2572" s="4"/>
      <c r="AB2572" s="4">
        <v>25</v>
      </c>
      <c r="AC2572" s="4">
        <v>0</v>
      </c>
      <c r="AD2572" s="4" t="s">
        <v>173</v>
      </c>
      <c r="AE2572" s="4"/>
      <c r="AF2572" s="4">
        <v>44.832962138084604</v>
      </c>
      <c r="AG2572" s="4"/>
      <c r="AH2572" s="4"/>
      <c r="AI2572" s="4"/>
      <c r="AJ2572" s="4"/>
      <c r="AK2572" s="4"/>
    </row>
    <row r="2573" spans="1:37">
      <c r="A2573" t="s">
        <v>245</v>
      </c>
      <c r="B2573" t="s">
        <v>130</v>
      </c>
      <c r="C2573" s="42" t="s">
        <v>592</v>
      </c>
      <c r="D2573">
        <v>800</v>
      </c>
      <c r="E2573">
        <v>10</v>
      </c>
      <c r="F2573">
        <v>180</v>
      </c>
      <c r="G2573">
        <v>66.52</v>
      </c>
      <c r="H2573">
        <v>1.06</v>
      </c>
      <c r="I2573">
        <v>31.97</v>
      </c>
      <c r="J2573" s="4">
        <v>0.45</v>
      </c>
      <c r="K2573" s="4"/>
      <c r="L2573" s="4"/>
      <c r="M2573" s="4">
        <v>19.73</v>
      </c>
      <c r="N2573" s="4">
        <v>1.5935057125676489E-2</v>
      </c>
      <c r="O2573" s="4">
        <v>0.4806073361395069</v>
      </c>
      <c r="P2573" s="4">
        <v>6.7648827420324718E-3</v>
      </c>
      <c r="Q2573" s="4">
        <v>31.976764882742032</v>
      </c>
      <c r="R2573" s="4">
        <v>455.7</v>
      </c>
      <c r="S2573" s="4">
        <v>0.44800000000000001</v>
      </c>
      <c r="T2573" s="4">
        <v>6.1</v>
      </c>
      <c r="U2573" s="4">
        <v>360</v>
      </c>
      <c r="V2573" s="4">
        <v>52.5390625</v>
      </c>
      <c r="W2573" s="4">
        <v>7</v>
      </c>
      <c r="X2573" s="4">
        <v>160</v>
      </c>
      <c r="Y2573" s="4">
        <v>0.05</v>
      </c>
      <c r="Z2573" s="4">
        <v>0.3</v>
      </c>
      <c r="AA2573" s="4"/>
      <c r="AB2573" s="4">
        <v>25</v>
      </c>
      <c r="AC2573" s="4">
        <v>0</v>
      </c>
      <c r="AD2573" s="4" t="s">
        <v>173</v>
      </c>
      <c r="AE2573" s="4"/>
      <c r="AF2573" s="4">
        <v>45.634743875278303</v>
      </c>
      <c r="AG2573" s="4"/>
      <c r="AH2573" s="4"/>
      <c r="AI2573" s="4"/>
      <c r="AJ2573" s="4"/>
      <c r="AK2573" s="4"/>
    </row>
    <row r="2574" spans="1:37">
      <c r="A2574" t="s">
        <v>245</v>
      </c>
      <c r="B2574" t="s">
        <v>130</v>
      </c>
      <c r="C2574" s="42" t="s">
        <v>592</v>
      </c>
      <c r="D2574">
        <v>800</v>
      </c>
      <c r="E2574">
        <v>10</v>
      </c>
      <c r="F2574">
        <v>180</v>
      </c>
      <c r="G2574">
        <v>66.52</v>
      </c>
      <c r="H2574">
        <v>1.06</v>
      </c>
      <c r="I2574">
        <v>31.97</v>
      </c>
      <c r="J2574" s="4">
        <v>0.45</v>
      </c>
      <c r="K2574" s="4"/>
      <c r="L2574" s="4"/>
      <c r="M2574" s="4">
        <v>19.73</v>
      </c>
      <c r="N2574" s="4">
        <v>1.5935057125676489E-2</v>
      </c>
      <c r="O2574" s="4">
        <v>0.4806073361395069</v>
      </c>
      <c r="P2574" s="4">
        <v>6.7648827420324718E-3</v>
      </c>
      <c r="Q2574" s="4">
        <v>31.976764882742032</v>
      </c>
      <c r="R2574" s="4">
        <v>455.7</v>
      </c>
      <c r="S2574" s="4">
        <v>0.44800000000000001</v>
      </c>
      <c r="T2574" s="4">
        <v>6.1</v>
      </c>
      <c r="U2574" s="4">
        <v>360</v>
      </c>
      <c r="V2574" s="4">
        <v>73.046875</v>
      </c>
      <c r="W2574" s="4">
        <v>7</v>
      </c>
      <c r="X2574" s="4">
        <v>160</v>
      </c>
      <c r="Y2574" s="4">
        <v>0.05</v>
      </c>
      <c r="Z2574" s="4">
        <v>0.3</v>
      </c>
      <c r="AA2574" s="4"/>
      <c r="AB2574" s="4">
        <v>25</v>
      </c>
      <c r="AC2574" s="4">
        <v>0</v>
      </c>
      <c r="AD2574" s="4" t="s">
        <v>173</v>
      </c>
      <c r="AE2574" s="4"/>
      <c r="AF2574" s="4">
        <v>45.367483296213798</v>
      </c>
      <c r="AG2574" s="4"/>
      <c r="AH2574" s="4"/>
      <c r="AI2574" s="4"/>
      <c r="AJ2574" s="4"/>
      <c r="AK2574" s="4"/>
    </row>
    <row r="2575" spans="1:37">
      <c r="A2575" t="s">
        <v>245</v>
      </c>
      <c r="B2575" t="s">
        <v>130</v>
      </c>
      <c r="C2575" s="42" t="s">
        <v>592</v>
      </c>
      <c r="D2575">
        <v>800</v>
      </c>
      <c r="E2575">
        <v>10</v>
      </c>
      <c r="F2575">
        <v>180</v>
      </c>
      <c r="G2575">
        <v>66.52</v>
      </c>
      <c r="H2575">
        <v>1.06</v>
      </c>
      <c r="I2575">
        <v>31.97</v>
      </c>
      <c r="J2575" s="4">
        <v>0.45</v>
      </c>
      <c r="K2575" s="4"/>
      <c r="L2575" s="4"/>
      <c r="M2575" s="4">
        <v>19.73</v>
      </c>
      <c r="N2575" s="4">
        <v>1.5935057125676489E-2</v>
      </c>
      <c r="O2575" s="4">
        <v>0.4806073361395069</v>
      </c>
      <c r="P2575" s="4">
        <v>6.7648827420324718E-3</v>
      </c>
      <c r="Q2575" s="4">
        <v>31.976764882742032</v>
      </c>
      <c r="R2575" s="4">
        <v>455.7</v>
      </c>
      <c r="S2575" s="4">
        <v>0.44800000000000001</v>
      </c>
      <c r="T2575" s="4">
        <v>6.1</v>
      </c>
      <c r="U2575" s="4">
        <v>360</v>
      </c>
      <c r="V2575" s="4">
        <v>93.359375</v>
      </c>
      <c r="W2575" s="4">
        <v>7</v>
      </c>
      <c r="X2575" s="4">
        <v>160</v>
      </c>
      <c r="Y2575" s="4">
        <v>0.05</v>
      </c>
      <c r="Z2575" s="4">
        <v>0.3</v>
      </c>
      <c r="AA2575" s="4"/>
      <c r="AB2575" s="4">
        <v>25</v>
      </c>
      <c r="AC2575" s="4">
        <v>0</v>
      </c>
      <c r="AD2575" s="4" t="s">
        <v>173</v>
      </c>
      <c r="AE2575" s="4"/>
      <c r="AF2575" s="4">
        <v>45.278396436525597</v>
      </c>
      <c r="AG2575" s="4"/>
      <c r="AH2575" s="4"/>
      <c r="AI2575" s="4"/>
      <c r="AJ2575" s="4"/>
      <c r="AK2575" s="4"/>
    </row>
    <row r="2576" spans="1:37">
      <c r="A2576" t="s">
        <v>243</v>
      </c>
      <c r="B2576" t="s">
        <v>130</v>
      </c>
      <c r="C2576" s="42" t="s">
        <v>592</v>
      </c>
      <c r="D2576">
        <v>800</v>
      </c>
      <c r="E2576">
        <v>10</v>
      </c>
      <c r="F2576">
        <v>180</v>
      </c>
      <c r="G2576">
        <v>37.86</v>
      </c>
      <c r="H2576">
        <v>0.8</v>
      </c>
      <c r="I2576">
        <v>61.11</v>
      </c>
      <c r="J2576" s="4">
        <v>0.23</v>
      </c>
      <c r="K2576" s="4"/>
      <c r="L2576" s="4"/>
      <c r="M2576" s="4">
        <v>54.33</v>
      </c>
      <c r="N2576" s="4">
        <v>2.1130480718436345E-2</v>
      </c>
      <c r="O2576" s="4">
        <v>1.6141045958795563</v>
      </c>
      <c r="P2576" s="4">
        <v>6.0750132065504493E-3</v>
      </c>
      <c r="Q2576" s="4">
        <v>61.116075013206547</v>
      </c>
      <c r="R2576" s="4">
        <v>328.9</v>
      </c>
      <c r="S2576" s="4">
        <v>0.30299999999999999</v>
      </c>
      <c r="T2576" s="4">
        <v>4.5999999999999996</v>
      </c>
      <c r="U2576" s="4">
        <v>360</v>
      </c>
      <c r="V2576" s="4">
        <v>10</v>
      </c>
      <c r="W2576" s="4">
        <v>2</v>
      </c>
      <c r="X2576" s="4">
        <v>160</v>
      </c>
      <c r="Y2576" s="4">
        <v>0.05</v>
      </c>
      <c r="Z2576" s="4">
        <v>0.3</v>
      </c>
      <c r="AA2576" s="4"/>
      <c r="AB2576" s="4">
        <v>25</v>
      </c>
      <c r="AC2576" s="4">
        <v>0</v>
      </c>
      <c r="AD2576" s="4" t="s">
        <v>173</v>
      </c>
      <c r="AE2576" s="4"/>
      <c r="AF2576" s="4">
        <v>1.33206183672375</v>
      </c>
      <c r="AG2576" s="4"/>
      <c r="AH2576" s="4"/>
      <c r="AI2576" s="4"/>
      <c r="AJ2576" s="4"/>
      <c r="AK2576" s="4"/>
    </row>
    <row r="2577" spans="1:37">
      <c r="A2577" t="s">
        <v>243</v>
      </c>
      <c r="B2577" t="s">
        <v>130</v>
      </c>
      <c r="C2577" s="42" t="s">
        <v>592</v>
      </c>
      <c r="D2577">
        <v>800</v>
      </c>
      <c r="E2577">
        <v>10</v>
      </c>
      <c r="F2577">
        <v>180</v>
      </c>
      <c r="G2577">
        <v>37.86</v>
      </c>
      <c r="H2577">
        <v>0.8</v>
      </c>
      <c r="I2577">
        <v>61.11</v>
      </c>
      <c r="J2577" s="4">
        <v>0.23</v>
      </c>
      <c r="K2577" s="4"/>
      <c r="L2577" s="4"/>
      <c r="M2577" s="4">
        <v>54.33</v>
      </c>
      <c r="N2577" s="4">
        <v>2.1130480718436345E-2</v>
      </c>
      <c r="O2577" s="4">
        <v>1.6141045958795563</v>
      </c>
      <c r="P2577" s="4">
        <v>6.0750132065504493E-3</v>
      </c>
      <c r="Q2577" s="4">
        <v>61.116075013206547</v>
      </c>
      <c r="R2577" s="4">
        <v>328.9</v>
      </c>
      <c r="S2577" s="4">
        <v>0.30299999999999999</v>
      </c>
      <c r="T2577" s="4">
        <v>4.5999999999999996</v>
      </c>
      <c r="U2577" s="4">
        <v>360</v>
      </c>
      <c r="V2577" s="4">
        <v>10</v>
      </c>
      <c r="W2577" s="4">
        <v>3</v>
      </c>
      <c r="X2577" s="4">
        <v>160</v>
      </c>
      <c r="Y2577" s="4">
        <v>0.05</v>
      </c>
      <c r="Z2577" s="4">
        <v>0.3</v>
      </c>
      <c r="AA2577" s="4"/>
      <c r="AB2577" s="4">
        <v>25</v>
      </c>
      <c r="AC2577" s="4">
        <v>0</v>
      </c>
      <c r="AD2577" s="4" t="s">
        <v>173</v>
      </c>
      <c r="AE2577" s="4"/>
      <c r="AF2577" s="4">
        <v>24.924420128041099</v>
      </c>
      <c r="AG2577" s="4"/>
      <c r="AH2577" s="4"/>
      <c r="AI2577" s="4"/>
      <c r="AJ2577" s="4"/>
      <c r="AK2577" s="4"/>
    </row>
    <row r="2578" spans="1:37">
      <c r="A2578" t="s">
        <v>243</v>
      </c>
      <c r="B2578" t="s">
        <v>130</v>
      </c>
      <c r="C2578" s="42" t="s">
        <v>592</v>
      </c>
      <c r="D2578">
        <v>800</v>
      </c>
      <c r="E2578">
        <v>10</v>
      </c>
      <c r="F2578">
        <v>180</v>
      </c>
      <c r="G2578">
        <v>37.86</v>
      </c>
      <c r="H2578">
        <v>0.8</v>
      </c>
      <c r="I2578">
        <v>61.11</v>
      </c>
      <c r="J2578" s="4">
        <v>0.23</v>
      </c>
      <c r="K2578" s="4"/>
      <c r="L2578" s="4"/>
      <c r="M2578" s="4">
        <v>54.33</v>
      </c>
      <c r="N2578" s="4">
        <v>2.1130480718436345E-2</v>
      </c>
      <c r="O2578" s="4">
        <v>1.6141045958795563</v>
      </c>
      <c r="P2578" s="4">
        <v>6.0750132065504493E-3</v>
      </c>
      <c r="Q2578" s="4">
        <v>61.116075013206547</v>
      </c>
      <c r="R2578" s="4">
        <v>328.9</v>
      </c>
      <c r="S2578" s="4">
        <v>0.30299999999999999</v>
      </c>
      <c r="T2578" s="4">
        <v>4.5999999999999996</v>
      </c>
      <c r="U2578" s="4">
        <v>360</v>
      </c>
      <c r="V2578" s="4">
        <v>10</v>
      </c>
      <c r="W2578" s="4">
        <v>4</v>
      </c>
      <c r="X2578" s="4">
        <v>160</v>
      </c>
      <c r="Y2578" s="4">
        <v>0.05</v>
      </c>
      <c r="Z2578" s="4">
        <v>0.3</v>
      </c>
      <c r="AA2578" s="4"/>
      <c r="AB2578" s="4">
        <v>25</v>
      </c>
      <c r="AC2578" s="4">
        <v>0</v>
      </c>
      <c r="AD2578" s="4" t="s">
        <v>173</v>
      </c>
      <c r="AE2578" s="4"/>
      <c r="AF2578" s="4">
        <v>24.6213070037752</v>
      </c>
      <c r="AG2578" s="4"/>
      <c r="AH2578" s="4"/>
      <c r="AI2578" s="4"/>
      <c r="AJ2578" s="4"/>
      <c r="AK2578" s="4"/>
    </row>
    <row r="2579" spans="1:37">
      <c r="A2579" t="s">
        <v>243</v>
      </c>
      <c r="B2579" t="s">
        <v>130</v>
      </c>
      <c r="C2579" s="42" t="s">
        <v>592</v>
      </c>
      <c r="D2579">
        <v>800</v>
      </c>
      <c r="E2579">
        <v>10</v>
      </c>
      <c r="F2579">
        <v>180</v>
      </c>
      <c r="G2579">
        <v>37.86</v>
      </c>
      <c r="H2579">
        <v>0.8</v>
      </c>
      <c r="I2579">
        <v>61.11</v>
      </c>
      <c r="J2579" s="4">
        <v>0.23</v>
      </c>
      <c r="K2579" s="4"/>
      <c r="L2579" s="4"/>
      <c r="M2579" s="4">
        <v>54.33</v>
      </c>
      <c r="N2579" s="4">
        <v>2.1130480718436345E-2</v>
      </c>
      <c r="O2579" s="4">
        <v>1.6141045958795563</v>
      </c>
      <c r="P2579" s="4">
        <v>6.0750132065504493E-3</v>
      </c>
      <c r="Q2579" s="4">
        <v>61.116075013206547</v>
      </c>
      <c r="R2579" s="4">
        <v>328.9</v>
      </c>
      <c r="S2579" s="4">
        <v>0.30299999999999999</v>
      </c>
      <c r="T2579" s="4">
        <v>4.5999999999999996</v>
      </c>
      <c r="U2579" s="4">
        <v>360</v>
      </c>
      <c r="V2579" s="4">
        <v>10</v>
      </c>
      <c r="W2579" s="4">
        <v>4.9790450676681104</v>
      </c>
      <c r="X2579" s="4">
        <v>160</v>
      </c>
      <c r="Y2579" s="4">
        <v>0.05</v>
      </c>
      <c r="Z2579" s="4">
        <v>0.3</v>
      </c>
      <c r="AA2579" s="4"/>
      <c r="AB2579" s="4">
        <v>25</v>
      </c>
      <c r="AC2579" s="4">
        <v>0</v>
      </c>
      <c r="AD2579" s="4" t="s">
        <v>173</v>
      </c>
      <c r="AE2579" s="4"/>
      <c r="AF2579" s="4">
        <v>24.469749735219899</v>
      </c>
      <c r="AG2579" s="4"/>
      <c r="AH2579" s="4"/>
      <c r="AI2579" s="4"/>
      <c r="AJ2579" s="4"/>
      <c r="AK2579" s="4"/>
    </row>
    <row r="2580" spans="1:37">
      <c r="A2580" t="s">
        <v>243</v>
      </c>
      <c r="B2580" t="s">
        <v>130</v>
      </c>
      <c r="C2580" s="42" t="s">
        <v>592</v>
      </c>
      <c r="D2580">
        <v>800</v>
      </c>
      <c r="E2580">
        <v>10</v>
      </c>
      <c r="F2580">
        <v>180</v>
      </c>
      <c r="G2580">
        <v>37.86</v>
      </c>
      <c r="H2580">
        <v>0.8</v>
      </c>
      <c r="I2580">
        <v>61.11</v>
      </c>
      <c r="J2580" s="4">
        <v>0.23</v>
      </c>
      <c r="K2580" s="4"/>
      <c r="L2580" s="4"/>
      <c r="M2580" s="4">
        <v>54.33</v>
      </c>
      <c r="N2580" s="4">
        <v>2.1130480718436345E-2</v>
      </c>
      <c r="O2580" s="4">
        <v>1.6141045958795563</v>
      </c>
      <c r="P2580" s="4">
        <v>6.0750132065504493E-3</v>
      </c>
      <c r="Q2580" s="4">
        <v>61.116075013206547</v>
      </c>
      <c r="R2580" s="4">
        <v>328.9</v>
      </c>
      <c r="S2580" s="4">
        <v>0.30299999999999999</v>
      </c>
      <c r="T2580" s="4">
        <v>4.5999999999999996</v>
      </c>
      <c r="U2580" s="4">
        <v>360</v>
      </c>
      <c r="V2580" s="4">
        <v>10</v>
      </c>
      <c r="W2580" s="4">
        <v>6.0182970358751602</v>
      </c>
      <c r="X2580" s="4">
        <v>160</v>
      </c>
      <c r="Y2580" s="4">
        <v>0.05</v>
      </c>
      <c r="Z2580" s="4">
        <v>0.3</v>
      </c>
      <c r="AA2580" s="4"/>
      <c r="AB2580" s="4">
        <v>25</v>
      </c>
      <c r="AC2580" s="4">
        <v>0</v>
      </c>
      <c r="AD2580" s="4" t="s">
        <v>173</v>
      </c>
      <c r="AE2580" s="4"/>
      <c r="AF2580" s="4">
        <v>24.015079342398799</v>
      </c>
      <c r="AG2580" s="4"/>
      <c r="AH2580" s="4"/>
      <c r="AI2580" s="4"/>
      <c r="AJ2580" s="4"/>
      <c r="AK2580" s="4"/>
    </row>
    <row r="2581" spans="1:37">
      <c r="A2581" t="s">
        <v>243</v>
      </c>
      <c r="B2581" t="s">
        <v>130</v>
      </c>
      <c r="C2581" s="42" t="s">
        <v>592</v>
      </c>
      <c r="D2581">
        <v>800</v>
      </c>
      <c r="E2581">
        <v>10</v>
      </c>
      <c r="F2581">
        <v>180</v>
      </c>
      <c r="G2581">
        <v>37.86</v>
      </c>
      <c r="H2581">
        <v>0.8</v>
      </c>
      <c r="I2581">
        <v>61.11</v>
      </c>
      <c r="J2581" s="4">
        <v>0.23</v>
      </c>
      <c r="K2581" s="4"/>
      <c r="L2581" s="4"/>
      <c r="M2581" s="4">
        <v>54.33</v>
      </c>
      <c r="N2581" s="4">
        <v>2.1130480718436345E-2</v>
      </c>
      <c r="O2581" s="4">
        <v>1.6141045958795563</v>
      </c>
      <c r="P2581" s="4">
        <v>6.0750132065504493E-3</v>
      </c>
      <c r="Q2581" s="4">
        <v>61.116075013206547</v>
      </c>
      <c r="R2581" s="4">
        <v>328.9</v>
      </c>
      <c r="S2581" s="4">
        <v>0.30299999999999999</v>
      </c>
      <c r="T2581" s="4">
        <v>4.5999999999999996</v>
      </c>
      <c r="U2581" s="4">
        <v>360</v>
      </c>
      <c r="V2581" s="4">
        <v>10</v>
      </c>
      <c r="W2581" s="4">
        <v>7.0013730946348103</v>
      </c>
      <c r="X2581" s="4">
        <v>160</v>
      </c>
      <c r="Y2581" s="4">
        <v>0.05</v>
      </c>
      <c r="Z2581" s="4">
        <v>0.3</v>
      </c>
      <c r="AA2581" s="4"/>
      <c r="AB2581" s="4">
        <v>25</v>
      </c>
      <c r="AC2581" s="4">
        <v>0</v>
      </c>
      <c r="AD2581" s="4" t="s">
        <v>173</v>
      </c>
      <c r="AE2581" s="4"/>
      <c r="AF2581" s="4">
        <v>23.5098898600592</v>
      </c>
      <c r="AG2581" s="4"/>
      <c r="AH2581" s="4"/>
      <c r="AI2581" s="4"/>
      <c r="AJ2581" s="4"/>
      <c r="AK2581" s="4"/>
    </row>
    <row r="2582" spans="1:37">
      <c r="A2582" t="s">
        <v>243</v>
      </c>
      <c r="B2582" t="s">
        <v>130</v>
      </c>
      <c r="C2582" s="42" t="s">
        <v>592</v>
      </c>
      <c r="D2582">
        <v>800</v>
      </c>
      <c r="E2582">
        <v>10</v>
      </c>
      <c r="F2582">
        <v>180</v>
      </c>
      <c r="G2582">
        <v>37.86</v>
      </c>
      <c r="H2582">
        <v>0.8</v>
      </c>
      <c r="I2582">
        <v>61.11</v>
      </c>
      <c r="J2582" s="4">
        <v>0.23</v>
      </c>
      <c r="K2582" s="4"/>
      <c r="L2582" s="4"/>
      <c r="M2582" s="4">
        <v>54.33</v>
      </c>
      <c r="N2582" s="4">
        <v>2.1130480718436345E-2</v>
      </c>
      <c r="O2582" s="4">
        <v>1.6141045958795563</v>
      </c>
      <c r="P2582" s="4">
        <v>6.0750132065504493E-3</v>
      </c>
      <c r="Q2582" s="4">
        <v>61.116075013206547</v>
      </c>
      <c r="R2582" s="4">
        <v>328.9</v>
      </c>
      <c r="S2582" s="4">
        <v>0.30299999999999999</v>
      </c>
      <c r="T2582" s="4">
        <v>4.5999999999999996</v>
      </c>
      <c r="U2582" s="4">
        <v>360</v>
      </c>
      <c r="V2582" s="4">
        <v>10</v>
      </c>
      <c r="W2582" s="4">
        <v>7.9844491533944604</v>
      </c>
      <c r="X2582" s="4">
        <v>160</v>
      </c>
      <c r="Y2582" s="4">
        <v>0.05</v>
      </c>
      <c r="Z2582" s="4">
        <v>0.3</v>
      </c>
      <c r="AA2582" s="4"/>
      <c r="AB2582" s="4">
        <v>25</v>
      </c>
      <c r="AC2582" s="4">
        <v>0</v>
      </c>
      <c r="AD2582" s="4" t="s">
        <v>173</v>
      </c>
      <c r="AE2582" s="4"/>
      <c r="AF2582" s="4">
        <v>23.661447128614501</v>
      </c>
      <c r="AG2582" s="4"/>
      <c r="AH2582" s="4"/>
      <c r="AI2582" s="4"/>
      <c r="AJ2582" s="4"/>
      <c r="AK2582" s="4"/>
    </row>
    <row r="2583" spans="1:37">
      <c r="A2583" t="s">
        <v>243</v>
      </c>
      <c r="B2583" t="s">
        <v>130</v>
      </c>
      <c r="C2583" s="42" t="s">
        <v>592</v>
      </c>
      <c r="D2583">
        <v>800</v>
      </c>
      <c r="E2583">
        <v>10</v>
      </c>
      <c r="F2583">
        <v>180</v>
      </c>
      <c r="G2583">
        <v>37.86</v>
      </c>
      <c r="H2583">
        <v>0.8</v>
      </c>
      <c r="I2583">
        <v>61.11</v>
      </c>
      <c r="J2583" s="4">
        <v>0.23</v>
      </c>
      <c r="K2583" s="4"/>
      <c r="L2583" s="4"/>
      <c r="M2583" s="4">
        <v>54.33</v>
      </c>
      <c r="N2583" s="4">
        <v>2.1130480718436345E-2</v>
      </c>
      <c r="O2583" s="4">
        <v>1.6141045958795563</v>
      </c>
      <c r="P2583" s="4">
        <v>6.0750132065504493E-3</v>
      </c>
      <c r="Q2583" s="4">
        <v>61.116075013206547</v>
      </c>
      <c r="R2583" s="4">
        <v>328.9</v>
      </c>
      <c r="S2583" s="4">
        <v>0.30299999999999999</v>
      </c>
      <c r="T2583" s="4">
        <v>4.5999999999999996</v>
      </c>
      <c r="U2583" s="4">
        <v>360</v>
      </c>
      <c r="V2583" s="4">
        <v>10</v>
      </c>
      <c r="W2583" s="4">
        <v>8.9815687967543401</v>
      </c>
      <c r="X2583" s="4">
        <v>160</v>
      </c>
      <c r="Y2583" s="4">
        <v>0.05</v>
      </c>
      <c r="Z2583" s="4">
        <v>0.3</v>
      </c>
      <c r="AA2583" s="4"/>
      <c r="AB2583" s="4">
        <v>25</v>
      </c>
      <c r="AC2583" s="4">
        <v>0</v>
      </c>
      <c r="AD2583" s="4" t="s">
        <v>173</v>
      </c>
      <c r="AE2583" s="4"/>
      <c r="AF2583" s="4">
        <v>23.358332591503899</v>
      </c>
      <c r="AG2583" s="4"/>
      <c r="AH2583" s="4"/>
      <c r="AI2583" s="4"/>
      <c r="AJ2583" s="4"/>
      <c r="AK2583" s="4"/>
    </row>
    <row r="2584" spans="1:37">
      <c r="A2584" t="s">
        <v>243</v>
      </c>
      <c r="B2584" t="s">
        <v>130</v>
      </c>
      <c r="C2584" s="42" t="s">
        <v>592</v>
      </c>
      <c r="D2584">
        <v>800</v>
      </c>
      <c r="E2584">
        <v>10</v>
      </c>
      <c r="F2584">
        <v>180</v>
      </c>
      <c r="G2584">
        <v>37.86</v>
      </c>
      <c r="H2584">
        <v>0.8</v>
      </c>
      <c r="I2584">
        <v>61.11</v>
      </c>
      <c r="J2584" s="4">
        <v>0.23</v>
      </c>
      <c r="K2584" s="4"/>
      <c r="L2584" s="4"/>
      <c r="M2584" s="4">
        <v>54.33</v>
      </c>
      <c r="N2584" s="4">
        <v>2.1130480718436345E-2</v>
      </c>
      <c r="O2584" s="4">
        <v>1.6141045958795563</v>
      </c>
      <c r="P2584" s="4">
        <v>6.0750132065504493E-3</v>
      </c>
      <c r="Q2584" s="4">
        <v>61.116075013206547</v>
      </c>
      <c r="R2584" s="4">
        <v>328.9</v>
      </c>
      <c r="S2584" s="4">
        <v>0.30299999999999999</v>
      </c>
      <c r="T2584" s="4">
        <v>4.5999999999999996</v>
      </c>
      <c r="U2584" s="4">
        <v>360</v>
      </c>
      <c r="V2584" s="4">
        <v>10</v>
      </c>
      <c r="W2584" s="4">
        <v>9.9927335957609298</v>
      </c>
      <c r="X2584" s="4">
        <v>160</v>
      </c>
      <c r="Y2584" s="4">
        <v>0.05</v>
      </c>
      <c r="Z2584" s="4">
        <v>0.3</v>
      </c>
      <c r="AA2584" s="4"/>
      <c r="AB2584" s="4">
        <v>25</v>
      </c>
      <c r="AC2584" s="4">
        <v>0</v>
      </c>
      <c r="AD2584" s="4" t="s">
        <v>173</v>
      </c>
      <c r="AE2584" s="4"/>
      <c r="AF2584" s="4">
        <v>20.832383766961399</v>
      </c>
      <c r="AG2584" s="4"/>
      <c r="AH2584" s="4"/>
      <c r="AI2584" s="4"/>
      <c r="AJ2584" s="4"/>
      <c r="AK2584" s="4"/>
    </row>
    <row r="2585" spans="1:37">
      <c r="A2585" t="s">
        <v>243</v>
      </c>
      <c r="B2585" t="s">
        <v>130</v>
      </c>
      <c r="C2585" s="42" t="s">
        <v>592</v>
      </c>
      <c r="D2585">
        <v>800</v>
      </c>
      <c r="E2585">
        <v>10</v>
      </c>
      <c r="F2585">
        <v>180</v>
      </c>
      <c r="G2585">
        <v>37.86</v>
      </c>
      <c r="H2585">
        <v>0.8</v>
      </c>
      <c r="I2585">
        <v>61.11</v>
      </c>
      <c r="J2585" s="4">
        <v>0.23</v>
      </c>
      <c r="K2585" s="4"/>
      <c r="L2585" s="4"/>
      <c r="M2585" s="4">
        <v>54.33</v>
      </c>
      <c r="N2585" s="4">
        <v>2.1130480718436345E-2</v>
      </c>
      <c r="O2585" s="4">
        <v>1.6141045958795563</v>
      </c>
      <c r="P2585" s="4">
        <v>6.0750132065504493E-3</v>
      </c>
      <c r="Q2585" s="4">
        <v>61.116075013206547</v>
      </c>
      <c r="R2585" s="4">
        <v>328.9</v>
      </c>
      <c r="S2585" s="4">
        <v>0.30299999999999999</v>
      </c>
      <c r="T2585" s="4">
        <v>4.5999999999999996</v>
      </c>
      <c r="U2585" s="4">
        <v>360</v>
      </c>
      <c r="V2585" s="4">
        <v>10</v>
      </c>
      <c r="W2585" s="4">
        <v>10.9758096545205</v>
      </c>
      <c r="X2585" s="4">
        <v>160</v>
      </c>
      <c r="Y2585" s="4">
        <v>0.05</v>
      </c>
      <c r="Z2585" s="4">
        <v>0.3</v>
      </c>
      <c r="AA2585" s="4"/>
      <c r="AB2585" s="4">
        <v>25</v>
      </c>
      <c r="AC2585" s="4">
        <v>0</v>
      </c>
      <c r="AD2585" s="4" t="s">
        <v>173</v>
      </c>
      <c r="AE2585" s="4"/>
      <c r="AF2585" s="4">
        <v>8.1521233804197095</v>
      </c>
      <c r="AG2585" s="4"/>
      <c r="AH2585" s="4"/>
      <c r="AI2585" s="4"/>
      <c r="AJ2585" s="4"/>
      <c r="AK2585" s="4"/>
    </row>
    <row r="2586" spans="1:37">
      <c r="A2586" t="s">
        <v>243</v>
      </c>
      <c r="B2586" t="s">
        <v>130</v>
      </c>
      <c r="C2586" s="42" t="s">
        <v>592</v>
      </c>
      <c r="D2586">
        <v>800</v>
      </c>
      <c r="E2586">
        <v>10</v>
      </c>
      <c r="F2586">
        <v>180</v>
      </c>
      <c r="G2586">
        <v>37.86</v>
      </c>
      <c r="H2586">
        <v>0.8</v>
      </c>
      <c r="I2586">
        <v>61.11</v>
      </c>
      <c r="J2586" s="4">
        <v>0.23</v>
      </c>
      <c r="K2586" s="4"/>
      <c r="L2586" s="4"/>
      <c r="M2586" s="4">
        <v>54.33</v>
      </c>
      <c r="N2586" s="4">
        <v>2.1130480718436345E-2</v>
      </c>
      <c r="O2586" s="4">
        <v>1.6141045958795563</v>
      </c>
      <c r="P2586" s="4">
        <v>6.0750132065504493E-3</v>
      </c>
      <c r="Q2586" s="4">
        <v>61.116075013206547</v>
      </c>
      <c r="R2586" s="4">
        <v>328.9</v>
      </c>
      <c r="S2586" s="4">
        <v>0.30299999999999999</v>
      </c>
      <c r="T2586" s="4">
        <v>4.5999999999999996</v>
      </c>
      <c r="U2586" s="4">
        <v>360</v>
      </c>
      <c r="V2586" s="4">
        <v>10</v>
      </c>
      <c r="W2586" s="4">
        <v>12.0010164670809</v>
      </c>
      <c r="X2586" s="4">
        <v>160</v>
      </c>
      <c r="Y2586" s="4">
        <v>0.05</v>
      </c>
      <c r="Z2586" s="4">
        <v>0.3</v>
      </c>
      <c r="AA2586" s="4"/>
      <c r="AB2586" s="4">
        <v>25</v>
      </c>
      <c r="AC2586" s="4">
        <v>0</v>
      </c>
      <c r="AD2586" s="4" t="s">
        <v>173</v>
      </c>
      <c r="AE2586" s="4"/>
      <c r="AF2586" s="4">
        <v>8.40471741516712</v>
      </c>
      <c r="AG2586" s="4"/>
      <c r="AH2586" s="4"/>
      <c r="AI2586" s="4"/>
      <c r="AJ2586" s="4"/>
      <c r="AK2586" s="4"/>
    </row>
    <row r="2587" spans="1:37">
      <c r="A2587" t="s">
        <v>244</v>
      </c>
      <c r="B2587" t="s">
        <v>130</v>
      </c>
      <c r="C2587" s="42" t="s">
        <v>592</v>
      </c>
      <c r="D2587">
        <v>800</v>
      </c>
      <c r="E2587">
        <v>10</v>
      </c>
      <c r="F2587">
        <v>180</v>
      </c>
      <c r="G2587">
        <v>66.88</v>
      </c>
      <c r="H2587">
        <v>1.1100000000000001</v>
      </c>
      <c r="I2587">
        <v>31.6</v>
      </c>
      <c r="J2587" s="4">
        <v>0.41</v>
      </c>
      <c r="K2587" s="4"/>
      <c r="L2587" s="4"/>
      <c r="M2587" s="4">
        <v>21.28</v>
      </c>
      <c r="N2587" s="4">
        <v>1.6596889952153113E-2</v>
      </c>
      <c r="O2587" s="4">
        <v>0.47248803827751201</v>
      </c>
      <c r="P2587" s="4">
        <v>6.1303827751196171E-3</v>
      </c>
      <c r="Q2587" s="4">
        <v>31.60613038277512</v>
      </c>
      <c r="R2587" s="4">
        <v>529.6</v>
      </c>
      <c r="S2587" s="4">
        <v>0.48199999999999998</v>
      </c>
      <c r="T2587" s="4">
        <v>6.6</v>
      </c>
      <c r="U2587" s="4">
        <v>360</v>
      </c>
      <c r="V2587" s="4">
        <v>10</v>
      </c>
      <c r="W2587" s="4">
        <v>2.0017281511422098</v>
      </c>
      <c r="X2587" s="4">
        <v>160</v>
      </c>
      <c r="Y2587" s="4">
        <v>0.05</v>
      </c>
      <c r="Z2587" s="4">
        <v>0.3</v>
      </c>
      <c r="AA2587" s="4"/>
      <c r="AB2587" s="4">
        <v>25</v>
      </c>
      <c r="AC2587" s="4">
        <v>0</v>
      </c>
      <c r="AD2587" s="4" t="s">
        <v>173</v>
      </c>
      <c r="AE2587" s="4"/>
      <c r="AF2587" s="4">
        <v>0.77635326486576395</v>
      </c>
      <c r="AG2587" s="4"/>
      <c r="AH2587" s="4"/>
      <c r="AI2587" s="4"/>
      <c r="AJ2587" s="4"/>
      <c r="AK2587" s="4"/>
    </row>
    <row r="2588" spans="1:37">
      <c r="A2588" t="s">
        <v>244</v>
      </c>
      <c r="B2588" t="s">
        <v>130</v>
      </c>
      <c r="C2588" s="42" t="s">
        <v>592</v>
      </c>
      <c r="D2588">
        <v>800</v>
      </c>
      <c r="E2588">
        <v>10</v>
      </c>
      <c r="F2588">
        <v>180</v>
      </c>
      <c r="G2588">
        <v>66.88</v>
      </c>
      <c r="H2588">
        <v>1.1100000000000001</v>
      </c>
      <c r="I2588">
        <v>31.6</v>
      </c>
      <c r="J2588" s="4">
        <v>0.41</v>
      </c>
      <c r="K2588" s="4"/>
      <c r="L2588" s="4"/>
      <c r="M2588" s="4">
        <v>21.28</v>
      </c>
      <c r="N2588" s="4">
        <v>1.6596889952153113E-2</v>
      </c>
      <c r="O2588" s="4">
        <v>0.47248803827751201</v>
      </c>
      <c r="P2588" s="4">
        <v>6.1303827751196171E-3</v>
      </c>
      <c r="Q2588" s="4">
        <v>31.60613038277512</v>
      </c>
      <c r="R2588" s="4">
        <v>529.6</v>
      </c>
      <c r="S2588" s="4">
        <v>0.48199999999999998</v>
      </c>
      <c r="T2588" s="4">
        <v>6.6</v>
      </c>
      <c r="U2588" s="4">
        <v>360</v>
      </c>
      <c r="V2588" s="4">
        <v>10</v>
      </c>
      <c r="W2588" s="4">
        <v>2.9988493655485802</v>
      </c>
      <c r="X2588" s="4">
        <v>160</v>
      </c>
      <c r="Y2588" s="4">
        <v>0.05</v>
      </c>
      <c r="Z2588" s="4">
        <v>0.3</v>
      </c>
      <c r="AA2588" s="4"/>
      <c r="AB2588" s="4">
        <v>25</v>
      </c>
      <c r="AC2588" s="4">
        <v>0</v>
      </c>
      <c r="AD2588" s="4" t="s">
        <v>173</v>
      </c>
      <c r="AE2588" s="4"/>
      <c r="AF2588" s="4">
        <v>26.338951808867598</v>
      </c>
      <c r="AG2588" s="4"/>
      <c r="AH2588" s="4"/>
      <c r="AI2588" s="4"/>
      <c r="AJ2588" s="4"/>
      <c r="AK2588" s="4"/>
    </row>
    <row r="2589" spans="1:37">
      <c r="A2589" t="s">
        <v>244</v>
      </c>
      <c r="B2589" t="s">
        <v>130</v>
      </c>
      <c r="C2589" s="42" t="s">
        <v>592</v>
      </c>
      <c r="D2589">
        <v>800</v>
      </c>
      <c r="E2589">
        <v>10</v>
      </c>
      <c r="F2589">
        <v>180</v>
      </c>
      <c r="G2589">
        <v>66.88</v>
      </c>
      <c r="H2589">
        <v>1.1100000000000001</v>
      </c>
      <c r="I2589">
        <v>31.6</v>
      </c>
      <c r="J2589" s="4">
        <v>0.41</v>
      </c>
      <c r="K2589" s="4"/>
      <c r="L2589" s="4"/>
      <c r="M2589" s="4">
        <v>21.28</v>
      </c>
      <c r="N2589" s="4">
        <v>1.6596889952153113E-2</v>
      </c>
      <c r="O2589" s="4">
        <v>0.47248803827751201</v>
      </c>
      <c r="P2589" s="4">
        <v>6.1303827751196171E-3</v>
      </c>
      <c r="Q2589" s="4">
        <v>31.60613038277512</v>
      </c>
      <c r="R2589" s="4">
        <v>529.6</v>
      </c>
      <c r="S2589" s="4">
        <v>0.48199999999999998</v>
      </c>
      <c r="T2589" s="4">
        <v>6.6</v>
      </c>
      <c r="U2589" s="4">
        <v>360</v>
      </c>
      <c r="V2589" s="4">
        <v>10</v>
      </c>
      <c r="W2589" s="4">
        <v>3.9959690089084599</v>
      </c>
      <c r="X2589" s="4">
        <v>160</v>
      </c>
      <c r="Y2589" s="4">
        <v>0.05</v>
      </c>
      <c r="Z2589" s="4">
        <v>0.3</v>
      </c>
      <c r="AA2589" s="4"/>
      <c r="AB2589" s="4">
        <v>25</v>
      </c>
      <c r="AC2589" s="4">
        <v>0</v>
      </c>
      <c r="AD2589" s="4" t="s">
        <v>173</v>
      </c>
      <c r="AE2589" s="4"/>
      <c r="AF2589" s="4">
        <v>25.8842807096241</v>
      </c>
      <c r="AG2589" s="4"/>
      <c r="AH2589" s="4"/>
      <c r="AI2589" s="4"/>
      <c r="AJ2589" s="4"/>
      <c r="AK2589" s="4"/>
    </row>
    <row r="2590" spans="1:37">
      <c r="A2590" t="s">
        <v>244</v>
      </c>
      <c r="B2590" t="s">
        <v>130</v>
      </c>
      <c r="C2590" s="42" t="s">
        <v>592</v>
      </c>
      <c r="D2590">
        <v>800</v>
      </c>
      <c r="E2590">
        <v>10</v>
      </c>
      <c r="F2590">
        <v>180</v>
      </c>
      <c r="G2590">
        <v>66.88</v>
      </c>
      <c r="H2590">
        <v>1.1100000000000001</v>
      </c>
      <c r="I2590">
        <v>31.6</v>
      </c>
      <c r="J2590" s="4">
        <v>0.41</v>
      </c>
      <c r="K2590" s="4"/>
      <c r="L2590" s="4"/>
      <c r="M2590" s="4">
        <v>21.28</v>
      </c>
      <c r="N2590" s="4">
        <v>1.6596889952153113E-2</v>
      </c>
      <c r="O2590" s="4">
        <v>0.47248803827751201</v>
      </c>
      <c r="P2590" s="4">
        <v>6.1303827751196171E-3</v>
      </c>
      <c r="Q2590" s="4">
        <v>31.60613038277512</v>
      </c>
      <c r="R2590" s="4">
        <v>529.6</v>
      </c>
      <c r="S2590" s="4">
        <v>0.48199999999999998</v>
      </c>
      <c r="T2590" s="4">
        <v>6.6</v>
      </c>
      <c r="U2590" s="4">
        <v>360</v>
      </c>
      <c r="V2590" s="4">
        <v>10</v>
      </c>
      <c r="W2590" s="4">
        <v>5.0211758214687903</v>
      </c>
      <c r="X2590" s="4">
        <v>160</v>
      </c>
      <c r="Y2590" s="4">
        <v>0.05</v>
      </c>
      <c r="Z2590" s="4">
        <v>0.3</v>
      </c>
      <c r="AA2590" s="4"/>
      <c r="AB2590" s="4">
        <v>25</v>
      </c>
      <c r="AC2590" s="4">
        <v>0</v>
      </c>
      <c r="AD2590" s="4" t="s">
        <v>173</v>
      </c>
      <c r="AE2590" s="4"/>
      <c r="AF2590" s="4">
        <v>25.530648495839898</v>
      </c>
      <c r="AG2590" s="4"/>
      <c r="AH2590" s="4"/>
      <c r="AI2590" s="4"/>
      <c r="AJ2590" s="4"/>
      <c r="AK2590" s="4"/>
    </row>
    <row r="2591" spans="1:37">
      <c r="A2591" t="s">
        <v>244</v>
      </c>
      <c r="B2591" t="s">
        <v>130</v>
      </c>
      <c r="C2591" s="42" t="s">
        <v>592</v>
      </c>
      <c r="D2591">
        <v>800</v>
      </c>
      <c r="E2591">
        <v>10</v>
      </c>
      <c r="F2591">
        <v>180</v>
      </c>
      <c r="G2591">
        <v>66.88</v>
      </c>
      <c r="H2591">
        <v>1.1100000000000001</v>
      </c>
      <c r="I2591">
        <v>31.6</v>
      </c>
      <c r="J2591" s="4">
        <v>0.41</v>
      </c>
      <c r="K2591" s="4"/>
      <c r="L2591" s="4"/>
      <c r="M2591" s="4">
        <v>21.28</v>
      </c>
      <c r="N2591" s="4">
        <v>1.6596889952153113E-2</v>
      </c>
      <c r="O2591" s="4">
        <v>0.47248803827751201</v>
      </c>
      <c r="P2591" s="4">
        <v>6.1303827751196171E-3</v>
      </c>
      <c r="Q2591" s="4">
        <v>31.60613038277512</v>
      </c>
      <c r="R2591" s="4">
        <v>529.6</v>
      </c>
      <c r="S2591" s="4">
        <v>0.48199999999999998</v>
      </c>
      <c r="T2591" s="4">
        <v>6.6</v>
      </c>
      <c r="U2591" s="4">
        <v>360</v>
      </c>
      <c r="V2591" s="4">
        <v>10</v>
      </c>
      <c r="W2591" s="4">
        <v>6.0042518802284404</v>
      </c>
      <c r="X2591" s="4">
        <v>160</v>
      </c>
      <c r="Y2591" s="4">
        <v>0.05</v>
      </c>
      <c r="Z2591" s="4">
        <v>0.3</v>
      </c>
      <c r="AA2591" s="4"/>
      <c r="AB2591" s="4">
        <v>25</v>
      </c>
      <c r="AC2591" s="4">
        <v>0</v>
      </c>
      <c r="AD2591" s="4" t="s">
        <v>173</v>
      </c>
      <c r="AE2591" s="4"/>
      <c r="AF2591" s="4">
        <v>25.732724147491201</v>
      </c>
      <c r="AG2591" s="4"/>
      <c r="AH2591" s="4"/>
      <c r="AI2591" s="4"/>
      <c r="AJ2591" s="4"/>
      <c r="AK2591" s="4"/>
    </row>
    <row r="2592" spans="1:37">
      <c r="A2592" t="s">
        <v>244</v>
      </c>
      <c r="B2592" t="s">
        <v>130</v>
      </c>
      <c r="C2592" s="42" t="s">
        <v>592</v>
      </c>
      <c r="D2592">
        <v>800</v>
      </c>
      <c r="E2592">
        <v>10</v>
      </c>
      <c r="F2592">
        <v>180</v>
      </c>
      <c r="G2592">
        <v>66.88</v>
      </c>
      <c r="H2592">
        <v>1.1100000000000001</v>
      </c>
      <c r="I2592">
        <v>31.6</v>
      </c>
      <c r="J2592" s="4">
        <v>0.41</v>
      </c>
      <c r="K2592" s="4"/>
      <c r="L2592" s="4"/>
      <c r="M2592" s="4">
        <v>21.28</v>
      </c>
      <c r="N2592" s="4">
        <v>1.6596889952153113E-2</v>
      </c>
      <c r="O2592" s="4">
        <v>0.47248803827751201</v>
      </c>
      <c r="P2592" s="4">
        <v>6.1303827751196171E-3</v>
      </c>
      <c r="Q2592" s="4">
        <v>31.60613038277512</v>
      </c>
      <c r="R2592" s="4">
        <v>529.6</v>
      </c>
      <c r="S2592" s="4">
        <v>0.48199999999999998</v>
      </c>
      <c r="T2592" s="4">
        <v>6.6</v>
      </c>
      <c r="U2592" s="4">
        <v>360</v>
      </c>
      <c r="V2592" s="4">
        <v>10</v>
      </c>
      <c r="W2592" s="4">
        <v>6.9873279389880896</v>
      </c>
      <c r="X2592" s="4">
        <v>160</v>
      </c>
      <c r="Y2592" s="4">
        <v>0.05</v>
      </c>
      <c r="Z2592" s="4">
        <v>0.3</v>
      </c>
      <c r="AA2592" s="4"/>
      <c r="AB2592" s="4">
        <v>25</v>
      </c>
      <c r="AC2592" s="4">
        <v>0</v>
      </c>
      <c r="AD2592" s="4" t="s">
        <v>173</v>
      </c>
      <c r="AE2592" s="4"/>
      <c r="AF2592" s="4">
        <v>25.8842807096241</v>
      </c>
      <c r="AG2592" s="4"/>
      <c r="AH2592" s="4"/>
      <c r="AI2592" s="4"/>
      <c r="AJ2592" s="4"/>
      <c r="AK2592" s="4"/>
    </row>
    <row r="2593" spans="1:37">
      <c r="A2593" t="s">
        <v>244</v>
      </c>
      <c r="B2593" t="s">
        <v>130</v>
      </c>
      <c r="C2593" s="42" t="s">
        <v>592</v>
      </c>
      <c r="D2593">
        <v>800</v>
      </c>
      <c r="E2593">
        <v>10</v>
      </c>
      <c r="F2593">
        <v>180</v>
      </c>
      <c r="G2593">
        <v>66.88</v>
      </c>
      <c r="H2593">
        <v>1.1100000000000001</v>
      </c>
      <c r="I2593">
        <v>31.6</v>
      </c>
      <c r="J2593" s="4">
        <v>0.41</v>
      </c>
      <c r="K2593" s="4"/>
      <c r="L2593" s="4"/>
      <c r="M2593" s="4">
        <v>21.28</v>
      </c>
      <c r="N2593" s="4">
        <v>1.6596889952153113E-2</v>
      </c>
      <c r="O2593" s="4">
        <v>0.47248803827751201</v>
      </c>
      <c r="P2593" s="4">
        <v>6.1303827751196171E-3</v>
      </c>
      <c r="Q2593" s="4">
        <v>31.60613038277512</v>
      </c>
      <c r="R2593" s="4">
        <v>529.6</v>
      </c>
      <c r="S2593" s="4">
        <v>0.48199999999999998</v>
      </c>
      <c r="T2593" s="4">
        <v>6.6</v>
      </c>
      <c r="U2593" s="4">
        <v>360</v>
      </c>
      <c r="V2593" s="4">
        <v>10</v>
      </c>
      <c r="W2593" s="4">
        <v>7.99849273799469</v>
      </c>
      <c r="X2593" s="4">
        <v>160</v>
      </c>
      <c r="Y2593" s="4">
        <v>0.05</v>
      </c>
      <c r="Z2593" s="4">
        <v>0.3</v>
      </c>
      <c r="AA2593" s="4"/>
      <c r="AB2593" s="4">
        <v>25</v>
      </c>
      <c r="AC2593" s="4">
        <v>0</v>
      </c>
      <c r="AD2593" s="4" t="s">
        <v>173</v>
      </c>
      <c r="AE2593" s="4"/>
      <c r="AF2593" s="4">
        <v>25.227534665151602</v>
      </c>
      <c r="AG2593" s="4"/>
      <c r="AH2593" s="4"/>
      <c r="AI2593" s="4"/>
      <c r="AJ2593" s="4"/>
      <c r="AK2593" s="4"/>
    </row>
    <row r="2594" spans="1:37">
      <c r="A2594" t="s">
        <v>244</v>
      </c>
      <c r="B2594" t="s">
        <v>130</v>
      </c>
      <c r="C2594" s="42" t="s">
        <v>592</v>
      </c>
      <c r="D2594">
        <v>800</v>
      </c>
      <c r="E2594">
        <v>10</v>
      </c>
      <c r="F2594">
        <v>180</v>
      </c>
      <c r="G2594">
        <v>66.88</v>
      </c>
      <c r="H2594">
        <v>1.1100000000000001</v>
      </c>
      <c r="I2594">
        <v>31.6</v>
      </c>
      <c r="J2594" s="4">
        <v>0.41</v>
      </c>
      <c r="K2594" s="4"/>
      <c r="L2594" s="4"/>
      <c r="M2594" s="4">
        <v>21.28</v>
      </c>
      <c r="N2594" s="4">
        <v>1.6596889952153113E-2</v>
      </c>
      <c r="O2594" s="4">
        <v>0.47248803827751201</v>
      </c>
      <c r="P2594" s="4">
        <v>6.1303827751196171E-3</v>
      </c>
      <c r="Q2594" s="4">
        <v>31.60613038277512</v>
      </c>
      <c r="R2594" s="4">
        <v>529.6</v>
      </c>
      <c r="S2594" s="4">
        <v>0.48199999999999998</v>
      </c>
      <c r="T2594" s="4">
        <v>6.6</v>
      </c>
      <c r="U2594" s="4">
        <v>360</v>
      </c>
      <c r="V2594" s="4">
        <v>10</v>
      </c>
      <c r="W2594" s="4">
        <v>8.9815687967543401</v>
      </c>
      <c r="X2594" s="4">
        <v>160</v>
      </c>
      <c r="Y2594" s="4">
        <v>0.05</v>
      </c>
      <c r="Z2594" s="4">
        <v>0.3</v>
      </c>
      <c r="AA2594" s="4"/>
      <c r="AB2594" s="4">
        <v>25</v>
      </c>
      <c r="AC2594" s="4">
        <v>0</v>
      </c>
      <c r="AD2594" s="4" t="s">
        <v>173</v>
      </c>
      <c r="AE2594" s="4"/>
      <c r="AF2594" s="4">
        <v>25.682205057972801</v>
      </c>
      <c r="AG2594" s="4"/>
      <c r="AH2594" s="4"/>
      <c r="AI2594" s="4"/>
      <c r="AJ2594" s="4"/>
      <c r="AK2594" s="4"/>
    </row>
    <row r="2595" spans="1:37">
      <c r="A2595" t="s">
        <v>244</v>
      </c>
      <c r="B2595" t="s">
        <v>130</v>
      </c>
      <c r="C2595" s="42" t="s">
        <v>592</v>
      </c>
      <c r="D2595">
        <v>800</v>
      </c>
      <c r="E2595">
        <v>10</v>
      </c>
      <c r="F2595">
        <v>180</v>
      </c>
      <c r="G2595">
        <v>66.88</v>
      </c>
      <c r="H2595">
        <v>1.1100000000000001</v>
      </c>
      <c r="I2595">
        <v>31.6</v>
      </c>
      <c r="J2595" s="4">
        <v>0.41</v>
      </c>
      <c r="K2595" s="4"/>
      <c r="L2595" s="4"/>
      <c r="M2595" s="4">
        <v>21.28</v>
      </c>
      <c r="N2595" s="4">
        <v>1.6596889952153113E-2</v>
      </c>
      <c r="O2595" s="4">
        <v>0.47248803827751201</v>
      </c>
      <c r="P2595" s="4">
        <v>6.1303827751196171E-3</v>
      </c>
      <c r="Q2595" s="4">
        <v>31.60613038277512</v>
      </c>
      <c r="R2595" s="4">
        <v>529.6</v>
      </c>
      <c r="S2595" s="4">
        <v>0.48199999999999998</v>
      </c>
      <c r="T2595" s="4">
        <v>6.6</v>
      </c>
      <c r="U2595" s="4">
        <v>360</v>
      </c>
      <c r="V2595" s="4">
        <v>10</v>
      </c>
      <c r="W2595" s="4">
        <v>10.0067771803611</v>
      </c>
      <c r="X2595" s="4">
        <v>160</v>
      </c>
      <c r="Y2595" s="4">
        <v>0.05</v>
      </c>
      <c r="Z2595" s="4">
        <v>0.3</v>
      </c>
      <c r="AA2595" s="4"/>
      <c r="AB2595" s="4">
        <v>25</v>
      </c>
      <c r="AC2595" s="4">
        <v>0</v>
      </c>
      <c r="AD2595" s="4" t="s">
        <v>173</v>
      </c>
      <c r="AE2595" s="4"/>
      <c r="AF2595" s="4">
        <v>22.903662198682799</v>
      </c>
      <c r="AG2595" s="4"/>
      <c r="AH2595" s="4"/>
      <c r="AI2595" s="4"/>
      <c r="AJ2595" s="4"/>
      <c r="AK2595" s="4"/>
    </row>
    <row r="2596" spans="1:37">
      <c r="A2596" t="s">
        <v>244</v>
      </c>
      <c r="B2596" t="s">
        <v>130</v>
      </c>
      <c r="C2596" s="42" t="s">
        <v>592</v>
      </c>
      <c r="D2596">
        <v>800</v>
      </c>
      <c r="E2596">
        <v>10</v>
      </c>
      <c r="F2596">
        <v>180</v>
      </c>
      <c r="G2596">
        <v>66.88</v>
      </c>
      <c r="H2596">
        <v>1.1100000000000001</v>
      </c>
      <c r="I2596">
        <v>31.6</v>
      </c>
      <c r="J2596" s="4">
        <v>0.41</v>
      </c>
      <c r="K2596" s="4"/>
      <c r="L2596" s="4"/>
      <c r="M2596" s="4">
        <v>21.28</v>
      </c>
      <c r="N2596" s="4">
        <v>1.6596889952153113E-2</v>
      </c>
      <c r="O2596" s="4">
        <v>0.47248803827751201</v>
      </c>
      <c r="P2596" s="4">
        <v>6.1303827751196171E-3</v>
      </c>
      <c r="Q2596" s="4">
        <v>31.60613038277512</v>
      </c>
      <c r="R2596" s="4">
        <v>529.6</v>
      </c>
      <c r="S2596" s="4">
        <v>0.48199999999999998</v>
      </c>
      <c r="T2596" s="4">
        <v>6.6</v>
      </c>
      <c r="U2596" s="4">
        <v>360</v>
      </c>
      <c r="V2596" s="4">
        <v>10</v>
      </c>
      <c r="W2596" s="4">
        <v>11.031983992921401</v>
      </c>
      <c r="X2596" s="4">
        <v>160</v>
      </c>
      <c r="Y2596" s="4">
        <v>0.05</v>
      </c>
      <c r="Z2596" s="4">
        <v>0.3</v>
      </c>
      <c r="AA2596" s="4"/>
      <c r="AB2596" s="4">
        <v>25</v>
      </c>
      <c r="AC2596" s="4">
        <v>0</v>
      </c>
      <c r="AD2596" s="4" t="s">
        <v>173</v>
      </c>
      <c r="AE2596" s="4"/>
      <c r="AF2596" s="4">
        <v>11.9410452043888</v>
      </c>
      <c r="AG2596" s="4"/>
      <c r="AH2596" s="4"/>
      <c r="AI2596" s="4"/>
      <c r="AJ2596" s="4"/>
      <c r="AK2596" s="4"/>
    </row>
    <row r="2597" spans="1:37">
      <c r="A2597" t="s">
        <v>244</v>
      </c>
      <c r="B2597" t="s">
        <v>130</v>
      </c>
      <c r="C2597" s="42" t="s">
        <v>592</v>
      </c>
      <c r="D2597">
        <v>800</v>
      </c>
      <c r="E2597">
        <v>10</v>
      </c>
      <c r="F2597">
        <v>180</v>
      </c>
      <c r="G2597">
        <v>66.88</v>
      </c>
      <c r="H2597">
        <v>1.1100000000000001</v>
      </c>
      <c r="I2597">
        <v>31.6</v>
      </c>
      <c r="J2597" s="4">
        <v>0.41</v>
      </c>
      <c r="K2597" s="4"/>
      <c r="L2597" s="4"/>
      <c r="M2597" s="4">
        <v>21.28</v>
      </c>
      <c r="N2597" s="4">
        <v>1.6596889952153113E-2</v>
      </c>
      <c r="O2597" s="4">
        <v>0.47248803827751201</v>
      </c>
      <c r="P2597" s="4">
        <v>6.1303827751196171E-3</v>
      </c>
      <c r="Q2597" s="4">
        <v>31.60613038277512</v>
      </c>
      <c r="R2597" s="4">
        <v>529.6</v>
      </c>
      <c r="S2597" s="4">
        <v>0.48199999999999998</v>
      </c>
      <c r="T2597" s="4">
        <v>6.6</v>
      </c>
      <c r="U2597" s="4">
        <v>360</v>
      </c>
      <c r="V2597" s="4">
        <v>10</v>
      </c>
      <c r="W2597" s="4">
        <v>12.0010164670809</v>
      </c>
      <c r="X2597" s="4">
        <v>160</v>
      </c>
      <c r="Y2597" s="4">
        <v>0.05</v>
      </c>
      <c r="Z2597" s="4">
        <v>0.3</v>
      </c>
      <c r="AA2597" s="4"/>
      <c r="AB2597" s="4">
        <v>25</v>
      </c>
      <c r="AC2597" s="4">
        <v>0</v>
      </c>
      <c r="AD2597" s="4" t="s">
        <v>173</v>
      </c>
      <c r="AE2597" s="4"/>
      <c r="AF2597" s="4">
        <v>11.0317044187465</v>
      </c>
      <c r="AG2597" s="4"/>
      <c r="AH2597" s="4"/>
      <c r="AI2597" s="4"/>
      <c r="AJ2597" s="4"/>
      <c r="AK2597" s="4"/>
    </row>
    <row r="2598" spans="1:37">
      <c r="A2598" t="s">
        <v>245</v>
      </c>
      <c r="B2598" t="s">
        <v>130</v>
      </c>
      <c r="C2598" s="42" t="s">
        <v>592</v>
      </c>
      <c r="D2598">
        <v>800</v>
      </c>
      <c r="E2598">
        <v>10</v>
      </c>
      <c r="F2598">
        <v>180</v>
      </c>
      <c r="G2598">
        <v>66.52</v>
      </c>
      <c r="H2598">
        <v>1.06</v>
      </c>
      <c r="I2598">
        <v>31.97</v>
      </c>
      <c r="J2598" s="4">
        <v>0.45</v>
      </c>
      <c r="K2598" s="4"/>
      <c r="L2598" s="4"/>
      <c r="M2598" s="4">
        <v>19.73</v>
      </c>
      <c r="N2598" s="4">
        <v>1.5935057125676489E-2</v>
      </c>
      <c r="O2598" s="4">
        <v>0.4806073361395069</v>
      </c>
      <c r="P2598" s="4">
        <v>6.7648827420324718E-3</v>
      </c>
      <c r="Q2598" s="4">
        <v>31.976764882742032</v>
      </c>
      <c r="R2598" s="4">
        <v>455.7</v>
      </c>
      <c r="S2598" s="4">
        <v>0.44800000000000001</v>
      </c>
      <c r="T2598" s="4">
        <v>6.1</v>
      </c>
      <c r="U2598" s="4">
        <v>360</v>
      </c>
      <c r="V2598" s="4">
        <v>10</v>
      </c>
      <c r="W2598" s="4">
        <v>2.0017281511422098</v>
      </c>
      <c r="X2598" s="4">
        <v>160</v>
      </c>
      <c r="Y2598" s="4">
        <v>0.05</v>
      </c>
      <c r="Z2598" s="4">
        <v>0.3</v>
      </c>
      <c r="AA2598" s="4"/>
      <c r="AB2598" s="4">
        <v>25</v>
      </c>
      <c r="AC2598" s="4">
        <v>0</v>
      </c>
      <c r="AD2598" s="4" t="s">
        <v>173</v>
      </c>
      <c r="AE2598" s="4"/>
      <c r="AF2598" s="4">
        <v>1.6351763738343299</v>
      </c>
      <c r="AG2598" s="4"/>
      <c r="AH2598" s="4"/>
      <c r="AI2598" s="4"/>
      <c r="AJ2598" s="4"/>
      <c r="AK2598" s="4"/>
    </row>
    <row r="2599" spans="1:37">
      <c r="A2599" t="s">
        <v>245</v>
      </c>
      <c r="B2599" t="s">
        <v>130</v>
      </c>
      <c r="C2599" s="42" t="s">
        <v>592</v>
      </c>
      <c r="D2599">
        <v>800</v>
      </c>
      <c r="E2599">
        <v>10</v>
      </c>
      <c r="F2599">
        <v>180</v>
      </c>
      <c r="G2599">
        <v>66.52</v>
      </c>
      <c r="H2599">
        <v>1.06</v>
      </c>
      <c r="I2599">
        <v>31.97</v>
      </c>
      <c r="J2599" s="4">
        <v>0.45</v>
      </c>
      <c r="K2599" s="4"/>
      <c r="L2599" s="4"/>
      <c r="M2599" s="4">
        <v>19.73</v>
      </c>
      <c r="N2599" s="4">
        <v>1.5935057125676489E-2</v>
      </c>
      <c r="O2599" s="4">
        <v>0.4806073361395069</v>
      </c>
      <c r="P2599" s="4">
        <v>6.7648827420324718E-3</v>
      </c>
      <c r="Q2599" s="4">
        <v>31.976764882742032</v>
      </c>
      <c r="R2599" s="4">
        <v>455.7</v>
      </c>
      <c r="S2599" s="4">
        <v>0.44800000000000001</v>
      </c>
      <c r="T2599" s="4">
        <v>6.1</v>
      </c>
      <c r="U2599" s="4">
        <v>360</v>
      </c>
      <c r="V2599" s="4">
        <v>10</v>
      </c>
      <c r="W2599" s="4">
        <v>3.0128929501488</v>
      </c>
      <c r="X2599" s="4">
        <v>160</v>
      </c>
      <c r="Y2599" s="4">
        <v>0.05</v>
      </c>
      <c r="Z2599" s="4">
        <v>0.3</v>
      </c>
      <c r="AA2599" s="4"/>
      <c r="AB2599" s="4">
        <v>25</v>
      </c>
      <c r="AC2599" s="4">
        <v>0</v>
      </c>
      <c r="AD2599" s="4" t="s">
        <v>173</v>
      </c>
      <c r="AE2599" s="4"/>
      <c r="AF2599" s="4">
        <v>27.854520962308701</v>
      </c>
      <c r="AG2599" s="4"/>
      <c r="AH2599" s="4"/>
      <c r="AI2599" s="4"/>
      <c r="AJ2599" s="4"/>
      <c r="AK2599" s="4"/>
    </row>
    <row r="2600" spans="1:37">
      <c r="A2600" t="s">
        <v>245</v>
      </c>
      <c r="B2600" t="s">
        <v>130</v>
      </c>
      <c r="C2600" s="42" t="s">
        <v>592</v>
      </c>
      <c r="D2600">
        <v>800</v>
      </c>
      <c r="E2600">
        <v>10</v>
      </c>
      <c r="F2600">
        <v>180</v>
      </c>
      <c r="G2600">
        <v>66.52</v>
      </c>
      <c r="H2600">
        <v>1.06</v>
      </c>
      <c r="I2600">
        <v>31.97</v>
      </c>
      <c r="J2600" s="4">
        <v>0.45</v>
      </c>
      <c r="K2600" s="4"/>
      <c r="L2600" s="4"/>
      <c r="M2600" s="4">
        <v>19.73</v>
      </c>
      <c r="N2600" s="4">
        <v>1.5935057125676489E-2</v>
      </c>
      <c r="O2600" s="4">
        <v>0.4806073361395069</v>
      </c>
      <c r="P2600" s="4">
        <v>6.7648827420324718E-3</v>
      </c>
      <c r="Q2600" s="4">
        <v>31.976764882742032</v>
      </c>
      <c r="R2600" s="4">
        <v>455.7</v>
      </c>
      <c r="S2600" s="4">
        <v>0.44800000000000001</v>
      </c>
      <c r="T2600" s="4">
        <v>6.1</v>
      </c>
      <c r="U2600" s="4">
        <v>360</v>
      </c>
      <c r="V2600" s="4">
        <v>10</v>
      </c>
      <c r="W2600" s="4">
        <v>3.9819254243082298</v>
      </c>
      <c r="X2600" s="4">
        <v>160</v>
      </c>
      <c r="Y2600" s="4">
        <v>0.05</v>
      </c>
      <c r="Z2600" s="4">
        <v>0.3</v>
      </c>
      <c r="AA2600" s="4"/>
      <c r="AB2600" s="4">
        <v>25</v>
      </c>
      <c r="AC2600" s="4">
        <v>0</v>
      </c>
      <c r="AD2600" s="4" t="s">
        <v>173</v>
      </c>
      <c r="AE2600" s="4"/>
      <c r="AF2600" s="4">
        <v>27.298812390450699</v>
      </c>
      <c r="AG2600" s="4"/>
      <c r="AH2600" s="4"/>
      <c r="AI2600" s="4"/>
      <c r="AJ2600" s="4"/>
      <c r="AK2600" s="4"/>
    </row>
    <row r="2601" spans="1:37">
      <c r="A2601" t="s">
        <v>245</v>
      </c>
      <c r="B2601" t="s">
        <v>130</v>
      </c>
      <c r="C2601" s="42" t="s">
        <v>592</v>
      </c>
      <c r="D2601">
        <v>800</v>
      </c>
      <c r="E2601">
        <v>10</v>
      </c>
      <c r="F2601">
        <v>180</v>
      </c>
      <c r="G2601">
        <v>66.52</v>
      </c>
      <c r="H2601">
        <v>1.06</v>
      </c>
      <c r="I2601">
        <v>31.97</v>
      </c>
      <c r="J2601" s="4">
        <v>0.45</v>
      </c>
      <c r="K2601" s="4"/>
      <c r="L2601" s="4"/>
      <c r="M2601" s="4">
        <v>19.73</v>
      </c>
      <c r="N2601" s="4">
        <v>1.5935057125676489E-2</v>
      </c>
      <c r="O2601" s="4">
        <v>0.4806073361395069</v>
      </c>
      <c r="P2601" s="4">
        <v>6.7648827420324718E-3</v>
      </c>
      <c r="Q2601" s="4">
        <v>31.976764882742032</v>
      </c>
      <c r="R2601" s="4">
        <v>455.7</v>
      </c>
      <c r="S2601" s="4">
        <v>0.44800000000000001</v>
      </c>
      <c r="T2601" s="4">
        <v>6.1</v>
      </c>
      <c r="U2601" s="4">
        <v>360</v>
      </c>
      <c r="V2601" s="4">
        <v>10</v>
      </c>
      <c r="W2601" s="4">
        <v>5.00713380791505</v>
      </c>
      <c r="X2601" s="4">
        <v>160</v>
      </c>
      <c r="Y2601" s="4">
        <v>0.05</v>
      </c>
      <c r="Z2601" s="4">
        <v>0.3</v>
      </c>
      <c r="AA2601" s="4"/>
      <c r="AB2601" s="4">
        <v>25</v>
      </c>
      <c r="AC2601" s="4">
        <v>0</v>
      </c>
      <c r="AD2601" s="4" t="s">
        <v>173</v>
      </c>
      <c r="AE2601" s="4"/>
      <c r="AF2601" s="4">
        <v>27.096736032376999</v>
      </c>
      <c r="AG2601" s="4"/>
      <c r="AH2601" s="4"/>
      <c r="AI2601" s="4"/>
      <c r="AJ2601" s="4"/>
      <c r="AK2601" s="4"/>
    </row>
    <row r="2602" spans="1:37">
      <c r="A2602" t="s">
        <v>245</v>
      </c>
      <c r="B2602" t="s">
        <v>130</v>
      </c>
      <c r="C2602" s="42" t="s">
        <v>592</v>
      </c>
      <c r="D2602">
        <v>800</v>
      </c>
      <c r="E2602">
        <v>10</v>
      </c>
      <c r="F2602">
        <v>180</v>
      </c>
      <c r="G2602">
        <v>66.52</v>
      </c>
      <c r="H2602">
        <v>1.06</v>
      </c>
      <c r="I2602">
        <v>31.97</v>
      </c>
      <c r="J2602" s="4">
        <v>0.45</v>
      </c>
      <c r="K2602" s="4"/>
      <c r="L2602" s="4"/>
      <c r="M2602" s="4">
        <v>19.73</v>
      </c>
      <c r="N2602" s="4">
        <v>1.5935057125676489E-2</v>
      </c>
      <c r="O2602" s="4">
        <v>0.4806073361395069</v>
      </c>
      <c r="P2602" s="4">
        <v>6.7648827420324718E-3</v>
      </c>
      <c r="Q2602" s="4">
        <v>31.976764882742032</v>
      </c>
      <c r="R2602" s="4">
        <v>455.7</v>
      </c>
      <c r="S2602" s="4">
        <v>0.44800000000000001</v>
      </c>
      <c r="T2602" s="4">
        <v>6.1</v>
      </c>
      <c r="U2602" s="4">
        <v>360</v>
      </c>
      <c r="V2602" s="4">
        <v>10</v>
      </c>
      <c r="W2602" s="4">
        <v>5.9902098666747099</v>
      </c>
      <c r="X2602" s="4">
        <v>160</v>
      </c>
      <c r="Y2602" s="4">
        <v>0.05</v>
      </c>
      <c r="Z2602" s="4">
        <v>0.3</v>
      </c>
      <c r="AA2602" s="4"/>
      <c r="AB2602" s="4">
        <v>25</v>
      </c>
      <c r="AC2602" s="4">
        <v>0</v>
      </c>
      <c r="AD2602" s="4" t="s">
        <v>173</v>
      </c>
      <c r="AE2602" s="4"/>
      <c r="AF2602" s="4">
        <v>27.096736032376999</v>
      </c>
      <c r="AG2602" s="4"/>
      <c r="AH2602" s="4"/>
      <c r="AI2602" s="4"/>
      <c r="AJ2602" s="4"/>
      <c r="AK2602" s="4"/>
    </row>
    <row r="2603" spans="1:37">
      <c r="A2603" t="s">
        <v>245</v>
      </c>
      <c r="B2603" t="s">
        <v>130</v>
      </c>
      <c r="C2603" s="42" t="s">
        <v>592</v>
      </c>
      <c r="D2603">
        <v>800</v>
      </c>
      <c r="E2603">
        <v>10</v>
      </c>
      <c r="F2603">
        <v>180</v>
      </c>
      <c r="G2603">
        <v>66.52</v>
      </c>
      <c r="H2603">
        <v>1.06</v>
      </c>
      <c r="I2603">
        <v>31.97</v>
      </c>
      <c r="J2603" s="4">
        <v>0.45</v>
      </c>
      <c r="K2603" s="4"/>
      <c r="L2603" s="4"/>
      <c r="M2603" s="4">
        <v>19.73</v>
      </c>
      <c r="N2603" s="4">
        <v>1.5935057125676489E-2</v>
      </c>
      <c r="O2603" s="4">
        <v>0.4806073361395069</v>
      </c>
      <c r="P2603" s="4">
        <v>6.7648827420324718E-3</v>
      </c>
      <c r="Q2603" s="4">
        <v>31.976764882742032</v>
      </c>
      <c r="R2603" s="4">
        <v>455.7</v>
      </c>
      <c r="S2603" s="4">
        <v>0.44800000000000001</v>
      </c>
      <c r="T2603" s="4">
        <v>6.1</v>
      </c>
      <c r="U2603" s="4">
        <v>360</v>
      </c>
      <c r="V2603" s="4">
        <v>10</v>
      </c>
      <c r="W2603" s="4">
        <v>7.0013730946348103</v>
      </c>
      <c r="X2603" s="4">
        <v>160</v>
      </c>
      <c r="Y2603" s="4">
        <v>0.05</v>
      </c>
      <c r="Z2603" s="4">
        <v>0.3</v>
      </c>
      <c r="AA2603" s="4"/>
      <c r="AB2603" s="4">
        <v>25</v>
      </c>
      <c r="AC2603" s="4">
        <v>0</v>
      </c>
      <c r="AD2603" s="4" t="s">
        <v>173</v>
      </c>
      <c r="AE2603" s="4"/>
      <c r="AF2603" s="4">
        <v>26.995698559762499</v>
      </c>
      <c r="AG2603" s="4"/>
      <c r="AH2603" s="4"/>
      <c r="AI2603" s="4"/>
      <c r="AJ2603" s="4"/>
      <c r="AK2603" s="4"/>
    </row>
    <row r="2604" spans="1:37">
      <c r="A2604" t="s">
        <v>245</v>
      </c>
      <c r="B2604" t="s">
        <v>130</v>
      </c>
      <c r="C2604" s="42" t="s">
        <v>592</v>
      </c>
      <c r="D2604">
        <v>800</v>
      </c>
      <c r="E2604">
        <v>10</v>
      </c>
      <c r="F2604">
        <v>180</v>
      </c>
      <c r="G2604">
        <v>66.52</v>
      </c>
      <c r="H2604">
        <v>1.06</v>
      </c>
      <c r="I2604">
        <v>31.97</v>
      </c>
      <c r="J2604" s="4">
        <v>0.45</v>
      </c>
      <c r="K2604" s="4"/>
      <c r="L2604" s="4"/>
      <c r="M2604" s="4">
        <v>19.73</v>
      </c>
      <c r="N2604" s="4">
        <v>1.5935057125676489E-2</v>
      </c>
      <c r="O2604" s="4">
        <v>0.4806073361395069</v>
      </c>
      <c r="P2604" s="4">
        <v>6.7648827420324718E-3</v>
      </c>
      <c r="Q2604" s="4">
        <v>31.976764882742032</v>
      </c>
      <c r="R2604" s="4">
        <v>455.7</v>
      </c>
      <c r="S2604" s="4">
        <v>0.44800000000000001</v>
      </c>
      <c r="T2604" s="4">
        <v>6.1</v>
      </c>
      <c r="U2604" s="4">
        <v>360</v>
      </c>
      <c r="V2604" s="4">
        <v>10</v>
      </c>
      <c r="W2604" s="4">
        <v>7.9704039977477397</v>
      </c>
      <c r="X2604" s="4">
        <v>160</v>
      </c>
      <c r="Y2604" s="4">
        <v>0.05</v>
      </c>
      <c r="Z2604" s="4">
        <v>0.3</v>
      </c>
      <c r="AA2604" s="4"/>
      <c r="AB2604" s="4">
        <v>25</v>
      </c>
      <c r="AC2604" s="4">
        <v>0</v>
      </c>
      <c r="AD2604" s="4" t="s">
        <v>173</v>
      </c>
      <c r="AE2604" s="4"/>
      <c r="AF2604" s="4">
        <v>26.743103818592701</v>
      </c>
      <c r="AG2604" s="4"/>
      <c r="AH2604" s="4"/>
      <c r="AI2604" s="4"/>
      <c r="AJ2604" s="4"/>
      <c r="AK2604" s="4"/>
    </row>
    <row r="2605" spans="1:37">
      <c r="A2605" t="s">
        <v>245</v>
      </c>
      <c r="B2605" t="s">
        <v>130</v>
      </c>
      <c r="C2605" s="42" t="s">
        <v>592</v>
      </c>
      <c r="D2605">
        <v>800</v>
      </c>
      <c r="E2605">
        <v>10</v>
      </c>
      <c r="F2605">
        <v>180</v>
      </c>
      <c r="G2605">
        <v>66.52</v>
      </c>
      <c r="H2605">
        <v>1.06</v>
      </c>
      <c r="I2605">
        <v>31.97</v>
      </c>
      <c r="J2605" s="4">
        <v>0.45</v>
      </c>
      <c r="K2605" s="4"/>
      <c r="L2605" s="4"/>
      <c r="M2605" s="4">
        <v>19.73</v>
      </c>
      <c r="N2605" s="4">
        <v>1.5935057125676489E-2</v>
      </c>
      <c r="O2605" s="4">
        <v>0.4806073361395069</v>
      </c>
      <c r="P2605" s="4">
        <v>6.7648827420324718E-3</v>
      </c>
      <c r="Q2605" s="4">
        <v>31.976764882742032</v>
      </c>
      <c r="R2605" s="4">
        <v>455.7</v>
      </c>
      <c r="S2605" s="4">
        <v>0.44800000000000001</v>
      </c>
      <c r="T2605" s="4">
        <v>6.1</v>
      </c>
      <c r="U2605" s="4">
        <v>360</v>
      </c>
      <c r="V2605" s="4">
        <v>10</v>
      </c>
      <c r="W2605" s="4">
        <v>8.9815687967543401</v>
      </c>
      <c r="X2605" s="4">
        <v>160</v>
      </c>
      <c r="Y2605" s="4">
        <v>0.05</v>
      </c>
      <c r="Z2605" s="4">
        <v>0.3</v>
      </c>
      <c r="AA2605" s="4"/>
      <c r="AB2605" s="4">
        <v>25</v>
      </c>
      <c r="AC2605" s="4">
        <v>0</v>
      </c>
      <c r="AD2605" s="4" t="s">
        <v>173</v>
      </c>
      <c r="AE2605" s="4"/>
      <c r="AF2605" s="4">
        <v>26.5915465500374</v>
      </c>
      <c r="AG2605" s="4"/>
      <c r="AH2605" s="4"/>
      <c r="AI2605" s="4"/>
      <c r="AJ2605" s="4"/>
      <c r="AK2605" s="4"/>
    </row>
    <row r="2606" spans="1:37">
      <c r="A2606" t="s">
        <v>245</v>
      </c>
      <c r="B2606" t="s">
        <v>130</v>
      </c>
      <c r="C2606" s="42" t="s">
        <v>592</v>
      </c>
      <c r="D2606">
        <v>800</v>
      </c>
      <c r="E2606">
        <v>10</v>
      </c>
      <c r="F2606">
        <v>180</v>
      </c>
      <c r="G2606">
        <v>66.52</v>
      </c>
      <c r="H2606">
        <v>1.06</v>
      </c>
      <c r="I2606">
        <v>31.97</v>
      </c>
      <c r="J2606" s="4">
        <v>0.45</v>
      </c>
      <c r="K2606" s="4"/>
      <c r="L2606" s="4"/>
      <c r="M2606" s="4">
        <v>19.73</v>
      </c>
      <c r="N2606" s="4">
        <v>1.5935057125676489E-2</v>
      </c>
      <c r="O2606" s="4">
        <v>0.4806073361395069</v>
      </c>
      <c r="P2606" s="4">
        <v>6.7648827420324718E-3</v>
      </c>
      <c r="Q2606" s="4">
        <v>31.976764882742032</v>
      </c>
      <c r="R2606" s="4">
        <v>455.7</v>
      </c>
      <c r="S2606" s="4">
        <v>0.44800000000000001</v>
      </c>
      <c r="T2606" s="4">
        <v>6.1</v>
      </c>
      <c r="U2606" s="4">
        <v>360</v>
      </c>
      <c r="V2606" s="4">
        <v>10</v>
      </c>
      <c r="W2606" s="4">
        <v>9.9786884401142206</v>
      </c>
      <c r="X2606" s="4">
        <v>160</v>
      </c>
      <c r="Y2606" s="4">
        <v>0.05</v>
      </c>
      <c r="Z2606" s="4">
        <v>0.3</v>
      </c>
      <c r="AA2606" s="4"/>
      <c r="AB2606" s="4">
        <v>25</v>
      </c>
      <c r="AC2606" s="4">
        <v>0</v>
      </c>
      <c r="AD2606" s="4" t="s">
        <v>173</v>
      </c>
      <c r="AE2606" s="4"/>
      <c r="AF2606" s="4">
        <v>24.267673377146199</v>
      </c>
      <c r="AG2606" s="4"/>
      <c r="AH2606" s="4"/>
      <c r="AI2606" s="4"/>
      <c r="AJ2606" s="4"/>
      <c r="AK2606" s="4"/>
    </row>
    <row r="2607" spans="1:37">
      <c r="A2607" t="s">
        <v>245</v>
      </c>
      <c r="B2607" t="s">
        <v>130</v>
      </c>
      <c r="C2607" s="42" t="s">
        <v>592</v>
      </c>
      <c r="D2607">
        <v>800</v>
      </c>
      <c r="E2607">
        <v>10</v>
      </c>
      <c r="F2607">
        <v>180</v>
      </c>
      <c r="G2607">
        <v>66.52</v>
      </c>
      <c r="H2607">
        <v>1.06</v>
      </c>
      <c r="I2607">
        <v>31.97</v>
      </c>
      <c r="J2607" s="4">
        <v>0.45</v>
      </c>
      <c r="K2607" s="4"/>
      <c r="L2607" s="4"/>
      <c r="M2607" s="4">
        <v>19.73</v>
      </c>
      <c r="N2607" s="4">
        <v>1.5935057125676489E-2</v>
      </c>
      <c r="O2607" s="4">
        <v>0.4806073361395069</v>
      </c>
      <c r="P2607" s="4">
        <v>6.7648827420324718E-3</v>
      </c>
      <c r="Q2607" s="4">
        <v>31.976764882742032</v>
      </c>
      <c r="R2607" s="4">
        <v>455.7</v>
      </c>
      <c r="S2607" s="4">
        <v>0.44800000000000001</v>
      </c>
      <c r="T2607" s="4">
        <v>6.1</v>
      </c>
      <c r="U2607" s="4">
        <v>360</v>
      </c>
      <c r="V2607" s="4">
        <v>10</v>
      </c>
      <c r="W2607" s="4">
        <v>10.9898532391208</v>
      </c>
      <c r="X2607" s="4">
        <v>160</v>
      </c>
      <c r="Y2607" s="4">
        <v>0.05</v>
      </c>
      <c r="Z2607" s="4">
        <v>0.3</v>
      </c>
      <c r="AA2607" s="4"/>
      <c r="AB2607" s="4">
        <v>25</v>
      </c>
      <c r="AC2607" s="4">
        <v>0</v>
      </c>
      <c r="AD2607" s="4" t="s">
        <v>173</v>
      </c>
      <c r="AE2607" s="4"/>
      <c r="AF2607" s="4">
        <v>9.7182109169568296</v>
      </c>
      <c r="AG2607" s="4"/>
      <c r="AH2607" s="4"/>
      <c r="AI2607" s="4"/>
      <c r="AJ2607" s="4"/>
      <c r="AK2607" s="4"/>
    </row>
    <row r="2608" spans="1:37">
      <c r="A2608" t="s">
        <v>245</v>
      </c>
      <c r="B2608" t="s">
        <v>130</v>
      </c>
      <c r="C2608" s="42" t="s">
        <v>592</v>
      </c>
      <c r="D2608">
        <v>800</v>
      </c>
      <c r="E2608">
        <v>10</v>
      </c>
      <c r="F2608">
        <v>180</v>
      </c>
      <c r="G2608">
        <v>66.52</v>
      </c>
      <c r="H2608">
        <v>1.06</v>
      </c>
      <c r="I2608">
        <v>31.97</v>
      </c>
      <c r="J2608" s="4">
        <v>0.45</v>
      </c>
      <c r="K2608" s="4"/>
      <c r="L2608" s="4"/>
      <c r="M2608" s="4">
        <v>19.73</v>
      </c>
      <c r="N2608" s="4">
        <v>1.5935057125676489E-2</v>
      </c>
      <c r="O2608" s="4">
        <v>0.4806073361395069</v>
      </c>
      <c r="P2608" s="4">
        <v>6.7648827420324718E-3</v>
      </c>
      <c r="Q2608" s="4">
        <v>31.976764882742032</v>
      </c>
      <c r="R2608" s="4">
        <v>455.7</v>
      </c>
      <c r="S2608" s="4">
        <v>0.44800000000000001</v>
      </c>
      <c r="T2608" s="4">
        <v>6.1</v>
      </c>
      <c r="U2608" s="4">
        <v>360</v>
      </c>
      <c r="V2608" s="4">
        <v>10</v>
      </c>
      <c r="W2608" s="4">
        <v>12.0010164670809</v>
      </c>
      <c r="X2608" s="4">
        <v>160</v>
      </c>
      <c r="Y2608" s="4">
        <v>0.05</v>
      </c>
      <c r="Z2608" s="4">
        <v>0.3</v>
      </c>
      <c r="AA2608" s="4"/>
      <c r="AB2608" s="4">
        <v>25</v>
      </c>
      <c r="AC2608" s="4">
        <v>0</v>
      </c>
      <c r="AD2608" s="4" t="s">
        <v>173</v>
      </c>
      <c r="AE2608" s="4"/>
      <c r="AF2608" s="4">
        <v>7.8490088433091296</v>
      </c>
      <c r="AG2608" s="4"/>
      <c r="AH2608" s="4"/>
      <c r="AI2608" s="4"/>
      <c r="AJ2608" s="4"/>
      <c r="AK2608" s="4"/>
    </row>
    <row r="2609" spans="1:37">
      <c r="A2609" t="s">
        <v>52</v>
      </c>
      <c r="B2609" t="s">
        <v>246</v>
      </c>
      <c r="C2609" s="42" t="s">
        <v>592</v>
      </c>
      <c r="D2609">
        <v>550</v>
      </c>
      <c r="E2609">
        <v>5</v>
      </c>
      <c r="F2609">
        <v>120</v>
      </c>
      <c r="G2609">
        <v>88.63</v>
      </c>
      <c r="H2609">
        <v>1.47</v>
      </c>
      <c r="I2609">
        <v>1.92</v>
      </c>
      <c r="J2609">
        <v>0.34</v>
      </c>
      <c r="L2609">
        <v>4.18</v>
      </c>
      <c r="M2609" s="4"/>
      <c r="N2609" s="4">
        <v>1.7000000000000001E-2</v>
      </c>
      <c r="O2609" s="4">
        <v>2.1999999999999999E-2</v>
      </c>
      <c r="P2609" s="4">
        <v>3.8361728534356317E-3</v>
      </c>
      <c r="Q2609" s="4">
        <v>1.9238361728534357</v>
      </c>
      <c r="R2609" s="4">
        <v>212.58</v>
      </c>
      <c r="S2609" s="4">
        <v>0.35599999999999998</v>
      </c>
      <c r="T2609" s="4">
        <v>6.7</v>
      </c>
      <c r="U2609" s="4">
        <v>1440</v>
      </c>
      <c r="V2609" s="4">
        <v>50</v>
      </c>
      <c r="W2609" s="4">
        <v>6</v>
      </c>
      <c r="X2609" s="4">
        <v>120</v>
      </c>
      <c r="Y2609" s="4">
        <v>0.05</v>
      </c>
      <c r="Z2609" s="4">
        <v>0.1</v>
      </c>
      <c r="AA2609" s="4"/>
      <c r="AB2609" s="4">
        <v>25</v>
      </c>
      <c r="AC2609" s="4">
        <v>0</v>
      </c>
      <c r="AD2609" s="4" t="s">
        <v>173</v>
      </c>
      <c r="AE2609" s="4"/>
      <c r="AF2609" s="4">
        <v>0</v>
      </c>
      <c r="AG2609" s="4"/>
      <c r="AH2609" s="4"/>
      <c r="AI2609" s="37" t="s">
        <v>302</v>
      </c>
      <c r="AJ2609" s="4" t="s">
        <v>303</v>
      </c>
      <c r="AK2609" s="4" t="s">
        <v>370</v>
      </c>
    </row>
    <row r="2610" spans="1:37">
      <c r="A2610" t="s">
        <v>247</v>
      </c>
      <c r="B2610" t="s">
        <v>246</v>
      </c>
      <c r="C2610" s="42" t="s">
        <v>592</v>
      </c>
      <c r="D2610">
        <v>550</v>
      </c>
      <c r="E2610">
        <v>5</v>
      </c>
      <c r="F2610">
        <v>120</v>
      </c>
      <c r="G2610">
        <v>79.680000000000007</v>
      </c>
      <c r="H2610">
        <v>1.81</v>
      </c>
      <c r="I2610">
        <v>6.62</v>
      </c>
      <c r="J2610">
        <v>0.43</v>
      </c>
      <c r="L2610">
        <v>4.42</v>
      </c>
      <c r="M2610" s="4"/>
      <c r="N2610" s="4">
        <v>2.3E-2</v>
      </c>
      <c r="O2610" s="4">
        <v>8.3000000000000004E-2</v>
      </c>
      <c r="P2610" s="4">
        <v>5.3965863453815256E-3</v>
      </c>
      <c r="Q2610" s="4">
        <v>6.6253965863453814</v>
      </c>
      <c r="R2610" s="4">
        <v>269.77999999999997</v>
      </c>
      <c r="S2610" s="4">
        <v>0.12</v>
      </c>
      <c r="T2610" s="4">
        <v>1.78</v>
      </c>
      <c r="U2610" s="4">
        <v>1440</v>
      </c>
      <c r="V2610" s="4">
        <v>50</v>
      </c>
      <c r="W2610" s="4">
        <v>6</v>
      </c>
      <c r="X2610" s="4">
        <v>120</v>
      </c>
      <c r="Y2610" s="4">
        <v>0.05</v>
      </c>
      <c r="Z2610" s="4">
        <v>0.1</v>
      </c>
      <c r="AA2610" s="4"/>
      <c r="AB2610" s="4">
        <v>25</v>
      </c>
      <c r="AC2610" s="4">
        <v>0</v>
      </c>
      <c r="AD2610" s="4" t="s">
        <v>173</v>
      </c>
      <c r="AE2610" s="4"/>
      <c r="AF2610" s="4">
        <v>0.49155029923646498</v>
      </c>
      <c r="AG2610" s="4"/>
      <c r="AH2610" s="4"/>
      <c r="AI2610" s="4"/>
      <c r="AJ2610" s="4"/>
      <c r="AK2610" s="4"/>
    </row>
    <row r="2611" spans="1:37">
      <c r="A2611" t="s">
        <v>248</v>
      </c>
      <c r="B2611" t="s">
        <v>246</v>
      </c>
      <c r="C2611" s="42" t="s">
        <v>592</v>
      </c>
      <c r="D2611">
        <v>550</v>
      </c>
      <c r="E2611">
        <v>5</v>
      </c>
      <c r="F2611">
        <v>120</v>
      </c>
      <c r="G2611">
        <v>71.290000000000006</v>
      </c>
      <c r="H2611">
        <v>1.82</v>
      </c>
      <c r="I2611">
        <v>9.9</v>
      </c>
      <c r="J2611">
        <v>0.28000000000000003</v>
      </c>
      <c r="L2611">
        <v>4.7699999999999996</v>
      </c>
      <c r="M2611" s="4"/>
      <c r="N2611" s="4">
        <v>2.5999999999999999E-2</v>
      </c>
      <c r="O2611" s="4">
        <v>0.13900000000000001</v>
      </c>
      <c r="P2611" s="4">
        <v>3.9276195819890588E-3</v>
      </c>
      <c r="Q2611" s="4">
        <v>9.9039276195819888</v>
      </c>
      <c r="R2611" s="4">
        <v>376.37</v>
      </c>
      <c r="S2611" s="4">
        <v>0.26800000000000002</v>
      </c>
      <c r="T2611" s="4">
        <v>2.85</v>
      </c>
      <c r="U2611" s="4">
        <v>1440</v>
      </c>
      <c r="V2611" s="4">
        <v>50</v>
      </c>
      <c r="W2611" s="4">
        <v>6</v>
      </c>
      <c r="X2611" s="4">
        <v>120</v>
      </c>
      <c r="Y2611" s="4">
        <v>0.05</v>
      </c>
      <c r="Z2611" s="4">
        <v>0.1</v>
      </c>
      <c r="AA2611" s="4"/>
      <c r="AB2611" s="4">
        <v>25</v>
      </c>
      <c r="AC2611" s="4">
        <v>0</v>
      </c>
      <c r="AD2611" s="4" t="s">
        <v>173</v>
      </c>
      <c r="AE2611" s="4"/>
      <c r="AF2611" s="4">
        <v>7.1274917872319303</v>
      </c>
      <c r="AG2611" s="4"/>
      <c r="AH2611" s="4"/>
      <c r="AI2611" s="4"/>
      <c r="AJ2611" s="4"/>
      <c r="AK2611" s="4"/>
    </row>
    <row r="2612" spans="1:37">
      <c r="A2612" t="s">
        <v>249</v>
      </c>
      <c r="B2612" t="s">
        <v>246</v>
      </c>
      <c r="C2612" s="42" t="s">
        <v>592</v>
      </c>
      <c r="D2612">
        <v>550</v>
      </c>
      <c r="E2612">
        <v>5</v>
      </c>
      <c r="F2612">
        <v>120</v>
      </c>
      <c r="G2612">
        <v>54.06</v>
      </c>
      <c r="H2612">
        <v>2.12</v>
      </c>
      <c r="I2612">
        <v>18.809999999999999</v>
      </c>
      <c r="J2612">
        <v>0.34</v>
      </c>
      <c r="L2612">
        <v>5.69</v>
      </c>
      <c r="M2612" s="4"/>
      <c r="N2612" s="4">
        <v>3.9E-2</v>
      </c>
      <c r="O2612" s="4">
        <v>0.34799999999999998</v>
      </c>
      <c r="P2612" s="4">
        <v>6.2893081761006293E-3</v>
      </c>
      <c r="Q2612" s="4">
        <v>18.816289308176099</v>
      </c>
      <c r="R2612" s="4">
        <v>383.27</v>
      </c>
      <c r="S2612" s="4">
        <v>0.36299999999999999</v>
      </c>
      <c r="T2612" s="4">
        <v>3.79</v>
      </c>
      <c r="U2612" s="4">
        <v>1440</v>
      </c>
      <c r="V2612" s="4">
        <v>50</v>
      </c>
      <c r="W2612" s="4">
        <v>6</v>
      </c>
      <c r="X2612" s="4">
        <v>120</v>
      </c>
      <c r="Y2612" s="4">
        <v>0.05</v>
      </c>
      <c r="Z2612" s="4">
        <v>0.1</v>
      </c>
      <c r="AA2612" s="4"/>
      <c r="AB2612" s="4">
        <v>25</v>
      </c>
      <c r="AC2612" s="4">
        <v>0</v>
      </c>
      <c r="AD2612" s="4" t="s">
        <v>173</v>
      </c>
      <c r="AE2612" s="4"/>
      <c r="AF2612" s="4">
        <v>31.029188366479701</v>
      </c>
      <c r="AG2612" s="4"/>
      <c r="AH2612" s="4"/>
      <c r="AI2612" s="4"/>
      <c r="AJ2612" s="4"/>
      <c r="AK2612" s="4"/>
    </row>
    <row r="2613" spans="1:37">
      <c r="A2613" t="s">
        <v>250</v>
      </c>
      <c r="B2613" t="s">
        <v>246</v>
      </c>
      <c r="C2613" s="42" t="s">
        <v>592</v>
      </c>
      <c r="D2613">
        <v>550</v>
      </c>
      <c r="E2613">
        <v>5</v>
      </c>
      <c r="F2613">
        <v>120</v>
      </c>
      <c r="G2613">
        <v>39.1</v>
      </c>
      <c r="H2613">
        <v>2.2400000000000002</v>
      </c>
      <c r="I2613">
        <v>24.68</v>
      </c>
      <c r="J2613">
        <v>0.13</v>
      </c>
      <c r="L2613">
        <v>6.35</v>
      </c>
      <c r="M2613" s="4"/>
      <c r="N2613" s="4">
        <v>5.7000000000000002E-2</v>
      </c>
      <c r="O2613" s="4">
        <v>0.63100000000000001</v>
      </c>
      <c r="P2613" s="4">
        <v>3.3248081841432226E-3</v>
      </c>
      <c r="Q2613" s="4">
        <v>24.683324808184143</v>
      </c>
      <c r="R2613" s="4">
        <v>418.14</v>
      </c>
      <c r="S2613" s="4">
        <v>0.41299999999999998</v>
      </c>
      <c r="T2613" s="4">
        <v>3.95</v>
      </c>
      <c r="U2613" s="4">
        <v>1440</v>
      </c>
      <c r="V2613" s="4">
        <v>50</v>
      </c>
      <c r="W2613" s="4">
        <v>6</v>
      </c>
      <c r="X2613" s="4">
        <v>120</v>
      </c>
      <c r="Y2613" s="4">
        <v>0.05</v>
      </c>
      <c r="Z2613" s="4">
        <v>0.1</v>
      </c>
      <c r="AA2613" s="4"/>
      <c r="AB2613" s="4">
        <v>25</v>
      </c>
      <c r="AC2613" s="4">
        <v>0</v>
      </c>
      <c r="AD2613" s="4" t="s">
        <v>173</v>
      </c>
      <c r="AE2613" s="4"/>
      <c r="AF2613" s="4">
        <v>43.993855517523599</v>
      </c>
      <c r="AG2613" s="4"/>
      <c r="AH2613" s="4"/>
      <c r="AI2613" s="4"/>
      <c r="AJ2613" s="4"/>
      <c r="AK2613" s="4"/>
    </row>
    <row r="2614" spans="1:37">
      <c r="A2614" t="s">
        <v>249</v>
      </c>
      <c r="B2614" t="s">
        <v>246</v>
      </c>
      <c r="C2614" s="42" t="s">
        <v>592</v>
      </c>
      <c r="D2614">
        <v>550</v>
      </c>
      <c r="E2614">
        <v>5</v>
      </c>
      <c r="F2614">
        <v>120</v>
      </c>
      <c r="G2614">
        <v>54.06</v>
      </c>
      <c r="H2614">
        <v>2.12</v>
      </c>
      <c r="I2614">
        <v>18.809999999999999</v>
      </c>
      <c r="J2614">
        <v>0.34</v>
      </c>
      <c r="L2614">
        <v>5.69</v>
      </c>
      <c r="M2614" s="4"/>
      <c r="N2614" s="4">
        <v>3.9E-2</v>
      </c>
      <c r="O2614" s="4">
        <v>0.34799999999999998</v>
      </c>
      <c r="P2614" s="4">
        <v>6.2893081761006293E-3</v>
      </c>
      <c r="Q2614" s="4">
        <v>18.816289308176099</v>
      </c>
      <c r="R2614" s="4">
        <v>383.27</v>
      </c>
      <c r="S2614" s="4">
        <v>0.36299999999999999</v>
      </c>
      <c r="T2614" s="4">
        <v>3.79</v>
      </c>
      <c r="U2614" s="4">
        <v>1440</v>
      </c>
      <c r="V2614" s="4">
        <v>50</v>
      </c>
      <c r="W2614" s="4">
        <v>6</v>
      </c>
      <c r="X2614" s="4">
        <v>120</v>
      </c>
      <c r="Y2614" s="4">
        <v>0.05</v>
      </c>
      <c r="Z2614" s="4">
        <v>0.1</v>
      </c>
      <c r="AA2614" s="4"/>
      <c r="AB2614" s="4">
        <v>25</v>
      </c>
      <c r="AC2614" s="4">
        <v>0</v>
      </c>
      <c r="AD2614" s="4" t="s">
        <v>173</v>
      </c>
      <c r="AE2614" s="4"/>
      <c r="AF2614" s="4">
        <v>30.787825543999102</v>
      </c>
      <c r="AG2614" s="4"/>
      <c r="AH2614" s="4"/>
      <c r="AI2614" s="4"/>
      <c r="AJ2614" s="4"/>
      <c r="AK2614" s="4"/>
    </row>
    <row r="2615" spans="1:37">
      <c r="A2615" t="s">
        <v>250</v>
      </c>
      <c r="B2615" t="s">
        <v>246</v>
      </c>
      <c r="C2615" s="42" t="s">
        <v>592</v>
      </c>
      <c r="D2615">
        <v>550</v>
      </c>
      <c r="E2615">
        <v>5</v>
      </c>
      <c r="F2615">
        <v>120</v>
      </c>
      <c r="G2615">
        <v>39.1</v>
      </c>
      <c r="H2615">
        <v>2.2400000000000002</v>
      </c>
      <c r="I2615">
        <v>24.68</v>
      </c>
      <c r="J2615">
        <v>0.13</v>
      </c>
      <c r="L2615">
        <v>6.35</v>
      </c>
      <c r="M2615" s="4"/>
      <c r="N2615" s="4">
        <v>5.7000000000000002E-2</v>
      </c>
      <c r="O2615" s="4">
        <v>0.63100000000000001</v>
      </c>
      <c r="P2615" s="4">
        <v>3.3248081841432226E-3</v>
      </c>
      <c r="Q2615" s="4">
        <v>24.683324808184143</v>
      </c>
      <c r="R2615" s="4">
        <v>418.14</v>
      </c>
      <c r="S2615" s="4">
        <v>0.41299999999999998</v>
      </c>
      <c r="T2615" s="4">
        <v>3.95</v>
      </c>
      <c r="U2615" s="4">
        <v>1440</v>
      </c>
      <c r="V2615" s="4">
        <v>50</v>
      </c>
      <c r="W2615" s="4">
        <v>6</v>
      </c>
      <c r="X2615" s="4">
        <v>120</v>
      </c>
      <c r="Y2615" s="4">
        <v>0.05</v>
      </c>
      <c r="Z2615" s="4">
        <v>0.1</v>
      </c>
      <c r="AA2615" s="4"/>
      <c r="AB2615" s="4">
        <v>25</v>
      </c>
      <c r="AC2615" s="4">
        <v>0</v>
      </c>
      <c r="AD2615" s="4" t="s">
        <v>173</v>
      </c>
      <c r="AE2615" s="4"/>
      <c r="AF2615" s="4">
        <v>43.776053506268603</v>
      </c>
      <c r="AG2615" s="4"/>
      <c r="AH2615" s="4"/>
      <c r="AI2615" s="4"/>
      <c r="AJ2615" s="4"/>
      <c r="AK2615" s="4"/>
    </row>
    <row r="2616" spans="1:37">
      <c r="A2616" t="s">
        <v>250</v>
      </c>
      <c r="B2616" t="s">
        <v>246</v>
      </c>
      <c r="C2616" s="42" t="s">
        <v>592</v>
      </c>
      <c r="D2616">
        <v>550</v>
      </c>
      <c r="E2616">
        <v>5</v>
      </c>
      <c r="F2616">
        <v>120</v>
      </c>
      <c r="G2616">
        <v>39.1</v>
      </c>
      <c r="H2616">
        <v>2.2400000000000002</v>
      </c>
      <c r="I2616">
        <v>24.68</v>
      </c>
      <c r="J2616">
        <v>0.13</v>
      </c>
      <c r="L2616">
        <v>6.35</v>
      </c>
      <c r="M2616" s="4"/>
      <c r="N2616" s="4">
        <v>5.7000000000000002E-2</v>
      </c>
      <c r="O2616" s="4">
        <v>0.63100000000000001</v>
      </c>
      <c r="P2616" s="4">
        <v>3.3248081841432226E-3</v>
      </c>
      <c r="Q2616" s="4">
        <v>24.683324808184143</v>
      </c>
      <c r="R2616" s="4">
        <v>418.14</v>
      </c>
      <c r="S2616" s="4">
        <v>0.41299999999999998</v>
      </c>
      <c r="T2616" s="4">
        <v>3.95</v>
      </c>
      <c r="U2616" s="4">
        <v>1440</v>
      </c>
      <c r="V2616" s="4">
        <v>50</v>
      </c>
      <c r="W2616" s="4">
        <v>2</v>
      </c>
      <c r="X2616" s="4">
        <v>120</v>
      </c>
      <c r="Y2616" s="4">
        <v>0.05</v>
      </c>
      <c r="Z2616" s="4">
        <v>0.1</v>
      </c>
      <c r="AA2616" s="4"/>
      <c r="AB2616" s="4">
        <v>25</v>
      </c>
      <c r="AC2616" s="4">
        <v>0</v>
      </c>
      <c r="AD2616" s="4" t="s">
        <v>173</v>
      </c>
      <c r="AE2616" s="4"/>
      <c r="AF2616" s="4">
        <v>46.879189615434498</v>
      </c>
      <c r="AG2616" s="4"/>
      <c r="AH2616" s="4"/>
      <c r="AI2616" s="4"/>
      <c r="AJ2616" s="4"/>
      <c r="AK2616" s="4"/>
    </row>
    <row r="2617" spans="1:37">
      <c r="A2617" t="s">
        <v>250</v>
      </c>
      <c r="B2617" t="s">
        <v>246</v>
      </c>
      <c r="C2617" s="42" t="s">
        <v>592</v>
      </c>
      <c r="D2617">
        <v>550</v>
      </c>
      <c r="E2617">
        <v>5</v>
      </c>
      <c r="F2617">
        <v>120</v>
      </c>
      <c r="G2617">
        <v>39.1</v>
      </c>
      <c r="H2617">
        <v>2.2400000000000002</v>
      </c>
      <c r="I2617">
        <v>24.68</v>
      </c>
      <c r="J2617">
        <v>0.13</v>
      </c>
      <c r="L2617">
        <v>6.35</v>
      </c>
      <c r="M2617" s="4"/>
      <c r="N2617" s="4">
        <v>5.7000000000000002E-2</v>
      </c>
      <c r="O2617" s="4">
        <v>0.63100000000000001</v>
      </c>
      <c r="P2617" s="4">
        <v>3.3248081841432226E-3</v>
      </c>
      <c r="Q2617" s="4">
        <v>24.683324808184143</v>
      </c>
      <c r="R2617" s="4">
        <v>418.14</v>
      </c>
      <c r="S2617" s="4">
        <v>0.41299999999999998</v>
      </c>
      <c r="T2617" s="4">
        <v>3.95</v>
      </c>
      <c r="U2617" s="4">
        <v>1440</v>
      </c>
      <c r="V2617" s="4">
        <v>50</v>
      </c>
      <c r="W2617" s="4">
        <v>4</v>
      </c>
      <c r="X2617" s="4">
        <v>120</v>
      </c>
      <c r="Y2617" s="4">
        <v>0.05</v>
      </c>
      <c r="Z2617" s="4">
        <v>0.1</v>
      </c>
      <c r="AA2617" s="4"/>
      <c r="AB2617" s="4">
        <v>25</v>
      </c>
      <c r="AC2617" s="4">
        <v>0</v>
      </c>
      <c r="AD2617" s="4" t="s">
        <v>173</v>
      </c>
      <c r="AE2617" s="4"/>
      <c r="AF2617" s="4">
        <v>45.124288543109401</v>
      </c>
      <c r="AG2617" s="4"/>
      <c r="AH2617" s="4"/>
      <c r="AI2617" s="4"/>
      <c r="AJ2617" s="4"/>
      <c r="AK2617" s="4"/>
    </row>
    <row r="2618" spans="1:37">
      <c r="A2618" t="s">
        <v>250</v>
      </c>
      <c r="B2618" t="s">
        <v>246</v>
      </c>
      <c r="C2618" s="42" t="s">
        <v>592</v>
      </c>
      <c r="D2618">
        <v>550</v>
      </c>
      <c r="E2618">
        <v>5</v>
      </c>
      <c r="F2618">
        <v>120</v>
      </c>
      <c r="G2618">
        <v>39.1</v>
      </c>
      <c r="H2618">
        <v>2.2400000000000002</v>
      </c>
      <c r="I2618">
        <v>24.68</v>
      </c>
      <c r="J2618">
        <v>0.13</v>
      </c>
      <c r="L2618">
        <v>6.35</v>
      </c>
      <c r="M2618" s="4"/>
      <c r="N2618" s="4">
        <v>5.7000000000000002E-2</v>
      </c>
      <c r="O2618" s="4">
        <v>0.63100000000000001</v>
      </c>
      <c r="P2618" s="4">
        <v>3.3248081841432226E-3</v>
      </c>
      <c r="Q2618" s="4">
        <v>24.683324808184143</v>
      </c>
      <c r="R2618" s="4">
        <v>418.14</v>
      </c>
      <c r="S2618" s="4">
        <v>0.41299999999999998</v>
      </c>
      <c r="T2618" s="4">
        <v>3.95</v>
      </c>
      <c r="U2618" s="4">
        <v>1440</v>
      </c>
      <c r="V2618" s="4">
        <v>50</v>
      </c>
      <c r="W2618" s="4">
        <v>6</v>
      </c>
      <c r="X2618" s="4">
        <v>120</v>
      </c>
      <c r="Y2618" s="4">
        <v>0.05</v>
      </c>
      <c r="Z2618" s="4">
        <v>0.1</v>
      </c>
      <c r="AA2618" s="4"/>
      <c r="AB2618" s="4">
        <v>25</v>
      </c>
      <c r="AC2618" s="4">
        <v>0</v>
      </c>
      <c r="AD2618" s="4" t="s">
        <v>173</v>
      </c>
      <c r="AE2618" s="4"/>
      <c r="AF2618" s="4">
        <v>43.369397615131497</v>
      </c>
      <c r="AG2618" s="4"/>
      <c r="AH2618" s="4"/>
      <c r="AI2618" s="4"/>
      <c r="AJ2618" s="4"/>
      <c r="AK2618" s="4"/>
    </row>
    <row r="2619" spans="1:37">
      <c r="A2619" t="s">
        <v>250</v>
      </c>
      <c r="B2619" t="s">
        <v>246</v>
      </c>
      <c r="C2619" s="42" t="s">
        <v>592</v>
      </c>
      <c r="D2619">
        <v>550</v>
      </c>
      <c r="E2619">
        <v>5</v>
      </c>
      <c r="F2619">
        <v>120</v>
      </c>
      <c r="G2619">
        <v>39.1</v>
      </c>
      <c r="H2619">
        <v>2.2400000000000002</v>
      </c>
      <c r="I2619">
        <v>24.68</v>
      </c>
      <c r="J2619">
        <v>0.13</v>
      </c>
      <c r="L2619">
        <v>6.35</v>
      </c>
      <c r="M2619" s="4"/>
      <c r="N2619" s="4">
        <v>5.7000000000000002E-2</v>
      </c>
      <c r="O2619" s="4">
        <v>0.63100000000000001</v>
      </c>
      <c r="P2619" s="4">
        <v>3.3248081841432226E-3</v>
      </c>
      <c r="Q2619" s="4">
        <v>24.683324808184143</v>
      </c>
      <c r="R2619" s="4">
        <v>418.14</v>
      </c>
      <c r="S2619" s="4">
        <v>0.41299999999999998</v>
      </c>
      <c r="T2619" s="4">
        <v>3.95</v>
      </c>
      <c r="U2619" s="4">
        <v>1440</v>
      </c>
      <c r="V2619" s="4">
        <v>50</v>
      </c>
      <c r="W2619" s="4">
        <v>8</v>
      </c>
      <c r="X2619" s="4">
        <v>120</v>
      </c>
      <c r="Y2619" s="4">
        <v>0.05</v>
      </c>
      <c r="Z2619" s="4">
        <v>0.1</v>
      </c>
      <c r="AA2619" s="4"/>
      <c r="AB2619" s="4">
        <v>25</v>
      </c>
      <c r="AC2619" s="4">
        <v>0</v>
      </c>
      <c r="AD2619" s="4" t="s">
        <v>173</v>
      </c>
      <c r="AE2619" s="4"/>
      <c r="AF2619" s="4">
        <v>29.237885620455302</v>
      </c>
      <c r="AG2619" s="4"/>
      <c r="AH2619" s="4"/>
      <c r="AI2619" s="4"/>
      <c r="AJ2619" s="4"/>
      <c r="AK2619" s="4"/>
    </row>
    <row r="2620" spans="1:37">
      <c r="A2620" t="s">
        <v>250</v>
      </c>
      <c r="B2620" t="s">
        <v>246</v>
      </c>
      <c r="C2620" s="42" t="s">
        <v>592</v>
      </c>
      <c r="D2620">
        <v>550</v>
      </c>
      <c r="E2620">
        <v>5</v>
      </c>
      <c r="F2620">
        <v>120</v>
      </c>
      <c r="G2620">
        <v>39.1</v>
      </c>
      <c r="H2620">
        <v>2.2400000000000002</v>
      </c>
      <c r="I2620">
        <v>24.68</v>
      </c>
      <c r="J2620">
        <v>0.13</v>
      </c>
      <c r="L2620">
        <v>6.35</v>
      </c>
      <c r="M2620" s="4"/>
      <c r="N2620" s="4">
        <v>5.7000000000000002E-2</v>
      </c>
      <c r="O2620" s="4">
        <v>0.63100000000000001</v>
      </c>
      <c r="P2620" s="4">
        <v>3.3248081841432226E-3</v>
      </c>
      <c r="Q2620" s="4">
        <v>24.683324808184143</v>
      </c>
      <c r="R2620" s="4">
        <v>418.14</v>
      </c>
      <c r="S2620" s="4">
        <v>0.41299999999999998</v>
      </c>
      <c r="T2620" s="4">
        <v>3.95</v>
      </c>
      <c r="U2620" s="4">
        <v>1440</v>
      </c>
      <c r="V2620" s="4">
        <v>50</v>
      </c>
      <c r="W2620" s="4">
        <v>10</v>
      </c>
      <c r="X2620" s="4">
        <v>120</v>
      </c>
      <c r="Y2620" s="4">
        <v>0.05</v>
      </c>
      <c r="Z2620" s="4">
        <v>0.1</v>
      </c>
      <c r="AA2620" s="4"/>
      <c r="AB2620" s="4">
        <v>25</v>
      </c>
      <c r="AC2620" s="4">
        <v>0</v>
      </c>
      <c r="AD2620" s="4" t="s">
        <v>173</v>
      </c>
      <c r="AE2620" s="4"/>
      <c r="AF2620" s="4">
        <v>26.559362015235401</v>
      </c>
      <c r="AG2620" s="4"/>
      <c r="AH2620" s="4"/>
      <c r="AI2620" s="4"/>
      <c r="AJ2620" s="4"/>
      <c r="AK2620" s="4"/>
    </row>
    <row r="2621" spans="1:37">
      <c r="A2621" t="s">
        <v>250</v>
      </c>
      <c r="B2621" t="s">
        <v>246</v>
      </c>
      <c r="C2621" s="42" t="s">
        <v>592</v>
      </c>
      <c r="D2621">
        <v>550</v>
      </c>
      <c r="E2621">
        <v>5</v>
      </c>
      <c r="F2621">
        <v>120</v>
      </c>
      <c r="G2621">
        <v>39.1</v>
      </c>
      <c r="H2621">
        <v>2.2400000000000002</v>
      </c>
      <c r="I2621">
        <v>24.68</v>
      </c>
      <c r="J2621">
        <v>0.13</v>
      </c>
      <c r="L2621">
        <v>6.35</v>
      </c>
      <c r="M2621" s="4"/>
      <c r="N2621" s="4">
        <v>5.7000000000000002E-2</v>
      </c>
      <c r="O2621" s="4">
        <v>0.63100000000000001</v>
      </c>
      <c r="P2621" s="4">
        <v>3.3248081841432226E-3</v>
      </c>
      <c r="Q2621" s="4">
        <v>24.683324808184143</v>
      </c>
      <c r="R2621" s="4">
        <v>418.14</v>
      </c>
      <c r="S2621" s="4">
        <v>0.41299999999999998</v>
      </c>
      <c r="T2621" s="4">
        <v>3.95</v>
      </c>
      <c r="U2621" s="4">
        <v>1440</v>
      </c>
      <c r="V2621" s="4">
        <v>50</v>
      </c>
      <c r="W2621" s="4">
        <v>12</v>
      </c>
      <c r="X2621" s="4">
        <v>120</v>
      </c>
      <c r="Y2621" s="4">
        <v>0.05</v>
      </c>
      <c r="Z2621" s="4">
        <v>0.1</v>
      </c>
      <c r="AA2621" s="4"/>
      <c r="AB2621" s="4">
        <v>25</v>
      </c>
      <c r="AC2621" s="4">
        <v>0</v>
      </c>
      <c r="AD2621" s="4" t="s">
        <v>173</v>
      </c>
      <c r="AE2621" s="4"/>
      <c r="AF2621" s="4">
        <v>23.141934297091399</v>
      </c>
      <c r="AG2621" s="4"/>
      <c r="AH2621" s="4"/>
      <c r="AI2621" s="4"/>
      <c r="AJ2621" s="4"/>
      <c r="AK2621" s="4"/>
    </row>
    <row r="2622" spans="1:37">
      <c r="A2622" t="s">
        <v>250</v>
      </c>
      <c r="B2622" t="s">
        <v>246</v>
      </c>
      <c r="C2622" s="42" t="s">
        <v>592</v>
      </c>
      <c r="D2622">
        <v>550</v>
      </c>
      <c r="E2622">
        <v>5</v>
      </c>
      <c r="F2622">
        <v>120</v>
      </c>
      <c r="G2622">
        <v>39.1</v>
      </c>
      <c r="H2622">
        <v>2.2400000000000002</v>
      </c>
      <c r="I2622">
        <v>24.68</v>
      </c>
      <c r="J2622">
        <v>0.13</v>
      </c>
      <c r="L2622">
        <v>6.35</v>
      </c>
      <c r="M2622" s="4"/>
      <c r="N2622" s="4">
        <v>5.7000000000000002E-2</v>
      </c>
      <c r="O2622" s="4">
        <v>0.63100000000000001</v>
      </c>
      <c r="P2622" s="4">
        <v>3.3248081841432226E-3</v>
      </c>
      <c r="Q2622" s="4">
        <v>24.683324808184143</v>
      </c>
      <c r="R2622" s="4">
        <v>418.14</v>
      </c>
      <c r="S2622" s="4">
        <v>0.41299999999999998</v>
      </c>
      <c r="T2622" s="4">
        <v>3.95</v>
      </c>
      <c r="U2622" s="4">
        <v>12.806411453780401</v>
      </c>
      <c r="V2622" s="4">
        <v>50</v>
      </c>
      <c r="W2622" s="4">
        <v>6</v>
      </c>
      <c r="X2622" s="4">
        <v>120</v>
      </c>
      <c r="Y2622" s="4">
        <v>0.05</v>
      </c>
      <c r="Z2622" s="4">
        <v>0.1</v>
      </c>
      <c r="AA2622" s="4"/>
      <c r="AB2622" s="4">
        <v>25</v>
      </c>
      <c r="AC2622" s="4">
        <v>0</v>
      </c>
      <c r="AD2622" s="4" t="s">
        <v>173</v>
      </c>
      <c r="AE2622" s="4"/>
      <c r="AF2622" s="4">
        <v>16.786362453836201</v>
      </c>
      <c r="AG2622" s="4"/>
      <c r="AH2622" s="4"/>
      <c r="AI2622" s="4"/>
      <c r="AJ2622" s="4"/>
      <c r="AK2622" s="4"/>
    </row>
    <row r="2623" spans="1:37">
      <c r="A2623" t="s">
        <v>250</v>
      </c>
      <c r="B2623" t="s">
        <v>246</v>
      </c>
      <c r="C2623" s="42" t="s">
        <v>592</v>
      </c>
      <c r="D2623">
        <v>550</v>
      </c>
      <c r="E2623">
        <v>5</v>
      </c>
      <c r="F2623">
        <v>120</v>
      </c>
      <c r="G2623">
        <v>39.1</v>
      </c>
      <c r="H2623">
        <v>2.2400000000000002</v>
      </c>
      <c r="I2623">
        <v>24.68</v>
      </c>
      <c r="J2623">
        <v>0.13</v>
      </c>
      <c r="L2623">
        <v>6.35</v>
      </c>
      <c r="M2623" s="4"/>
      <c r="N2623" s="4">
        <v>5.7000000000000002E-2</v>
      </c>
      <c r="O2623" s="4">
        <v>0.63100000000000001</v>
      </c>
      <c r="P2623" s="4">
        <v>3.3248081841432226E-3</v>
      </c>
      <c r="Q2623" s="4">
        <v>24.683324808184143</v>
      </c>
      <c r="R2623" s="4">
        <v>418.14</v>
      </c>
      <c r="S2623" s="4">
        <v>0.41299999999999998</v>
      </c>
      <c r="T2623" s="4">
        <v>3.95</v>
      </c>
      <c r="U2623" s="4">
        <v>27.321739875825177</v>
      </c>
      <c r="V2623" s="4">
        <v>50</v>
      </c>
      <c r="W2623" s="4">
        <v>6</v>
      </c>
      <c r="X2623" s="4">
        <v>120</v>
      </c>
      <c r="Y2623" s="4">
        <v>0.05</v>
      </c>
      <c r="Z2623" s="4">
        <v>0.1</v>
      </c>
      <c r="AA2623" s="4"/>
      <c r="AB2623" s="4">
        <v>25</v>
      </c>
      <c r="AC2623" s="4">
        <v>0</v>
      </c>
      <c r="AD2623" s="4" t="s">
        <v>173</v>
      </c>
      <c r="AE2623" s="4"/>
      <c r="AF2623" s="4">
        <v>22.8899405734205</v>
      </c>
      <c r="AG2623" s="4"/>
      <c r="AH2623" s="4"/>
      <c r="AI2623" s="4"/>
      <c r="AJ2623" s="4"/>
      <c r="AK2623" s="4"/>
    </row>
    <row r="2624" spans="1:37">
      <c r="A2624" t="s">
        <v>250</v>
      </c>
      <c r="B2624" t="s">
        <v>246</v>
      </c>
      <c r="C2624" s="42" t="s">
        <v>592</v>
      </c>
      <c r="D2624">
        <v>550</v>
      </c>
      <c r="E2624">
        <v>5</v>
      </c>
      <c r="F2624">
        <v>120</v>
      </c>
      <c r="G2624">
        <v>39.1</v>
      </c>
      <c r="H2624">
        <v>2.2400000000000002</v>
      </c>
      <c r="I2624">
        <v>24.68</v>
      </c>
      <c r="J2624">
        <v>0.13</v>
      </c>
      <c r="L2624">
        <v>6.35</v>
      </c>
      <c r="M2624" s="4"/>
      <c r="N2624" s="4">
        <v>5.7000000000000002E-2</v>
      </c>
      <c r="O2624" s="4">
        <v>0.63100000000000001</v>
      </c>
      <c r="P2624" s="4">
        <v>3.3248081841432226E-3</v>
      </c>
      <c r="Q2624" s="4">
        <v>24.683324808184143</v>
      </c>
      <c r="R2624" s="4">
        <v>418.14</v>
      </c>
      <c r="S2624" s="4">
        <v>0.41299999999999998</v>
      </c>
      <c r="T2624" s="4">
        <v>3.95</v>
      </c>
      <c r="U2624" s="4">
        <v>56.351649162186781</v>
      </c>
      <c r="V2624" s="4">
        <v>50</v>
      </c>
      <c r="W2624" s="4">
        <v>6</v>
      </c>
      <c r="X2624" s="4">
        <v>120</v>
      </c>
      <c r="Y2624" s="4">
        <v>0.05</v>
      </c>
      <c r="Z2624" s="4">
        <v>0.1</v>
      </c>
      <c r="AA2624" s="4"/>
      <c r="AB2624" s="4">
        <v>25</v>
      </c>
      <c r="AC2624" s="4">
        <v>0</v>
      </c>
      <c r="AD2624" s="4" t="s">
        <v>173</v>
      </c>
      <c r="AE2624" s="4"/>
      <c r="AF2624" s="4">
        <v>27.213304860791901</v>
      </c>
      <c r="AG2624" s="4"/>
      <c r="AH2624" s="4"/>
      <c r="AI2624" s="4"/>
      <c r="AJ2624" s="4"/>
      <c r="AK2624" s="4"/>
    </row>
    <row r="2625" spans="1:37">
      <c r="A2625" t="s">
        <v>250</v>
      </c>
      <c r="B2625" t="s">
        <v>246</v>
      </c>
      <c r="C2625" s="42" t="s">
        <v>592</v>
      </c>
      <c r="D2625">
        <v>550</v>
      </c>
      <c r="E2625">
        <v>5</v>
      </c>
      <c r="F2625">
        <v>120</v>
      </c>
      <c r="G2625">
        <v>39.1</v>
      </c>
      <c r="H2625">
        <v>2.2400000000000002</v>
      </c>
      <c r="I2625">
        <v>24.68</v>
      </c>
      <c r="J2625">
        <v>0.13</v>
      </c>
      <c r="L2625">
        <v>6.35</v>
      </c>
      <c r="M2625" s="4"/>
      <c r="N2625" s="4">
        <v>5.7000000000000002E-2</v>
      </c>
      <c r="O2625" s="4">
        <v>0.63100000000000001</v>
      </c>
      <c r="P2625" s="4">
        <v>3.3248081841432226E-3</v>
      </c>
      <c r="Q2625" s="4">
        <v>24.683324808184143</v>
      </c>
      <c r="R2625" s="4">
        <v>418.14</v>
      </c>
      <c r="S2625" s="4">
        <v>0.41299999999999998</v>
      </c>
      <c r="T2625" s="4">
        <v>3.95</v>
      </c>
      <c r="U2625" s="4">
        <v>117.31460817509159</v>
      </c>
      <c r="V2625" s="4">
        <v>50</v>
      </c>
      <c r="W2625" s="4">
        <v>6</v>
      </c>
      <c r="X2625" s="4">
        <v>120</v>
      </c>
      <c r="Y2625" s="4">
        <v>0.05</v>
      </c>
      <c r="Z2625" s="4">
        <v>0.1</v>
      </c>
      <c r="AA2625" s="4"/>
      <c r="AB2625" s="4">
        <v>25</v>
      </c>
      <c r="AC2625" s="4">
        <v>0</v>
      </c>
      <c r="AD2625" s="4" t="s">
        <v>173</v>
      </c>
      <c r="AE2625" s="4"/>
      <c r="AF2625" s="4">
        <v>31.892714534175798</v>
      </c>
      <c r="AG2625" s="4"/>
      <c r="AH2625" s="4"/>
      <c r="AI2625" s="4"/>
      <c r="AJ2625" s="4"/>
      <c r="AK2625" s="4"/>
    </row>
    <row r="2626" spans="1:37">
      <c r="A2626" t="s">
        <v>250</v>
      </c>
      <c r="B2626" t="s">
        <v>246</v>
      </c>
      <c r="C2626" s="42" t="s">
        <v>592</v>
      </c>
      <c r="D2626">
        <v>550</v>
      </c>
      <c r="E2626">
        <v>5</v>
      </c>
      <c r="F2626">
        <v>120</v>
      </c>
      <c r="G2626">
        <v>39.1</v>
      </c>
      <c r="H2626">
        <v>2.2400000000000002</v>
      </c>
      <c r="I2626">
        <v>24.68</v>
      </c>
      <c r="J2626">
        <v>0.13</v>
      </c>
      <c r="L2626">
        <v>6.35</v>
      </c>
      <c r="M2626" s="4"/>
      <c r="N2626" s="4">
        <v>5.7000000000000002E-2</v>
      </c>
      <c r="O2626" s="4">
        <v>0.63100000000000001</v>
      </c>
      <c r="P2626" s="4">
        <v>3.3248081841432226E-3</v>
      </c>
      <c r="Q2626" s="4">
        <v>24.683324808184143</v>
      </c>
      <c r="R2626" s="4">
        <v>418.14</v>
      </c>
      <c r="S2626" s="4">
        <v>0.41299999999999998</v>
      </c>
      <c r="T2626" s="4">
        <v>3.95</v>
      </c>
      <c r="U2626" s="4">
        <v>178.2775671879966</v>
      </c>
      <c r="V2626" s="4">
        <v>50</v>
      </c>
      <c r="W2626" s="4">
        <v>6</v>
      </c>
      <c r="X2626" s="4">
        <v>120</v>
      </c>
      <c r="Y2626" s="4">
        <v>0.05</v>
      </c>
      <c r="Z2626" s="4">
        <v>0.1</v>
      </c>
      <c r="AA2626" s="4"/>
      <c r="AB2626" s="4">
        <v>25</v>
      </c>
      <c r="AC2626" s="4">
        <v>0</v>
      </c>
      <c r="AD2626" s="4" t="s">
        <v>173</v>
      </c>
      <c r="AE2626" s="4"/>
      <c r="AF2626" s="4">
        <v>34.995365817200103</v>
      </c>
      <c r="AG2626" s="4"/>
      <c r="AH2626" s="4"/>
      <c r="AI2626" s="4"/>
      <c r="AJ2626" s="4"/>
      <c r="AK2626" s="4"/>
    </row>
    <row r="2627" spans="1:37">
      <c r="A2627" t="s">
        <v>250</v>
      </c>
      <c r="B2627" t="s">
        <v>246</v>
      </c>
      <c r="C2627" s="42" t="s">
        <v>592</v>
      </c>
      <c r="D2627">
        <v>550</v>
      </c>
      <c r="E2627">
        <v>5</v>
      </c>
      <c r="F2627">
        <v>120</v>
      </c>
      <c r="G2627">
        <v>39.1</v>
      </c>
      <c r="H2627">
        <v>2.2400000000000002</v>
      </c>
      <c r="I2627">
        <v>24.68</v>
      </c>
      <c r="J2627">
        <v>0.13</v>
      </c>
      <c r="L2627">
        <v>6.35</v>
      </c>
      <c r="M2627" s="4"/>
      <c r="N2627" s="4">
        <v>5.7000000000000002E-2</v>
      </c>
      <c r="O2627" s="4">
        <v>0.63100000000000001</v>
      </c>
      <c r="P2627" s="4">
        <v>3.3248081841432226E-3</v>
      </c>
      <c r="Q2627" s="4">
        <v>24.683324808184143</v>
      </c>
      <c r="R2627" s="4">
        <v>418.14</v>
      </c>
      <c r="S2627" s="4">
        <v>0.41299999999999998</v>
      </c>
      <c r="T2627" s="4">
        <v>3.95</v>
      </c>
      <c r="U2627" s="4">
        <v>300.20423277153537</v>
      </c>
      <c r="V2627" s="4">
        <v>50</v>
      </c>
      <c r="W2627" s="4">
        <v>6</v>
      </c>
      <c r="X2627" s="4">
        <v>120</v>
      </c>
      <c r="Y2627" s="4">
        <v>0.05</v>
      </c>
      <c r="Z2627" s="4">
        <v>0.1</v>
      </c>
      <c r="AA2627" s="4"/>
      <c r="AB2627" s="4">
        <v>25</v>
      </c>
      <c r="AC2627" s="4">
        <v>0</v>
      </c>
      <c r="AD2627" s="4" t="s">
        <v>173</v>
      </c>
      <c r="AE2627" s="4"/>
      <c r="AF2627" s="4">
        <v>38.047158151454603</v>
      </c>
      <c r="AG2627" s="4"/>
      <c r="AH2627" s="4"/>
      <c r="AI2627" s="4"/>
      <c r="AJ2627" s="4"/>
      <c r="AK2627" s="4"/>
    </row>
    <row r="2628" spans="1:37">
      <c r="A2628" t="s">
        <v>250</v>
      </c>
      <c r="B2628" t="s">
        <v>246</v>
      </c>
      <c r="C2628" s="42" t="s">
        <v>592</v>
      </c>
      <c r="D2628">
        <v>550</v>
      </c>
      <c r="E2628">
        <v>5</v>
      </c>
      <c r="F2628">
        <v>120</v>
      </c>
      <c r="G2628">
        <v>39.1</v>
      </c>
      <c r="H2628">
        <v>2.2400000000000002</v>
      </c>
      <c r="I2628">
        <v>24.68</v>
      </c>
      <c r="J2628">
        <v>0.13</v>
      </c>
      <c r="L2628">
        <v>6.35</v>
      </c>
      <c r="M2628" s="4"/>
      <c r="N2628" s="4">
        <v>5.7000000000000002E-2</v>
      </c>
      <c r="O2628" s="4">
        <v>0.63100000000000001</v>
      </c>
      <c r="P2628" s="4">
        <v>3.3248081841432226E-3</v>
      </c>
      <c r="Q2628" s="4">
        <v>24.683324808184143</v>
      </c>
      <c r="R2628" s="4">
        <v>418.14</v>
      </c>
      <c r="S2628" s="4">
        <v>0.41299999999999998</v>
      </c>
      <c r="T2628" s="4">
        <v>3.95</v>
      </c>
      <c r="U2628" s="4">
        <v>898.22350381303795</v>
      </c>
      <c r="V2628" s="4">
        <v>50</v>
      </c>
      <c r="W2628" s="4">
        <v>6</v>
      </c>
      <c r="X2628" s="4">
        <v>120</v>
      </c>
      <c r="Y2628" s="4">
        <v>0.05</v>
      </c>
      <c r="Z2628" s="4">
        <v>0.1</v>
      </c>
      <c r="AA2628" s="4"/>
      <c r="AB2628" s="4">
        <v>25</v>
      </c>
      <c r="AC2628" s="4">
        <v>0</v>
      </c>
      <c r="AD2628" s="4" t="s">
        <v>173</v>
      </c>
      <c r="AE2628" s="4"/>
      <c r="AF2628" s="4">
        <v>41.149809434479003</v>
      </c>
      <c r="AG2628" s="4"/>
      <c r="AH2628" s="4"/>
      <c r="AI2628" s="4"/>
      <c r="AJ2628" s="4"/>
      <c r="AK2628" s="4"/>
    </row>
    <row r="2629" spans="1:37">
      <c r="A2629" t="s">
        <v>250</v>
      </c>
      <c r="B2629" t="s">
        <v>246</v>
      </c>
      <c r="C2629" s="42" t="s">
        <v>592</v>
      </c>
      <c r="D2629">
        <v>550</v>
      </c>
      <c r="E2629">
        <v>5</v>
      </c>
      <c r="F2629">
        <v>120</v>
      </c>
      <c r="G2629">
        <v>39.1</v>
      </c>
      <c r="H2629">
        <v>2.2400000000000002</v>
      </c>
      <c r="I2629">
        <v>24.68</v>
      </c>
      <c r="J2629">
        <v>0.13</v>
      </c>
      <c r="L2629">
        <v>6.35</v>
      </c>
      <c r="M2629" s="4"/>
      <c r="N2629" s="4">
        <v>5.7000000000000002E-2</v>
      </c>
      <c r="O2629" s="4">
        <v>0.63100000000000001</v>
      </c>
      <c r="P2629" s="4">
        <v>3.3248081841432226E-3</v>
      </c>
      <c r="Q2629" s="4">
        <v>24.683324808184143</v>
      </c>
      <c r="R2629" s="4">
        <v>418.14</v>
      </c>
      <c r="S2629" s="4">
        <v>0.41299999999999998</v>
      </c>
      <c r="T2629" s="4">
        <v>3.95</v>
      </c>
      <c r="U2629" s="4">
        <v>1499.1455415158639</v>
      </c>
      <c r="V2629" s="4">
        <v>50</v>
      </c>
      <c r="W2629" s="4">
        <v>6</v>
      </c>
      <c r="X2629" s="4">
        <v>120</v>
      </c>
      <c r="Y2629" s="4">
        <v>0.05</v>
      </c>
      <c r="Z2629" s="4">
        <v>0.1</v>
      </c>
      <c r="AA2629" s="4"/>
      <c r="AB2629" s="4">
        <v>25</v>
      </c>
      <c r="AC2629" s="4">
        <v>0</v>
      </c>
      <c r="AD2629" s="4" t="s">
        <v>173</v>
      </c>
      <c r="AE2629" s="4"/>
      <c r="AF2629" s="4">
        <v>43.896421880415602</v>
      </c>
      <c r="AG2629" s="4"/>
      <c r="AH2629" s="4"/>
      <c r="AI2629" s="4"/>
      <c r="AJ2629" s="4"/>
      <c r="AK2629" s="4"/>
    </row>
    <row r="2630" spans="1:37">
      <c r="A2630" t="s">
        <v>250</v>
      </c>
      <c r="B2630" t="s">
        <v>246</v>
      </c>
      <c r="C2630" s="42" t="s">
        <v>592</v>
      </c>
      <c r="D2630">
        <v>550</v>
      </c>
      <c r="E2630">
        <v>5</v>
      </c>
      <c r="F2630">
        <v>120</v>
      </c>
      <c r="G2630">
        <v>39.1</v>
      </c>
      <c r="H2630">
        <v>2.2400000000000002</v>
      </c>
      <c r="I2630">
        <v>24.68</v>
      </c>
      <c r="J2630">
        <v>0.13</v>
      </c>
      <c r="L2630">
        <v>6.35</v>
      </c>
      <c r="M2630" s="4"/>
      <c r="N2630" s="4">
        <v>5.7000000000000002E-2</v>
      </c>
      <c r="O2630" s="4">
        <v>0.63100000000000001</v>
      </c>
      <c r="P2630" s="4">
        <v>3.3248081841432226E-3</v>
      </c>
      <c r="Q2630" s="4">
        <v>24.683324808184143</v>
      </c>
      <c r="R2630" s="4">
        <v>418.14</v>
      </c>
      <c r="S2630" s="4">
        <v>0.41299999999999998</v>
      </c>
      <c r="T2630" s="4">
        <v>3.95</v>
      </c>
      <c r="U2630" s="4">
        <v>2280.054063374952</v>
      </c>
      <c r="V2630" s="4">
        <v>50</v>
      </c>
      <c r="W2630" s="4">
        <v>6</v>
      </c>
      <c r="X2630" s="4">
        <v>120</v>
      </c>
      <c r="Y2630" s="4">
        <v>0.05</v>
      </c>
      <c r="Z2630" s="4">
        <v>0.1</v>
      </c>
      <c r="AA2630" s="4"/>
      <c r="AB2630" s="4">
        <v>25</v>
      </c>
      <c r="AC2630" s="4">
        <v>0</v>
      </c>
      <c r="AD2630" s="4" t="s">
        <v>173</v>
      </c>
      <c r="AE2630" s="4"/>
      <c r="AF2630" s="4">
        <v>44.252460717503403</v>
      </c>
      <c r="AG2630" s="4"/>
      <c r="AH2630" s="4"/>
      <c r="AI2630" s="4"/>
      <c r="AJ2630" s="4"/>
      <c r="AK2630" s="4"/>
    </row>
    <row r="2631" spans="1:37">
      <c r="A2631" t="s">
        <v>255</v>
      </c>
      <c r="B2631" t="s">
        <v>252</v>
      </c>
      <c r="C2631" s="42" t="s">
        <v>591</v>
      </c>
      <c r="D2631">
        <v>500</v>
      </c>
      <c r="E2631">
        <v>15</v>
      </c>
      <c r="F2631">
        <v>120</v>
      </c>
      <c r="G2631">
        <v>70.400000000000006</v>
      </c>
      <c r="H2631" s="4"/>
      <c r="I2631">
        <v>23.2</v>
      </c>
      <c r="J2631" s="4"/>
      <c r="K2631" s="4"/>
      <c r="L2631" s="4"/>
      <c r="M2631" s="4"/>
      <c r="N2631" s="4"/>
      <c r="O2631" s="4">
        <v>0.32954545454545453</v>
      </c>
      <c r="P2631" s="4"/>
      <c r="Q2631" s="4"/>
      <c r="R2631" s="4">
        <v>137.19999999999999</v>
      </c>
      <c r="S2631" s="4">
        <v>0.125</v>
      </c>
      <c r="T2631" s="4">
        <v>5.03</v>
      </c>
      <c r="U2631" s="4">
        <v>1.9128532053154199</v>
      </c>
      <c r="V2631" s="4">
        <v>100</v>
      </c>
      <c r="W2631" s="4">
        <v>6</v>
      </c>
      <c r="X2631" s="4">
        <v>180</v>
      </c>
      <c r="Y2631" s="4">
        <v>0.05</v>
      </c>
      <c r="Z2631" s="4">
        <v>0.1</v>
      </c>
      <c r="AA2631" s="4">
        <v>2</v>
      </c>
      <c r="AB2631" s="4">
        <v>25</v>
      </c>
      <c r="AC2631" s="4">
        <v>0</v>
      </c>
      <c r="AD2631" s="4" t="s">
        <v>173</v>
      </c>
      <c r="AE2631" s="4"/>
      <c r="AF2631" s="4">
        <v>39.287375472501701</v>
      </c>
      <c r="AG2631" s="4"/>
      <c r="AH2631" s="4"/>
      <c r="AI2631" s="31" t="s">
        <v>300</v>
      </c>
      <c r="AJ2631" s="4" t="s">
        <v>301</v>
      </c>
      <c r="AK2631" t="s">
        <v>372</v>
      </c>
    </row>
    <row r="2632" spans="1:37">
      <c r="A2632" t="s">
        <v>255</v>
      </c>
      <c r="B2632" t="s">
        <v>252</v>
      </c>
      <c r="C2632" s="42" t="s">
        <v>591</v>
      </c>
      <c r="D2632">
        <v>500</v>
      </c>
      <c r="E2632">
        <v>15</v>
      </c>
      <c r="F2632">
        <v>120</v>
      </c>
      <c r="G2632">
        <v>70.400000000000006</v>
      </c>
      <c r="H2632" s="4"/>
      <c r="I2632">
        <v>23.2</v>
      </c>
      <c r="J2632" s="4"/>
      <c r="K2632" s="4"/>
      <c r="L2632" s="4"/>
      <c r="M2632" s="4"/>
      <c r="N2632" s="4"/>
      <c r="O2632" s="4">
        <v>0.32954545454545453</v>
      </c>
      <c r="P2632" s="4"/>
      <c r="Q2632" s="4"/>
      <c r="R2632" s="4">
        <v>137.19999999999999</v>
      </c>
      <c r="S2632" s="4">
        <v>0.125</v>
      </c>
      <c r="T2632" s="4">
        <v>5.03</v>
      </c>
      <c r="U2632" s="4">
        <v>5.1203932717581697</v>
      </c>
      <c r="V2632" s="4">
        <v>100</v>
      </c>
      <c r="W2632" s="4">
        <v>6</v>
      </c>
      <c r="X2632" s="4">
        <v>180</v>
      </c>
      <c r="Y2632" s="4">
        <v>0.05</v>
      </c>
      <c r="Z2632" s="4">
        <v>0.1</v>
      </c>
      <c r="AA2632" s="4">
        <v>2</v>
      </c>
      <c r="AB2632" s="4">
        <v>25</v>
      </c>
      <c r="AC2632" s="4">
        <v>0</v>
      </c>
      <c r="AD2632" s="4" t="s">
        <v>173</v>
      </c>
      <c r="AE2632" s="4"/>
      <c r="AF2632" s="4">
        <v>44.123093795539802</v>
      </c>
      <c r="AG2632" s="4"/>
      <c r="AH2632" s="4"/>
      <c r="AI2632" s="4"/>
      <c r="AJ2632" s="4"/>
      <c r="AK2632" s="4"/>
    </row>
    <row r="2633" spans="1:37">
      <c r="A2633" t="s">
        <v>255</v>
      </c>
      <c r="B2633" t="s">
        <v>252</v>
      </c>
      <c r="C2633" s="42" t="s">
        <v>591</v>
      </c>
      <c r="D2633">
        <v>500</v>
      </c>
      <c r="E2633">
        <v>15</v>
      </c>
      <c r="F2633">
        <v>120</v>
      </c>
      <c r="G2633">
        <v>70.400000000000006</v>
      </c>
      <c r="H2633" s="4"/>
      <c r="I2633">
        <v>23.2</v>
      </c>
      <c r="J2633" s="4"/>
      <c r="K2633" s="4"/>
      <c r="L2633" s="4"/>
      <c r="M2633" s="4"/>
      <c r="N2633" s="4"/>
      <c r="O2633" s="4">
        <v>0.32954545454545453</v>
      </c>
      <c r="P2633" s="4"/>
      <c r="Q2633" s="4"/>
      <c r="R2633" s="4">
        <v>137.19999999999999</v>
      </c>
      <c r="S2633" s="4">
        <v>0.125</v>
      </c>
      <c r="T2633" s="4">
        <v>5.03</v>
      </c>
      <c r="U2633" s="4">
        <v>9.8553238628066602</v>
      </c>
      <c r="V2633" s="4">
        <v>100</v>
      </c>
      <c r="W2633" s="4">
        <v>6</v>
      </c>
      <c r="X2633" s="4">
        <v>180</v>
      </c>
      <c r="Y2633" s="4">
        <v>0.05</v>
      </c>
      <c r="Z2633" s="4">
        <v>0.1</v>
      </c>
      <c r="AA2633" s="4">
        <v>2</v>
      </c>
      <c r="AB2633" s="4">
        <v>25</v>
      </c>
      <c r="AC2633" s="4">
        <v>0</v>
      </c>
      <c r="AD2633" s="4" t="s">
        <v>173</v>
      </c>
      <c r="AE2633" s="4"/>
      <c r="AF2633" s="4">
        <v>48.958812118577903</v>
      </c>
      <c r="AG2633" s="4"/>
      <c r="AH2633" s="4"/>
      <c r="AI2633" s="4"/>
      <c r="AJ2633" s="4"/>
      <c r="AK2633" s="4"/>
    </row>
    <row r="2634" spans="1:37">
      <c r="A2634" t="s">
        <v>255</v>
      </c>
      <c r="B2634" t="s">
        <v>252</v>
      </c>
      <c r="C2634" s="42" t="s">
        <v>591</v>
      </c>
      <c r="D2634">
        <v>500</v>
      </c>
      <c r="E2634">
        <v>15</v>
      </c>
      <c r="F2634">
        <v>120</v>
      </c>
      <c r="G2634">
        <v>70.400000000000006</v>
      </c>
      <c r="H2634" s="4"/>
      <c r="I2634">
        <v>23.2</v>
      </c>
      <c r="J2634" s="4"/>
      <c r="K2634" s="4"/>
      <c r="L2634" s="4"/>
      <c r="M2634" s="4"/>
      <c r="N2634" s="4"/>
      <c r="O2634" s="4">
        <v>0.32954545454545453</v>
      </c>
      <c r="P2634" s="4"/>
      <c r="Q2634" s="4"/>
      <c r="R2634" s="4">
        <v>137.19999999999999</v>
      </c>
      <c r="S2634" s="4">
        <v>0.125</v>
      </c>
      <c r="T2634" s="4">
        <v>5.03</v>
      </c>
      <c r="U2634" s="4">
        <v>13.062856798974099</v>
      </c>
      <c r="V2634" s="4">
        <v>100</v>
      </c>
      <c r="W2634" s="4">
        <v>6</v>
      </c>
      <c r="X2634" s="4">
        <v>180</v>
      </c>
      <c r="Y2634" s="4">
        <v>0.05</v>
      </c>
      <c r="Z2634" s="4">
        <v>0.1</v>
      </c>
      <c r="AA2634" s="4">
        <v>2</v>
      </c>
      <c r="AB2634" s="4">
        <v>25</v>
      </c>
      <c r="AC2634" s="4">
        <v>0</v>
      </c>
      <c r="AD2634" s="4" t="s">
        <v>173</v>
      </c>
      <c r="AE2634" s="4"/>
      <c r="AF2634" s="4">
        <v>52.343815912176602</v>
      </c>
      <c r="AG2634" s="4"/>
      <c r="AH2634" s="4"/>
      <c r="AI2634" s="4"/>
      <c r="AJ2634" s="4"/>
      <c r="AK2634" s="4"/>
    </row>
    <row r="2635" spans="1:37">
      <c r="A2635" t="s">
        <v>255</v>
      </c>
      <c r="B2635" t="s">
        <v>252</v>
      </c>
      <c r="C2635" s="42" t="s">
        <v>591</v>
      </c>
      <c r="D2635">
        <v>500</v>
      </c>
      <c r="E2635">
        <v>15</v>
      </c>
      <c r="F2635">
        <v>120</v>
      </c>
      <c r="G2635">
        <v>70.400000000000006</v>
      </c>
      <c r="H2635" s="4"/>
      <c r="I2635">
        <v>23.2</v>
      </c>
      <c r="J2635" s="4"/>
      <c r="K2635" s="4"/>
      <c r="L2635" s="4"/>
      <c r="M2635" s="4"/>
      <c r="N2635" s="4"/>
      <c r="O2635" s="4">
        <v>0.32954545454545453</v>
      </c>
      <c r="P2635" s="4"/>
      <c r="Q2635" s="4"/>
      <c r="R2635" s="4">
        <v>137.19999999999999</v>
      </c>
      <c r="S2635" s="4">
        <v>0.125</v>
      </c>
      <c r="T2635" s="4">
        <v>5.03</v>
      </c>
      <c r="U2635" s="4">
        <v>14.972102085006499</v>
      </c>
      <c r="V2635" s="4">
        <v>100</v>
      </c>
      <c r="W2635" s="4">
        <v>6</v>
      </c>
      <c r="X2635" s="4">
        <v>180</v>
      </c>
      <c r="Y2635" s="4">
        <v>0.05</v>
      </c>
      <c r="Z2635" s="4">
        <v>0.1</v>
      </c>
      <c r="AA2635" s="4">
        <v>2</v>
      </c>
      <c r="AB2635" s="4">
        <v>25</v>
      </c>
      <c r="AC2635" s="4">
        <v>0</v>
      </c>
      <c r="AD2635" s="4" t="s">
        <v>173</v>
      </c>
      <c r="AE2635" s="4"/>
      <c r="AF2635" s="4">
        <v>55.176164248198397</v>
      </c>
      <c r="AG2635" s="4"/>
      <c r="AH2635" s="4"/>
      <c r="AI2635" s="4"/>
      <c r="AJ2635" s="4"/>
      <c r="AK2635" s="4"/>
    </row>
    <row r="2636" spans="1:37">
      <c r="A2636" t="s">
        <v>255</v>
      </c>
      <c r="B2636" t="s">
        <v>252</v>
      </c>
      <c r="C2636" s="42" t="s">
        <v>591</v>
      </c>
      <c r="D2636">
        <v>500</v>
      </c>
      <c r="E2636">
        <v>15</v>
      </c>
      <c r="F2636">
        <v>120</v>
      </c>
      <c r="G2636">
        <v>70.400000000000006</v>
      </c>
      <c r="H2636" s="4"/>
      <c r="I2636">
        <v>23.2</v>
      </c>
      <c r="J2636" s="4"/>
      <c r="K2636" s="4"/>
      <c r="L2636" s="4"/>
      <c r="M2636" s="4"/>
      <c r="N2636" s="4"/>
      <c r="O2636" s="4">
        <v>0.32954545454545453</v>
      </c>
      <c r="P2636" s="4"/>
      <c r="Q2636" s="4"/>
      <c r="R2636" s="4">
        <v>137.19999999999999</v>
      </c>
      <c r="S2636" s="4">
        <v>0.125</v>
      </c>
      <c r="T2636" s="4">
        <v>5.03</v>
      </c>
      <c r="U2636" s="4">
        <v>19.936149811076199</v>
      </c>
      <c r="V2636" s="4">
        <v>100</v>
      </c>
      <c r="W2636" s="4">
        <v>6</v>
      </c>
      <c r="X2636" s="4">
        <v>180</v>
      </c>
      <c r="Y2636" s="4">
        <v>0.05</v>
      </c>
      <c r="Z2636" s="4">
        <v>0.1</v>
      </c>
      <c r="AA2636" s="4">
        <v>2</v>
      </c>
      <c r="AB2636" s="4">
        <v>25</v>
      </c>
      <c r="AC2636" s="4">
        <v>0</v>
      </c>
      <c r="AD2636" s="4" t="s">
        <v>173</v>
      </c>
      <c r="AE2636" s="4"/>
      <c r="AF2636" s="4">
        <v>57.041369564593801</v>
      </c>
      <c r="AG2636" s="4"/>
      <c r="AH2636" s="4"/>
      <c r="AI2636" s="4"/>
      <c r="AJ2636" s="4"/>
      <c r="AK2636" s="4"/>
    </row>
    <row r="2637" spans="1:37">
      <c r="A2637" t="s">
        <v>255</v>
      </c>
      <c r="B2637" t="s">
        <v>252</v>
      </c>
      <c r="C2637" s="42" t="s">
        <v>591</v>
      </c>
      <c r="D2637">
        <v>500</v>
      </c>
      <c r="E2637">
        <v>15</v>
      </c>
      <c r="F2637">
        <v>120</v>
      </c>
      <c r="G2637">
        <v>70.400000000000006</v>
      </c>
      <c r="H2637" s="4"/>
      <c r="I2637">
        <v>23.2</v>
      </c>
      <c r="J2637" s="4"/>
      <c r="K2637" s="4"/>
      <c r="L2637" s="4"/>
      <c r="M2637" s="4"/>
      <c r="N2637" s="4"/>
      <c r="O2637" s="4">
        <v>0.32954545454545453</v>
      </c>
      <c r="P2637" s="4"/>
      <c r="Q2637" s="4"/>
      <c r="R2637" s="4">
        <v>137.19999999999999</v>
      </c>
      <c r="S2637" s="4">
        <v>0.125</v>
      </c>
      <c r="T2637" s="4">
        <v>5.03</v>
      </c>
      <c r="U2637" s="4">
        <v>29.940596250730099</v>
      </c>
      <c r="V2637" s="4">
        <v>100</v>
      </c>
      <c r="W2637" s="4">
        <v>6</v>
      </c>
      <c r="X2637" s="4">
        <v>180</v>
      </c>
      <c r="Y2637" s="4">
        <v>0.05</v>
      </c>
      <c r="Z2637" s="4">
        <v>0.1</v>
      </c>
      <c r="AA2637" s="4">
        <v>2</v>
      </c>
      <c r="AB2637" s="4">
        <v>25</v>
      </c>
      <c r="AC2637" s="4">
        <v>0</v>
      </c>
      <c r="AD2637" s="4" t="s">
        <v>173</v>
      </c>
      <c r="AE2637" s="4"/>
      <c r="AF2637" s="4">
        <v>59.113820274467301</v>
      </c>
      <c r="AG2637" s="4"/>
      <c r="AH2637" s="4"/>
      <c r="AI2637" s="4"/>
      <c r="AJ2637" s="4"/>
      <c r="AK2637" s="4"/>
    </row>
    <row r="2638" spans="1:37">
      <c r="A2638" t="s">
        <v>255</v>
      </c>
      <c r="B2638" t="s">
        <v>252</v>
      </c>
      <c r="C2638" s="42" t="s">
        <v>591</v>
      </c>
      <c r="D2638">
        <v>500</v>
      </c>
      <c r="E2638">
        <v>15</v>
      </c>
      <c r="F2638">
        <v>120</v>
      </c>
      <c r="G2638">
        <v>70.400000000000006</v>
      </c>
      <c r="H2638" s="4"/>
      <c r="I2638">
        <v>23.2</v>
      </c>
      <c r="J2638" s="4"/>
      <c r="K2638" s="4"/>
      <c r="L2638" s="4"/>
      <c r="M2638" s="4"/>
      <c r="N2638" s="4"/>
      <c r="O2638" s="4">
        <v>0.32954545454545453</v>
      </c>
      <c r="P2638" s="4"/>
      <c r="Q2638" s="4"/>
      <c r="R2638" s="4">
        <v>137.19999999999999</v>
      </c>
      <c r="S2638" s="4">
        <v>0.125</v>
      </c>
      <c r="T2638" s="4">
        <v>5.03</v>
      </c>
      <c r="U2638" s="4">
        <v>32.842653934086599</v>
      </c>
      <c r="V2638" s="4">
        <v>100</v>
      </c>
      <c r="W2638" s="4">
        <v>6</v>
      </c>
      <c r="X2638" s="4">
        <v>180</v>
      </c>
      <c r="Y2638" s="4">
        <v>0.05</v>
      </c>
      <c r="Z2638" s="4">
        <v>0.1</v>
      </c>
      <c r="AA2638" s="4">
        <v>2</v>
      </c>
      <c r="AB2638" s="4">
        <v>25</v>
      </c>
      <c r="AC2638" s="4">
        <v>0</v>
      </c>
      <c r="AD2638" s="4" t="s">
        <v>173</v>
      </c>
      <c r="AE2638" s="4"/>
      <c r="AF2638" s="4">
        <v>60.357291022882102</v>
      </c>
      <c r="AG2638" s="4"/>
      <c r="AH2638" s="4"/>
      <c r="AI2638" s="4"/>
      <c r="AJ2638" s="4"/>
      <c r="AK2638" s="4"/>
    </row>
    <row r="2639" spans="1:37">
      <c r="A2639" t="s">
        <v>255</v>
      </c>
      <c r="B2639" t="s">
        <v>252</v>
      </c>
      <c r="C2639" s="42" t="s">
        <v>591</v>
      </c>
      <c r="D2639">
        <v>500</v>
      </c>
      <c r="E2639">
        <v>15</v>
      </c>
      <c r="F2639">
        <v>120</v>
      </c>
      <c r="G2639">
        <v>70.400000000000006</v>
      </c>
      <c r="H2639" s="4"/>
      <c r="I2639">
        <v>23.2</v>
      </c>
      <c r="J2639" s="4"/>
      <c r="K2639" s="4"/>
      <c r="L2639" s="4"/>
      <c r="M2639" s="4"/>
      <c r="N2639" s="4"/>
      <c r="O2639" s="4">
        <v>0.32954545454545453</v>
      </c>
      <c r="P2639" s="4"/>
      <c r="Q2639" s="4"/>
      <c r="R2639" s="4">
        <v>137.19999999999999</v>
      </c>
      <c r="S2639" s="4">
        <v>0.125</v>
      </c>
      <c r="T2639" s="4">
        <v>5.03</v>
      </c>
      <c r="U2639" s="4">
        <v>39.9450569509345</v>
      </c>
      <c r="V2639" s="4">
        <v>100</v>
      </c>
      <c r="W2639" s="4">
        <v>6</v>
      </c>
      <c r="X2639" s="4">
        <v>180</v>
      </c>
      <c r="Y2639" s="4">
        <v>0.05</v>
      </c>
      <c r="Z2639" s="4">
        <v>0.1</v>
      </c>
      <c r="AA2639" s="4">
        <v>2</v>
      </c>
      <c r="AB2639" s="4">
        <v>25</v>
      </c>
      <c r="AC2639" s="4">
        <v>0</v>
      </c>
      <c r="AD2639" s="4" t="s">
        <v>173</v>
      </c>
      <c r="AE2639" s="4"/>
      <c r="AF2639" s="4">
        <v>61.048107926173202</v>
      </c>
      <c r="AG2639" s="4"/>
      <c r="AH2639" s="4"/>
      <c r="AI2639" s="4"/>
      <c r="AJ2639" s="4"/>
      <c r="AK2639" s="4"/>
    </row>
    <row r="2640" spans="1:37">
      <c r="A2640" t="s">
        <v>255</v>
      </c>
      <c r="B2640" t="s">
        <v>252</v>
      </c>
      <c r="C2640" s="42" t="s">
        <v>591</v>
      </c>
      <c r="D2640">
        <v>500</v>
      </c>
      <c r="E2640">
        <v>15</v>
      </c>
      <c r="F2640">
        <v>120</v>
      </c>
      <c r="G2640">
        <v>70.400000000000006</v>
      </c>
      <c r="H2640" s="4"/>
      <c r="I2640">
        <v>23.2</v>
      </c>
      <c r="J2640" s="4"/>
      <c r="K2640" s="4"/>
      <c r="L2640" s="4"/>
      <c r="M2640" s="4"/>
      <c r="N2640" s="4"/>
      <c r="O2640" s="4">
        <v>0.32954545454545453</v>
      </c>
      <c r="P2640" s="4"/>
      <c r="Q2640" s="4"/>
      <c r="R2640" s="4">
        <v>137.19999999999999</v>
      </c>
      <c r="S2640" s="4">
        <v>0.125</v>
      </c>
      <c r="T2640" s="4">
        <v>5.03</v>
      </c>
      <c r="U2640" s="4">
        <v>49.873138142523302</v>
      </c>
      <c r="V2640" s="4">
        <v>100</v>
      </c>
      <c r="W2640" s="4">
        <v>6</v>
      </c>
      <c r="X2640" s="4">
        <v>180</v>
      </c>
      <c r="Y2640" s="4">
        <v>0.05</v>
      </c>
      <c r="Z2640" s="4">
        <v>0.1</v>
      </c>
      <c r="AA2640" s="4">
        <v>2</v>
      </c>
      <c r="AB2640" s="4">
        <v>25</v>
      </c>
      <c r="AC2640" s="4">
        <v>0</v>
      </c>
      <c r="AD2640" s="4" t="s">
        <v>173</v>
      </c>
      <c r="AE2640" s="4"/>
      <c r="AF2640" s="4">
        <v>61.048107926173202</v>
      </c>
      <c r="AG2640" s="4"/>
      <c r="AH2640" s="4"/>
      <c r="AI2640" s="4"/>
      <c r="AJ2640" s="4"/>
      <c r="AK2640" s="4"/>
    </row>
    <row r="2641" spans="1:37">
      <c r="A2641" t="s">
        <v>255</v>
      </c>
      <c r="B2641" t="s">
        <v>252</v>
      </c>
      <c r="C2641" s="42" t="s">
        <v>591</v>
      </c>
      <c r="D2641">
        <v>500</v>
      </c>
      <c r="E2641">
        <v>15</v>
      </c>
      <c r="F2641">
        <v>120</v>
      </c>
      <c r="G2641">
        <v>70.400000000000006</v>
      </c>
      <c r="H2641" s="4"/>
      <c r="I2641">
        <v>23.2</v>
      </c>
      <c r="J2641" s="4"/>
      <c r="K2641" s="4"/>
      <c r="L2641" s="4"/>
      <c r="M2641" s="4"/>
      <c r="N2641" s="4"/>
      <c r="O2641" s="4">
        <v>0.32954545454545453</v>
      </c>
      <c r="P2641" s="4"/>
      <c r="Q2641" s="4"/>
      <c r="R2641" s="4">
        <v>137.19999999999999</v>
      </c>
      <c r="S2641" s="4">
        <v>0.125</v>
      </c>
      <c r="T2641" s="4">
        <v>5.03</v>
      </c>
      <c r="U2641" s="4">
        <v>59.877598842727799</v>
      </c>
      <c r="V2641" s="4">
        <v>100</v>
      </c>
      <c r="W2641" s="4">
        <v>6</v>
      </c>
      <c r="X2641" s="4">
        <v>180</v>
      </c>
      <c r="Y2641" s="4">
        <v>0.05</v>
      </c>
      <c r="Z2641" s="4">
        <v>0.1</v>
      </c>
      <c r="AA2641" s="4">
        <v>2</v>
      </c>
      <c r="AB2641" s="4">
        <v>25</v>
      </c>
      <c r="AC2641" s="4">
        <v>0</v>
      </c>
      <c r="AD2641" s="4" t="s">
        <v>173</v>
      </c>
      <c r="AE2641" s="4"/>
      <c r="AF2641" s="4">
        <v>61.048107926173202</v>
      </c>
      <c r="AG2641" s="4"/>
      <c r="AH2641" s="4"/>
      <c r="AI2641" s="4"/>
      <c r="AJ2641" s="4"/>
      <c r="AK2641" s="4"/>
    </row>
    <row r="2642" spans="1:37">
      <c r="A2642" t="s">
        <v>255</v>
      </c>
      <c r="B2642" t="s">
        <v>252</v>
      </c>
      <c r="C2642" s="42" t="s">
        <v>591</v>
      </c>
      <c r="D2642">
        <v>500</v>
      </c>
      <c r="E2642">
        <v>15</v>
      </c>
      <c r="F2642">
        <v>120</v>
      </c>
      <c r="G2642">
        <v>70.400000000000006</v>
      </c>
      <c r="H2642" s="4"/>
      <c r="I2642">
        <v>23.2</v>
      </c>
      <c r="J2642" s="4"/>
      <c r="K2642" s="4"/>
      <c r="L2642" s="4"/>
      <c r="M2642" s="4"/>
      <c r="N2642" s="4"/>
      <c r="O2642" s="4">
        <v>0.32954545454545453</v>
      </c>
      <c r="P2642" s="4"/>
      <c r="Q2642" s="4"/>
      <c r="R2642" s="4">
        <v>137.19999999999999</v>
      </c>
      <c r="S2642" s="4">
        <v>0.125</v>
      </c>
      <c r="T2642" s="4">
        <v>5.03</v>
      </c>
      <c r="U2642" s="4">
        <v>79.886505982586101</v>
      </c>
      <c r="V2642" s="4">
        <v>100</v>
      </c>
      <c r="W2642" s="4">
        <v>6</v>
      </c>
      <c r="X2642" s="4">
        <v>180</v>
      </c>
      <c r="Y2642" s="4">
        <v>0.05</v>
      </c>
      <c r="Z2642" s="4">
        <v>0.1</v>
      </c>
      <c r="AA2642" s="4">
        <v>2</v>
      </c>
      <c r="AB2642" s="4">
        <v>25</v>
      </c>
      <c r="AC2642" s="4">
        <v>0</v>
      </c>
      <c r="AD2642" s="4" t="s">
        <v>173</v>
      </c>
      <c r="AE2642" s="4"/>
      <c r="AF2642" s="4">
        <v>60.840862532695198</v>
      </c>
      <c r="AG2642" s="4"/>
      <c r="AH2642" s="4"/>
      <c r="AI2642" s="4"/>
      <c r="AJ2642" s="4"/>
      <c r="AK2642" s="4"/>
    </row>
    <row r="2643" spans="1:37">
      <c r="A2643" t="s">
        <v>255</v>
      </c>
      <c r="B2643" t="s">
        <v>252</v>
      </c>
      <c r="C2643" s="42" t="s">
        <v>591</v>
      </c>
      <c r="D2643">
        <v>500</v>
      </c>
      <c r="E2643">
        <v>15</v>
      </c>
      <c r="F2643">
        <v>120</v>
      </c>
      <c r="G2643">
        <v>70.400000000000006</v>
      </c>
      <c r="H2643" s="4"/>
      <c r="I2643">
        <v>23.2</v>
      </c>
      <c r="J2643" s="4"/>
      <c r="K2643" s="4"/>
      <c r="L2643" s="4"/>
      <c r="M2643" s="4"/>
      <c r="N2643" s="4"/>
      <c r="O2643" s="4">
        <v>0.32954545454545453</v>
      </c>
      <c r="P2643" s="4"/>
      <c r="Q2643" s="4"/>
      <c r="R2643" s="4">
        <v>137.19999999999999</v>
      </c>
      <c r="S2643" s="4">
        <v>0.125</v>
      </c>
      <c r="T2643" s="4">
        <v>5.03</v>
      </c>
      <c r="U2643" s="4">
        <v>99.895413122444495</v>
      </c>
      <c r="V2643" s="4">
        <v>100</v>
      </c>
      <c r="W2643" s="4">
        <v>6</v>
      </c>
      <c r="X2643" s="4">
        <v>180</v>
      </c>
      <c r="Y2643" s="4">
        <v>0.05</v>
      </c>
      <c r="Z2643" s="4">
        <v>0.1</v>
      </c>
      <c r="AA2643" s="4">
        <v>2</v>
      </c>
      <c r="AB2643" s="4">
        <v>25</v>
      </c>
      <c r="AC2643" s="4">
        <v>0</v>
      </c>
      <c r="AD2643" s="4" t="s">
        <v>173</v>
      </c>
      <c r="AE2643" s="4"/>
      <c r="AF2643" s="4">
        <v>61.462598713129204</v>
      </c>
      <c r="AG2643" s="4"/>
      <c r="AH2643" s="4"/>
      <c r="AI2643" s="4"/>
      <c r="AJ2643" s="4"/>
      <c r="AK2643" s="4"/>
    </row>
    <row r="2644" spans="1:37">
      <c r="A2644" t="s">
        <v>254</v>
      </c>
      <c r="B2644" t="s">
        <v>251</v>
      </c>
      <c r="C2644" s="42" t="s">
        <v>591</v>
      </c>
      <c r="D2644">
        <v>500</v>
      </c>
      <c r="E2644">
        <v>15</v>
      </c>
      <c r="F2644">
        <v>120</v>
      </c>
      <c r="G2644">
        <v>59.5</v>
      </c>
      <c r="H2644" s="4"/>
      <c r="I2644">
        <v>28.5</v>
      </c>
      <c r="J2644" s="4"/>
      <c r="K2644" s="4"/>
      <c r="L2644" s="4"/>
      <c r="M2644" s="4"/>
      <c r="N2644" s="4"/>
      <c r="O2644" s="4">
        <v>0.47899159663865548</v>
      </c>
      <c r="P2644" s="4"/>
      <c r="Q2644" s="4"/>
      <c r="R2644" s="4">
        <v>258.60000000000002</v>
      </c>
      <c r="S2644" s="4">
        <v>8.7999999999999995E-2</v>
      </c>
      <c r="T2644" s="4">
        <v>4.41</v>
      </c>
      <c r="U2644" s="4">
        <v>1.9892184533805399</v>
      </c>
      <c r="V2644" s="4">
        <v>100</v>
      </c>
      <c r="W2644" s="4">
        <v>6</v>
      </c>
      <c r="X2644" s="4">
        <v>180</v>
      </c>
      <c r="Y2644" s="4">
        <v>0.05</v>
      </c>
      <c r="Z2644" s="4">
        <v>0.1</v>
      </c>
      <c r="AA2644" s="4">
        <v>2</v>
      </c>
      <c r="AB2644" s="4">
        <v>25</v>
      </c>
      <c r="AC2644" s="4">
        <v>0</v>
      </c>
      <c r="AD2644" s="4" t="s">
        <v>173</v>
      </c>
      <c r="AE2644" s="4"/>
      <c r="AF2644" s="4">
        <v>44.261255241254098</v>
      </c>
      <c r="AG2644" s="4"/>
      <c r="AH2644" s="4"/>
      <c r="AI2644" s="4"/>
      <c r="AJ2644" s="4"/>
      <c r="AK2644" s="4"/>
    </row>
    <row r="2645" spans="1:37">
      <c r="A2645" t="s">
        <v>254</v>
      </c>
      <c r="B2645" t="s">
        <v>251</v>
      </c>
      <c r="C2645" s="42" t="s">
        <v>591</v>
      </c>
      <c r="D2645">
        <v>500</v>
      </c>
      <c r="E2645">
        <v>15</v>
      </c>
      <c r="F2645">
        <v>120</v>
      </c>
      <c r="G2645">
        <v>59.5</v>
      </c>
      <c r="H2645" s="4"/>
      <c r="I2645">
        <v>28.5</v>
      </c>
      <c r="J2645" s="4"/>
      <c r="K2645" s="4"/>
      <c r="L2645" s="4"/>
      <c r="M2645" s="4"/>
      <c r="N2645" s="4"/>
      <c r="O2645" s="4">
        <v>0.47899159663865548</v>
      </c>
      <c r="P2645" s="4"/>
      <c r="Q2645" s="4"/>
      <c r="R2645" s="4">
        <v>258.60000000000002</v>
      </c>
      <c r="S2645" s="4">
        <v>8.7999999999999995E-2</v>
      </c>
      <c r="T2645" s="4">
        <v>4.41</v>
      </c>
      <c r="U2645" s="4">
        <v>4.9676485150773901</v>
      </c>
      <c r="V2645" s="4">
        <v>100</v>
      </c>
      <c r="W2645" s="4">
        <v>6</v>
      </c>
      <c r="X2645" s="4">
        <v>180</v>
      </c>
      <c r="Y2645" s="4">
        <v>0.05</v>
      </c>
      <c r="Z2645" s="4">
        <v>0.1</v>
      </c>
      <c r="AA2645" s="4">
        <v>2</v>
      </c>
      <c r="AB2645" s="4">
        <v>25</v>
      </c>
      <c r="AC2645" s="4">
        <v>0</v>
      </c>
      <c r="AD2645" s="4" t="s">
        <v>173</v>
      </c>
      <c r="AE2645" s="4"/>
      <c r="AF2645" s="4">
        <v>48.337075938143897</v>
      </c>
      <c r="AG2645" s="4"/>
      <c r="AH2645" s="4"/>
      <c r="AI2645" s="4"/>
      <c r="AJ2645" s="4"/>
      <c r="AK2645" s="4"/>
    </row>
    <row r="2646" spans="1:37">
      <c r="A2646" t="s">
        <v>254</v>
      </c>
      <c r="B2646" t="s">
        <v>251</v>
      </c>
      <c r="C2646" s="42" t="s">
        <v>591</v>
      </c>
      <c r="D2646">
        <v>500</v>
      </c>
      <c r="E2646">
        <v>15</v>
      </c>
      <c r="F2646">
        <v>120</v>
      </c>
      <c r="G2646">
        <v>59.5</v>
      </c>
      <c r="H2646" s="4"/>
      <c r="I2646">
        <v>28.5</v>
      </c>
      <c r="J2646" s="4"/>
      <c r="K2646" s="4"/>
      <c r="L2646" s="4"/>
      <c r="M2646" s="4"/>
      <c r="N2646" s="4"/>
      <c r="O2646" s="4">
        <v>0.47899159663865548</v>
      </c>
      <c r="P2646" s="4"/>
      <c r="Q2646" s="4"/>
      <c r="R2646" s="4">
        <v>258.60000000000002</v>
      </c>
      <c r="S2646" s="4">
        <v>8.7999999999999995E-2</v>
      </c>
      <c r="T2646" s="4">
        <v>4.41</v>
      </c>
      <c r="U2646" s="4">
        <v>10.0080614892121</v>
      </c>
      <c r="V2646" s="4">
        <v>100</v>
      </c>
      <c r="W2646" s="4">
        <v>6</v>
      </c>
      <c r="X2646" s="4">
        <v>180</v>
      </c>
      <c r="Y2646" s="4">
        <v>0.05</v>
      </c>
      <c r="Z2646" s="4">
        <v>0.1</v>
      </c>
      <c r="AA2646" s="4">
        <v>2</v>
      </c>
      <c r="AB2646" s="4">
        <v>25</v>
      </c>
      <c r="AC2646" s="4">
        <v>0</v>
      </c>
      <c r="AD2646" s="4" t="s">
        <v>173</v>
      </c>
      <c r="AE2646" s="4"/>
      <c r="AF2646" s="4">
        <v>51.998405848077702</v>
      </c>
      <c r="AG2646" s="4"/>
      <c r="AH2646" s="4"/>
      <c r="AI2646" s="4"/>
      <c r="AJ2646" s="4"/>
      <c r="AK2646" s="4"/>
    </row>
    <row r="2647" spans="1:37">
      <c r="A2647" t="s">
        <v>254</v>
      </c>
      <c r="B2647" t="s">
        <v>251</v>
      </c>
      <c r="C2647" s="42" t="s">
        <v>591</v>
      </c>
      <c r="D2647">
        <v>500</v>
      </c>
      <c r="E2647">
        <v>15</v>
      </c>
      <c r="F2647">
        <v>120</v>
      </c>
      <c r="G2647">
        <v>59.5</v>
      </c>
      <c r="H2647" s="4"/>
      <c r="I2647">
        <v>28.5</v>
      </c>
      <c r="J2647" s="4"/>
      <c r="K2647" s="4"/>
      <c r="L2647" s="4"/>
      <c r="M2647" s="4"/>
      <c r="N2647" s="4"/>
      <c r="O2647" s="4">
        <v>0.47899159663865548</v>
      </c>
      <c r="P2647" s="4"/>
      <c r="Q2647" s="4"/>
      <c r="R2647" s="4">
        <v>258.60000000000002</v>
      </c>
      <c r="S2647" s="4">
        <v>8.7999999999999995E-2</v>
      </c>
      <c r="T2647" s="4">
        <v>4.41</v>
      </c>
      <c r="U2647" s="4">
        <v>13.062856798974099</v>
      </c>
      <c r="V2647" s="4">
        <v>100</v>
      </c>
      <c r="W2647" s="4">
        <v>6</v>
      </c>
      <c r="X2647" s="4">
        <v>180</v>
      </c>
      <c r="Y2647" s="4">
        <v>0.05</v>
      </c>
      <c r="Z2647" s="4">
        <v>0.1</v>
      </c>
      <c r="AA2647" s="4">
        <v>2</v>
      </c>
      <c r="AB2647" s="4">
        <v>25</v>
      </c>
      <c r="AC2647" s="4">
        <v>0</v>
      </c>
      <c r="AD2647" s="4" t="s">
        <v>173</v>
      </c>
      <c r="AE2647" s="4"/>
      <c r="AF2647" s="4">
        <v>56.695959500495</v>
      </c>
      <c r="AG2647" s="4"/>
      <c r="AH2647" s="4"/>
      <c r="AI2647" s="4"/>
      <c r="AJ2647" s="4"/>
      <c r="AK2647" s="4"/>
    </row>
    <row r="2648" spans="1:37">
      <c r="A2648" t="s">
        <v>254</v>
      </c>
      <c r="B2648" t="s">
        <v>251</v>
      </c>
      <c r="C2648" s="42" t="s">
        <v>591</v>
      </c>
      <c r="D2648">
        <v>500</v>
      </c>
      <c r="E2648">
        <v>15</v>
      </c>
      <c r="F2648">
        <v>120</v>
      </c>
      <c r="G2648">
        <v>59.5</v>
      </c>
      <c r="H2648" s="4"/>
      <c r="I2648">
        <v>28.5</v>
      </c>
      <c r="J2648" s="4"/>
      <c r="K2648" s="4"/>
      <c r="L2648" s="4"/>
      <c r="M2648" s="4"/>
      <c r="N2648" s="4"/>
      <c r="O2648" s="4">
        <v>0.47899159663865548</v>
      </c>
      <c r="P2648" s="4"/>
      <c r="Q2648" s="4"/>
      <c r="R2648" s="4">
        <v>258.60000000000002</v>
      </c>
      <c r="S2648" s="4">
        <v>8.7999999999999995E-2</v>
      </c>
      <c r="T2648" s="4">
        <v>4.41</v>
      </c>
      <c r="U2648" s="4">
        <v>14.895729706666099</v>
      </c>
      <c r="V2648" s="4">
        <v>100</v>
      </c>
      <c r="W2648" s="4">
        <v>6</v>
      </c>
      <c r="X2648" s="4">
        <v>180</v>
      </c>
      <c r="Y2648" s="4">
        <v>0.05</v>
      </c>
      <c r="Z2648" s="4">
        <v>0.1</v>
      </c>
      <c r="AA2648" s="4">
        <v>2</v>
      </c>
      <c r="AB2648" s="4">
        <v>25</v>
      </c>
      <c r="AC2648" s="4">
        <v>0</v>
      </c>
      <c r="AD2648" s="4" t="s">
        <v>173</v>
      </c>
      <c r="AE2648" s="4"/>
      <c r="AF2648" s="4">
        <v>60.564536416360099</v>
      </c>
      <c r="AG2648" s="4"/>
      <c r="AH2648" s="4"/>
      <c r="AI2648" s="4"/>
      <c r="AJ2648" s="4"/>
      <c r="AK2648" s="4"/>
    </row>
    <row r="2649" spans="1:37">
      <c r="A2649" t="s">
        <v>254</v>
      </c>
      <c r="B2649" t="s">
        <v>251</v>
      </c>
      <c r="C2649" s="42" t="s">
        <v>591</v>
      </c>
      <c r="D2649">
        <v>500</v>
      </c>
      <c r="E2649">
        <v>15</v>
      </c>
      <c r="F2649">
        <v>120</v>
      </c>
      <c r="G2649">
        <v>59.5</v>
      </c>
      <c r="H2649" s="4"/>
      <c r="I2649">
        <v>28.5</v>
      </c>
      <c r="J2649" s="4"/>
      <c r="K2649" s="4"/>
      <c r="L2649" s="4"/>
      <c r="M2649" s="4"/>
      <c r="N2649" s="4"/>
      <c r="O2649" s="4">
        <v>0.47899159663865548</v>
      </c>
      <c r="P2649" s="4"/>
      <c r="Q2649" s="4"/>
      <c r="R2649" s="4">
        <v>258.60000000000002</v>
      </c>
      <c r="S2649" s="4">
        <v>8.7999999999999995E-2</v>
      </c>
      <c r="T2649" s="4">
        <v>4.41</v>
      </c>
      <c r="U2649" s="4">
        <v>19.936149811076199</v>
      </c>
      <c r="V2649" s="4">
        <v>100</v>
      </c>
      <c r="W2649" s="4">
        <v>6</v>
      </c>
      <c r="X2649" s="4">
        <v>180</v>
      </c>
      <c r="Y2649" s="4">
        <v>0.05</v>
      </c>
      <c r="Z2649" s="4">
        <v>0.1</v>
      </c>
      <c r="AA2649" s="4">
        <v>2</v>
      </c>
      <c r="AB2649" s="4">
        <v>25</v>
      </c>
      <c r="AC2649" s="4">
        <v>0</v>
      </c>
      <c r="AD2649" s="4" t="s">
        <v>173</v>
      </c>
      <c r="AE2649" s="4"/>
      <c r="AF2649" s="4">
        <v>63.949538597505402</v>
      </c>
      <c r="AG2649" s="4"/>
      <c r="AH2649" s="4"/>
      <c r="AI2649" s="4"/>
      <c r="AJ2649" s="4"/>
      <c r="AK2649" s="4"/>
    </row>
    <row r="2650" spans="1:37">
      <c r="A2650" t="s">
        <v>254</v>
      </c>
      <c r="B2650" t="s">
        <v>251</v>
      </c>
      <c r="C2650" s="42" t="s">
        <v>591</v>
      </c>
      <c r="D2650">
        <v>500</v>
      </c>
      <c r="E2650">
        <v>15</v>
      </c>
      <c r="F2650">
        <v>120</v>
      </c>
      <c r="G2650">
        <v>59.5</v>
      </c>
      <c r="H2650" s="4"/>
      <c r="I2650">
        <v>28.5</v>
      </c>
      <c r="J2650" s="4"/>
      <c r="K2650" s="4"/>
      <c r="L2650" s="4"/>
      <c r="M2650" s="4"/>
      <c r="N2650" s="4"/>
      <c r="O2650" s="4">
        <v>0.47899159663865548</v>
      </c>
      <c r="P2650" s="4"/>
      <c r="Q2650" s="4"/>
      <c r="R2650" s="4">
        <v>258.60000000000002</v>
      </c>
      <c r="S2650" s="4">
        <v>8.7999999999999995E-2</v>
      </c>
      <c r="T2650" s="4">
        <v>4.41</v>
      </c>
      <c r="U2650" s="4">
        <v>30.016975759345701</v>
      </c>
      <c r="V2650" s="4">
        <v>100</v>
      </c>
      <c r="W2650" s="4">
        <v>6</v>
      </c>
      <c r="X2650" s="4">
        <v>180</v>
      </c>
      <c r="Y2650" s="4">
        <v>0.05</v>
      </c>
      <c r="Z2650" s="4">
        <v>0.1</v>
      </c>
      <c r="AA2650" s="4">
        <v>2</v>
      </c>
      <c r="AB2650" s="4">
        <v>25</v>
      </c>
      <c r="AC2650" s="4">
        <v>0</v>
      </c>
      <c r="AD2650" s="4" t="s">
        <v>173</v>
      </c>
      <c r="AE2650" s="4"/>
      <c r="AF2650" s="4">
        <v>67.679950842749705</v>
      </c>
      <c r="AG2650" s="4"/>
      <c r="AH2650" s="4"/>
      <c r="AI2650" s="4"/>
      <c r="AJ2650" s="4"/>
      <c r="AK2650" s="4"/>
    </row>
    <row r="2651" spans="1:37">
      <c r="A2651" t="s">
        <v>254</v>
      </c>
      <c r="B2651" t="s">
        <v>251</v>
      </c>
      <c r="C2651" s="42" t="s">
        <v>591</v>
      </c>
      <c r="D2651">
        <v>500</v>
      </c>
      <c r="E2651">
        <v>15</v>
      </c>
      <c r="F2651">
        <v>120</v>
      </c>
      <c r="G2651">
        <v>59.5</v>
      </c>
      <c r="H2651" s="4"/>
      <c r="I2651">
        <v>28.5</v>
      </c>
      <c r="J2651" s="4"/>
      <c r="K2651" s="4"/>
      <c r="L2651" s="4"/>
      <c r="M2651" s="4"/>
      <c r="N2651" s="4"/>
      <c r="O2651" s="4">
        <v>0.47899159663865548</v>
      </c>
      <c r="P2651" s="4"/>
      <c r="Q2651" s="4"/>
      <c r="R2651" s="4">
        <v>258.60000000000002</v>
      </c>
      <c r="S2651" s="4">
        <v>8.7999999999999995E-2</v>
      </c>
      <c r="T2651" s="4">
        <v>4.41</v>
      </c>
      <c r="U2651" s="4">
        <v>32.995398690767303</v>
      </c>
      <c r="V2651" s="4">
        <v>100</v>
      </c>
      <c r="W2651" s="4">
        <v>6</v>
      </c>
      <c r="X2651" s="4">
        <v>180</v>
      </c>
      <c r="Y2651" s="4">
        <v>0.05</v>
      </c>
      <c r="Z2651" s="4">
        <v>0.1</v>
      </c>
      <c r="AA2651" s="4">
        <v>2</v>
      </c>
      <c r="AB2651" s="4">
        <v>25</v>
      </c>
      <c r="AC2651" s="4">
        <v>0</v>
      </c>
      <c r="AD2651" s="4" t="s">
        <v>173</v>
      </c>
      <c r="AE2651" s="4"/>
      <c r="AF2651" s="4">
        <v>69.199747707499597</v>
      </c>
      <c r="AG2651" s="4"/>
      <c r="AH2651" s="4"/>
      <c r="AI2651" s="4"/>
      <c r="AJ2651" s="4"/>
      <c r="AK2651" s="4"/>
    </row>
    <row r="2652" spans="1:37">
      <c r="A2652" t="s">
        <v>254</v>
      </c>
      <c r="B2652" t="s">
        <v>251</v>
      </c>
      <c r="C2652" s="42" t="s">
        <v>591</v>
      </c>
      <c r="D2652">
        <v>500</v>
      </c>
      <c r="E2652">
        <v>15</v>
      </c>
      <c r="F2652">
        <v>120</v>
      </c>
      <c r="G2652">
        <v>59.5</v>
      </c>
      <c r="H2652" s="4"/>
      <c r="I2652">
        <v>28.5</v>
      </c>
      <c r="J2652" s="4"/>
      <c r="K2652" s="4"/>
      <c r="L2652" s="4"/>
      <c r="M2652" s="4"/>
      <c r="N2652" s="4"/>
      <c r="O2652" s="4">
        <v>0.47899159663865548</v>
      </c>
      <c r="P2652" s="4"/>
      <c r="Q2652" s="4"/>
      <c r="R2652" s="4">
        <v>258.60000000000002</v>
      </c>
      <c r="S2652" s="4">
        <v>8.7999999999999995E-2</v>
      </c>
      <c r="T2652" s="4">
        <v>4.41</v>
      </c>
      <c r="U2652" s="4">
        <v>40.021429329274902</v>
      </c>
      <c r="V2652" s="4">
        <v>100</v>
      </c>
      <c r="W2652" s="4">
        <v>6</v>
      </c>
      <c r="X2652" s="4">
        <v>180</v>
      </c>
      <c r="Y2652" s="4">
        <v>0.05</v>
      </c>
      <c r="Z2652" s="4">
        <v>0.1</v>
      </c>
      <c r="AA2652" s="4">
        <v>2</v>
      </c>
      <c r="AB2652" s="4">
        <v>25</v>
      </c>
      <c r="AC2652" s="4">
        <v>0</v>
      </c>
      <c r="AD2652" s="4" t="s">
        <v>173</v>
      </c>
      <c r="AE2652" s="4"/>
      <c r="AF2652" s="4">
        <v>69.959645333647899</v>
      </c>
      <c r="AG2652" s="4"/>
      <c r="AH2652" s="4"/>
      <c r="AI2652" s="4"/>
      <c r="AJ2652" s="4"/>
      <c r="AK2652" s="4"/>
    </row>
    <row r="2653" spans="1:37">
      <c r="A2653" t="s">
        <v>254</v>
      </c>
      <c r="B2653" t="s">
        <v>251</v>
      </c>
      <c r="C2653" s="42" t="s">
        <v>591</v>
      </c>
      <c r="D2653">
        <v>500</v>
      </c>
      <c r="E2653">
        <v>15</v>
      </c>
      <c r="F2653">
        <v>120</v>
      </c>
      <c r="G2653">
        <v>59.5</v>
      </c>
      <c r="H2653" s="4"/>
      <c r="I2653">
        <v>28.5</v>
      </c>
      <c r="J2653" s="4"/>
      <c r="K2653" s="4"/>
      <c r="L2653" s="4"/>
      <c r="M2653" s="4"/>
      <c r="N2653" s="4"/>
      <c r="O2653" s="4">
        <v>0.47899159663865548</v>
      </c>
      <c r="P2653" s="4"/>
      <c r="Q2653" s="4"/>
      <c r="R2653" s="4">
        <v>258.60000000000002</v>
      </c>
      <c r="S2653" s="4">
        <v>8.7999999999999995E-2</v>
      </c>
      <c r="T2653" s="4">
        <v>4.41</v>
      </c>
      <c r="U2653" s="4">
        <v>50.102248147269201</v>
      </c>
      <c r="V2653" s="4">
        <v>100</v>
      </c>
      <c r="W2653" s="4">
        <v>6</v>
      </c>
      <c r="X2653" s="4">
        <v>180</v>
      </c>
      <c r="Y2653" s="4">
        <v>0.05</v>
      </c>
      <c r="Z2653" s="4">
        <v>0.1</v>
      </c>
      <c r="AA2653" s="4">
        <v>2</v>
      </c>
      <c r="AB2653" s="4">
        <v>25</v>
      </c>
      <c r="AC2653" s="4">
        <v>0</v>
      </c>
      <c r="AD2653" s="4" t="s">
        <v>173</v>
      </c>
      <c r="AE2653" s="4"/>
      <c r="AF2653" s="4">
        <v>69.959645333647899</v>
      </c>
      <c r="AG2653" s="4"/>
      <c r="AH2653" s="4"/>
      <c r="AI2653" s="4"/>
      <c r="AJ2653" s="4"/>
      <c r="AK2653" s="4"/>
    </row>
    <row r="2654" spans="1:37">
      <c r="A2654" t="s">
        <v>254</v>
      </c>
      <c r="B2654" t="s">
        <v>251</v>
      </c>
      <c r="C2654" s="42" t="s">
        <v>591</v>
      </c>
      <c r="D2654">
        <v>500</v>
      </c>
      <c r="E2654">
        <v>15</v>
      </c>
      <c r="F2654">
        <v>120</v>
      </c>
      <c r="G2654">
        <v>59.5</v>
      </c>
      <c r="H2654" s="4"/>
      <c r="I2654">
        <v>28.5</v>
      </c>
      <c r="J2654" s="4"/>
      <c r="K2654" s="4"/>
      <c r="L2654" s="4"/>
      <c r="M2654" s="4"/>
      <c r="N2654" s="4"/>
      <c r="O2654" s="4">
        <v>0.47899159663865548</v>
      </c>
      <c r="P2654" s="4"/>
      <c r="Q2654" s="4"/>
      <c r="R2654" s="4">
        <v>258.60000000000002</v>
      </c>
      <c r="S2654" s="4">
        <v>8.7999999999999995E-2</v>
      </c>
      <c r="T2654" s="4">
        <v>4.41</v>
      </c>
      <c r="U2654" s="4">
        <v>60.030329338858003</v>
      </c>
      <c r="V2654" s="4">
        <v>100</v>
      </c>
      <c r="W2654" s="4">
        <v>6</v>
      </c>
      <c r="X2654" s="4">
        <v>180</v>
      </c>
      <c r="Y2654" s="4">
        <v>0.05</v>
      </c>
      <c r="Z2654" s="4">
        <v>0.1</v>
      </c>
      <c r="AA2654" s="4">
        <v>2</v>
      </c>
      <c r="AB2654" s="4">
        <v>25</v>
      </c>
      <c r="AC2654" s="4">
        <v>0</v>
      </c>
      <c r="AD2654" s="4" t="s">
        <v>173</v>
      </c>
      <c r="AE2654" s="4"/>
      <c r="AF2654" s="4">
        <v>70.374136120603893</v>
      </c>
      <c r="AG2654" s="4"/>
      <c r="AH2654" s="4"/>
      <c r="AI2654" s="4"/>
      <c r="AJ2654" s="4"/>
      <c r="AK2654" s="4"/>
    </row>
    <row r="2655" spans="1:37">
      <c r="A2655" t="s">
        <v>254</v>
      </c>
      <c r="B2655" t="s">
        <v>251</v>
      </c>
      <c r="C2655" s="42" t="s">
        <v>591</v>
      </c>
      <c r="D2655">
        <v>500</v>
      </c>
      <c r="E2655">
        <v>15</v>
      </c>
      <c r="F2655">
        <v>120</v>
      </c>
      <c r="G2655">
        <v>59.5</v>
      </c>
      <c r="H2655" s="4"/>
      <c r="I2655">
        <v>28.5</v>
      </c>
      <c r="J2655" s="4"/>
      <c r="K2655" s="4"/>
      <c r="L2655" s="4"/>
      <c r="M2655" s="4"/>
      <c r="N2655" s="4"/>
      <c r="O2655" s="4">
        <v>0.47899159663865548</v>
      </c>
      <c r="P2655" s="4"/>
      <c r="Q2655" s="4"/>
      <c r="R2655" s="4">
        <v>258.60000000000002</v>
      </c>
      <c r="S2655" s="4">
        <v>8.7999999999999995E-2</v>
      </c>
      <c r="T2655" s="4">
        <v>4.41</v>
      </c>
      <c r="U2655" s="4">
        <v>80.039250739266905</v>
      </c>
      <c r="V2655" s="4">
        <v>100</v>
      </c>
      <c r="W2655" s="4">
        <v>6</v>
      </c>
      <c r="X2655" s="4">
        <v>180</v>
      </c>
      <c r="Y2655" s="4">
        <v>0.05</v>
      </c>
      <c r="Z2655" s="4">
        <v>0.1</v>
      </c>
      <c r="AA2655" s="4">
        <v>2</v>
      </c>
      <c r="AB2655" s="4">
        <v>25</v>
      </c>
      <c r="AC2655" s="4">
        <v>0</v>
      </c>
      <c r="AD2655" s="4" t="s">
        <v>173</v>
      </c>
      <c r="AE2655" s="4"/>
      <c r="AF2655" s="4">
        <v>70.166890727125903</v>
      </c>
      <c r="AG2655" s="4"/>
      <c r="AH2655" s="4"/>
      <c r="AI2655" s="4"/>
      <c r="AJ2655" s="4"/>
      <c r="AK2655" s="4"/>
    </row>
    <row r="2656" spans="1:37">
      <c r="A2656" t="s">
        <v>254</v>
      </c>
      <c r="B2656" t="s">
        <v>251</v>
      </c>
      <c r="C2656" s="42" t="s">
        <v>591</v>
      </c>
      <c r="D2656">
        <v>500</v>
      </c>
      <c r="E2656">
        <v>15</v>
      </c>
      <c r="F2656">
        <v>120</v>
      </c>
      <c r="G2656">
        <v>59.5</v>
      </c>
      <c r="H2656" s="4"/>
      <c r="I2656">
        <v>28.5</v>
      </c>
      <c r="J2656" s="4"/>
      <c r="K2656" s="4"/>
      <c r="L2656" s="4"/>
      <c r="M2656" s="4"/>
      <c r="N2656" s="4"/>
      <c r="O2656" s="4">
        <v>0.47899159663865548</v>
      </c>
      <c r="P2656" s="4"/>
      <c r="Q2656" s="4"/>
      <c r="R2656" s="4">
        <v>258.60000000000002</v>
      </c>
      <c r="S2656" s="4">
        <v>8.7999999999999995E-2</v>
      </c>
      <c r="T2656" s="4">
        <v>4.41</v>
      </c>
      <c r="U2656" s="4">
        <v>99.971792631060097</v>
      </c>
      <c r="V2656" s="4">
        <v>100</v>
      </c>
      <c r="W2656" s="4">
        <v>6</v>
      </c>
      <c r="X2656" s="4">
        <v>180</v>
      </c>
      <c r="Y2656" s="4">
        <v>0.05</v>
      </c>
      <c r="Z2656" s="4">
        <v>0.1</v>
      </c>
      <c r="AA2656" s="4">
        <v>2</v>
      </c>
      <c r="AB2656" s="4">
        <v>25</v>
      </c>
      <c r="AC2656" s="4">
        <v>0</v>
      </c>
      <c r="AD2656" s="4" t="s">
        <v>173</v>
      </c>
      <c r="AE2656" s="4"/>
      <c r="AF2656" s="4">
        <v>70.374136120603893</v>
      </c>
      <c r="AG2656" s="4"/>
      <c r="AH2656" s="4"/>
      <c r="AI2656" s="4"/>
      <c r="AJ2656" s="4"/>
      <c r="AK2656" s="4"/>
    </row>
    <row r="2657" spans="1:37">
      <c r="A2657" t="s">
        <v>256</v>
      </c>
      <c r="B2657" t="s">
        <v>253</v>
      </c>
      <c r="C2657" s="42" t="s">
        <v>591</v>
      </c>
      <c r="D2657">
        <v>500</v>
      </c>
      <c r="E2657">
        <v>15</v>
      </c>
      <c r="F2657">
        <v>120</v>
      </c>
      <c r="G2657">
        <v>75</v>
      </c>
      <c r="H2657" s="4"/>
      <c r="I2657">
        <v>20.2</v>
      </c>
      <c r="J2657" s="4"/>
      <c r="K2657" s="4"/>
      <c r="L2657" s="4"/>
      <c r="M2657" s="4"/>
      <c r="N2657" s="4"/>
      <c r="O2657" s="4">
        <v>0.26933333333333331</v>
      </c>
      <c r="P2657" s="4"/>
      <c r="Q2657" s="4"/>
      <c r="R2657" s="4">
        <v>227.8</v>
      </c>
      <c r="S2657" s="4">
        <v>0.1</v>
      </c>
      <c r="T2657" s="4">
        <v>5.85</v>
      </c>
      <c r="U2657" s="4">
        <v>1.7601084486346299</v>
      </c>
      <c r="V2657" s="4">
        <v>100</v>
      </c>
      <c r="W2657" s="4">
        <v>6</v>
      </c>
      <c r="X2657" s="4">
        <v>180</v>
      </c>
      <c r="Y2657" s="4">
        <v>0.05</v>
      </c>
      <c r="Z2657" s="4">
        <v>0.1</v>
      </c>
      <c r="AA2657" s="4">
        <v>2</v>
      </c>
      <c r="AB2657" s="4">
        <v>25</v>
      </c>
      <c r="AC2657" s="4">
        <v>0</v>
      </c>
      <c r="AD2657" s="4" t="s">
        <v>173</v>
      </c>
      <c r="AE2657" s="4"/>
      <c r="AF2657" s="4">
        <v>42.257888479144299</v>
      </c>
      <c r="AG2657" s="4"/>
      <c r="AH2657" s="4"/>
      <c r="AI2657" s="4"/>
      <c r="AJ2657" s="4"/>
      <c r="AK2657" s="4"/>
    </row>
    <row r="2658" spans="1:37">
      <c r="A2658" t="s">
        <v>256</v>
      </c>
      <c r="B2658" t="s">
        <v>253</v>
      </c>
      <c r="C2658" s="42" t="s">
        <v>591</v>
      </c>
      <c r="D2658">
        <v>500</v>
      </c>
      <c r="E2658">
        <v>15</v>
      </c>
      <c r="F2658">
        <v>120</v>
      </c>
      <c r="G2658">
        <v>75</v>
      </c>
      <c r="H2658" s="4"/>
      <c r="I2658">
        <v>20.2</v>
      </c>
      <c r="J2658" s="4"/>
      <c r="K2658" s="4"/>
      <c r="L2658" s="4"/>
      <c r="M2658" s="4"/>
      <c r="N2658" s="4"/>
      <c r="O2658" s="4">
        <v>0.26933333333333331</v>
      </c>
      <c r="P2658" s="4"/>
      <c r="Q2658" s="4"/>
      <c r="R2658" s="4">
        <v>227.8</v>
      </c>
      <c r="S2658" s="4">
        <v>0.1</v>
      </c>
      <c r="T2658" s="4">
        <v>5.85</v>
      </c>
      <c r="U2658" s="4">
        <v>4.8912832670122599</v>
      </c>
      <c r="V2658" s="4">
        <v>100</v>
      </c>
      <c r="W2658" s="4">
        <v>6</v>
      </c>
      <c r="X2658" s="4">
        <v>180</v>
      </c>
      <c r="Y2658" s="4">
        <v>0.05</v>
      </c>
      <c r="Z2658" s="4">
        <v>0.1</v>
      </c>
      <c r="AA2658" s="4">
        <v>2</v>
      </c>
      <c r="AB2658" s="4">
        <v>25</v>
      </c>
      <c r="AC2658" s="4">
        <v>0</v>
      </c>
      <c r="AD2658" s="4" t="s">
        <v>173</v>
      </c>
      <c r="AE2658" s="4"/>
      <c r="AF2658" s="4">
        <v>44.882991421688097</v>
      </c>
      <c r="AG2658" s="4"/>
      <c r="AH2658" s="4"/>
      <c r="AI2658" s="4"/>
      <c r="AJ2658" s="4"/>
      <c r="AK2658" s="4"/>
    </row>
    <row r="2659" spans="1:37">
      <c r="A2659" t="s">
        <v>256</v>
      </c>
      <c r="B2659" t="s">
        <v>253</v>
      </c>
      <c r="C2659" s="42" t="s">
        <v>591</v>
      </c>
      <c r="D2659">
        <v>500</v>
      </c>
      <c r="E2659">
        <v>15</v>
      </c>
      <c r="F2659">
        <v>120</v>
      </c>
      <c r="G2659">
        <v>75</v>
      </c>
      <c r="H2659" s="4"/>
      <c r="I2659">
        <v>20.2</v>
      </c>
      <c r="J2659" s="4"/>
      <c r="K2659" s="4"/>
      <c r="L2659" s="4"/>
      <c r="M2659" s="4"/>
      <c r="N2659" s="4"/>
      <c r="O2659" s="4">
        <v>0.26933333333333331</v>
      </c>
      <c r="P2659" s="4"/>
      <c r="Q2659" s="4"/>
      <c r="R2659" s="4">
        <v>227.8</v>
      </c>
      <c r="S2659" s="4">
        <v>0.1</v>
      </c>
      <c r="T2659" s="4">
        <v>5.85</v>
      </c>
      <c r="U2659" s="4">
        <v>9.7025791061258708</v>
      </c>
      <c r="V2659" s="4">
        <v>100</v>
      </c>
      <c r="W2659" s="4">
        <v>6</v>
      </c>
      <c r="X2659" s="4">
        <v>180</v>
      </c>
      <c r="Y2659" s="4">
        <v>0.05</v>
      </c>
      <c r="Z2659" s="4">
        <v>0.1</v>
      </c>
      <c r="AA2659" s="4">
        <v>2</v>
      </c>
      <c r="AB2659" s="4">
        <v>25</v>
      </c>
      <c r="AC2659" s="4">
        <v>0</v>
      </c>
      <c r="AD2659" s="4" t="s">
        <v>173</v>
      </c>
      <c r="AE2659" s="4"/>
      <c r="AF2659" s="4">
        <v>47.715339757709899</v>
      </c>
      <c r="AG2659" s="4"/>
      <c r="AH2659" s="4"/>
      <c r="AI2659" s="4"/>
      <c r="AJ2659" s="4"/>
      <c r="AK2659" s="4"/>
    </row>
    <row r="2660" spans="1:37">
      <c r="A2660" t="s">
        <v>256</v>
      </c>
      <c r="B2660" t="s">
        <v>253</v>
      </c>
      <c r="C2660" s="42" t="s">
        <v>591</v>
      </c>
      <c r="D2660">
        <v>500</v>
      </c>
      <c r="E2660">
        <v>15</v>
      </c>
      <c r="F2660">
        <v>120</v>
      </c>
      <c r="G2660">
        <v>75</v>
      </c>
      <c r="H2660" s="4"/>
      <c r="I2660">
        <v>20.2</v>
      </c>
      <c r="J2660" s="4"/>
      <c r="K2660" s="4"/>
      <c r="L2660" s="4"/>
      <c r="M2660" s="4"/>
      <c r="N2660" s="4"/>
      <c r="O2660" s="4">
        <v>0.26933333333333331</v>
      </c>
      <c r="P2660" s="4"/>
      <c r="Q2660" s="4"/>
      <c r="R2660" s="4">
        <v>227.8</v>
      </c>
      <c r="S2660" s="4">
        <v>0.1</v>
      </c>
      <c r="T2660" s="4">
        <v>5.85</v>
      </c>
      <c r="U2660" s="4">
        <v>12.833746794228199</v>
      </c>
      <c r="V2660" s="4">
        <v>100</v>
      </c>
      <c r="W2660" s="4">
        <v>6</v>
      </c>
      <c r="X2660" s="4">
        <v>180</v>
      </c>
      <c r="Y2660" s="4">
        <v>0.05</v>
      </c>
      <c r="Z2660" s="4">
        <v>0.1</v>
      </c>
      <c r="AA2660" s="4">
        <v>2</v>
      </c>
      <c r="AB2660" s="4">
        <v>25</v>
      </c>
      <c r="AC2660" s="4">
        <v>0</v>
      </c>
      <c r="AD2660" s="4" t="s">
        <v>173</v>
      </c>
      <c r="AE2660" s="4"/>
      <c r="AF2660" s="4">
        <v>51.169427499072199</v>
      </c>
      <c r="AG2660" s="4"/>
      <c r="AH2660" s="4"/>
      <c r="AI2660" s="4"/>
      <c r="AJ2660" s="4"/>
      <c r="AK2660" s="4"/>
    </row>
    <row r="2661" spans="1:37">
      <c r="A2661" t="s">
        <v>256</v>
      </c>
      <c r="B2661" t="s">
        <v>253</v>
      </c>
      <c r="C2661" s="42" t="s">
        <v>591</v>
      </c>
      <c r="D2661">
        <v>500</v>
      </c>
      <c r="E2661">
        <v>15</v>
      </c>
      <c r="F2661">
        <v>120</v>
      </c>
      <c r="G2661">
        <v>75</v>
      </c>
      <c r="H2661" s="4"/>
      <c r="I2661">
        <v>20.2</v>
      </c>
      <c r="J2661" s="4"/>
      <c r="K2661" s="4"/>
      <c r="L2661" s="4"/>
      <c r="M2661" s="4"/>
      <c r="N2661" s="4"/>
      <c r="O2661" s="4">
        <v>0.26933333333333331</v>
      </c>
      <c r="P2661" s="4"/>
      <c r="Q2661" s="4"/>
      <c r="R2661" s="4">
        <v>227.8</v>
      </c>
      <c r="S2661" s="4">
        <v>0.1</v>
      </c>
      <c r="T2661" s="4">
        <v>5.85</v>
      </c>
      <c r="U2661" s="4">
        <v>14.819364458600999</v>
      </c>
      <c r="V2661" s="4">
        <v>100</v>
      </c>
      <c r="W2661" s="4">
        <v>6</v>
      </c>
      <c r="X2661" s="4">
        <v>180</v>
      </c>
      <c r="Y2661" s="4">
        <v>0.05</v>
      </c>
      <c r="Z2661" s="4">
        <v>0.1</v>
      </c>
      <c r="AA2661" s="4">
        <v>2</v>
      </c>
      <c r="AB2661" s="4">
        <v>25</v>
      </c>
      <c r="AC2661" s="4">
        <v>0</v>
      </c>
      <c r="AD2661" s="4" t="s">
        <v>173</v>
      </c>
      <c r="AE2661" s="4"/>
      <c r="AF2661" s="4">
        <v>55.037999577577501</v>
      </c>
      <c r="AG2661" s="4"/>
      <c r="AH2661" s="4"/>
      <c r="AI2661" s="4"/>
      <c r="AJ2661" s="4"/>
      <c r="AK2661" s="4"/>
    </row>
    <row r="2662" spans="1:37">
      <c r="A2662" t="s">
        <v>256</v>
      </c>
      <c r="B2662" t="s">
        <v>253</v>
      </c>
      <c r="C2662" s="42" t="s">
        <v>591</v>
      </c>
      <c r="D2662">
        <v>500</v>
      </c>
      <c r="E2662">
        <v>15</v>
      </c>
      <c r="F2662">
        <v>120</v>
      </c>
      <c r="G2662">
        <v>75</v>
      </c>
      <c r="H2662" s="4"/>
      <c r="I2662">
        <v>20.2</v>
      </c>
      <c r="J2662" s="4"/>
      <c r="K2662" s="4"/>
      <c r="L2662" s="4"/>
      <c r="M2662" s="4"/>
      <c r="N2662" s="4"/>
      <c r="O2662" s="4">
        <v>0.26933333333333331</v>
      </c>
      <c r="P2662" s="4"/>
      <c r="Q2662" s="4"/>
      <c r="R2662" s="4">
        <v>227.8</v>
      </c>
      <c r="S2662" s="4">
        <v>0.1</v>
      </c>
      <c r="T2662" s="4">
        <v>5.85</v>
      </c>
      <c r="U2662" s="4">
        <v>19.936149811076199</v>
      </c>
      <c r="V2662" s="4">
        <v>100</v>
      </c>
      <c r="W2662" s="4">
        <v>6</v>
      </c>
      <c r="X2662" s="4">
        <v>180</v>
      </c>
      <c r="Y2662" s="4">
        <v>0.05</v>
      </c>
      <c r="Z2662" s="4">
        <v>0.1</v>
      </c>
      <c r="AA2662" s="4">
        <v>2</v>
      </c>
      <c r="AB2662" s="4">
        <v>25</v>
      </c>
      <c r="AC2662" s="4">
        <v>0</v>
      </c>
      <c r="AD2662" s="4" t="s">
        <v>173</v>
      </c>
      <c r="AE2662" s="4"/>
      <c r="AF2662" s="4">
        <v>58.837494158132202</v>
      </c>
      <c r="AG2662" s="4"/>
      <c r="AH2662" s="4"/>
      <c r="AI2662" s="4"/>
      <c r="AJ2662" s="4"/>
      <c r="AK2662" s="4"/>
    </row>
    <row r="2663" spans="1:37">
      <c r="A2663" t="s">
        <v>256</v>
      </c>
      <c r="B2663" t="s">
        <v>253</v>
      </c>
      <c r="C2663" s="42" t="s">
        <v>591</v>
      </c>
      <c r="D2663">
        <v>500</v>
      </c>
      <c r="E2663">
        <v>15</v>
      </c>
      <c r="F2663">
        <v>120</v>
      </c>
      <c r="G2663">
        <v>75</v>
      </c>
      <c r="H2663" s="4"/>
      <c r="I2663">
        <v>20.2</v>
      </c>
      <c r="J2663" s="4"/>
      <c r="K2663" s="4"/>
      <c r="L2663" s="4"/>
      <c r="M2663" s="4"/>
      <c r="N2663" s="4"/>
      <c r="O2663" s="4">
        <v>0.26933333333333331</v>
      </c>
      <c r="P2663" s="4"/>
      <c r="Q2663" s="4"/>
      <c r="R2663" s="4">
        <v>227.8</v>
      </c>
      <c r="S2663" s="4">
        <v>0.1</v>
      </c>
      <c r="T2663" s="4">
        <v>5.85</v>
      </c>
      <c r="U2663" s="4">
        <v>29.711493376259401</v>
      </c>
      <c r="V2663" s="4">
        <v>100</v>
      </c>
      <c r="W2663" s="4">
        <v>6</v>
      </c>
      <c r="X2663" s="4">
        <v>180</v>
      </c>
      <c r="Y2663" s="4">
        <v>0.05</v>
      </c>
      <c r="Z2663" s="4">
        <v>0.1</v>
      </c>
      <c r="AA2663" s="4">
        <v>2</v>
      </c>
      <c r="AB2663" s="4">
        <v>25</v>
      </c>
      <c r="AC2663" s="4">
        <v>0</v>
      </c>
      <c r="AD2663" s="4" t="s">
        <v>173</v>
      </c>
      <c r="AE2663" s="4"/>
      <c r="AF2663" s="4">
        <v>62.015252558252797</v>
      </c>
      <c r="AG2663" s="4"/>
      <c r="AH2663" s="4"/>
      <c r="AI2663" s="4"/>
      <c r="AJ2663" s="4"/>
      <c r="AK2663" s="4"/>
    </row>
    <row r="2664" spans="1:37">
      <c r="A2664" t="s">
        <v>256</v>
      </c>
      <c r="B2664" t="s">
        <v>253</v>
      </c>
      <c r="C2664" s="42" t="s">
        <v>591</v>
      </c>
      <c r="D2664">
        <v>500</v>
      </c>
      <c r="E2664">
        <v>15</v>
      </c>
      <c r="F2664">
        <v>120</v>
      </c>
      <c r="G2664">
        <v>75</v>
      </c>
      <c r="H2664" s="4"/>
      <c r="I2664">
        <v>20.2</v>
      </c>
      <c r="J2664" s="4"/>
      <c r="K2664" s="4"/>
      <c r="L2664" s="4"/>
      <c r="M2664" s="4"/>
      <c r="N2664" s="4"/>
      <c r="O2664" s="4">
        <v>0.26933333333333331</v>
      </c>
      <c r="P2664" s="4"/>
      <c r="Q2664" s="4"/>
      <c r="R2664" s="4">
        <v>227.8</v>
      </c>
      <c r="S2664" s="4">
        <v>0.1</v>
      </c>
      <c r="T2664" s="4">
        <v>5.85</v>
      </c>
      <c r="U2664" s="4">
        <v>32.919026312426901</v>
      </c>
      <c r="V2664" s="4">
        <v>100</v>
      </c>
      <c r="W2664" s="4">
        <v>6</v>
      </c>
      <c r="X2664" s="4">
        <v>180</v>
      </c>
      <c r="Y2664" s="4">
        <v>0.05</v>
      </c>
      <c r="Z2664" s="4">
        <v>0.1</v>
      </c>
      <c r="AA2664" s="4">
        <v>2</v>
      </c>
      <c r="AB2664" s="4">
        <v>25</v>
      </c>
      <c r="AC2664" s="4">
        <v>0</v>
      </c>
      <c r="AD2664" s="4" t="s">
        <v>173</v>
      </c>
      <c r="AE2664" s="4"/>
      <c r="AF2664" s="4">
        <v>65.676580855733306</v>
      </c>
      <c r="AG2664" s="4"/>
      <c r="AH2664" s="4"/>
      <c r="AI2664" s="4"/>
      <c r="AJ2664" s="4"/>
      <c r="AK2664" s="4"/>
    </row>
    <row r="2665" spans="1:37">
      <c r="A2665" t="s">
        <v>256</v>
      </c>
      <c r="B2665" t="s">
        <v>253</v>
      </c>
      <c r="C2665" s="42" t="s">
        <v>591</v>
      </c>
      <c r="D2665">
        <v>500</v>
      </c>
      <c r="E2665">
        <v>15</v>
      </c>
      <c r="F2665">
        <v>120</v>
      </c>
      <c r="G2665">
        <v>75</v>
      </c>
      <c r="H2665" s="4"/>
      <c r="I2665">
        <v>20.2</v>
      </c>
      <c r="J2665" s="4"/>
      <c r="K2665" s="4"/>
      <c r="L2665" s="4"/>
      <c r="M2665" s="4"/>
      <c r="N2665" s="4"/>
      <c r="O2665" s="4">
        <v>0.26933333333333331</v>
      </c>
      <c r="P2665" s="4"/>
      <c r="Q2665" s="4"/>
      <c r="R2665" s="4">
        <v>227.8</v>
      </c>
      <c r="S2665" s="4">
        <v>0.1</v>
      </c>
      <c r="T2665" s="4">
        <v>5.85</v>
      </c>
      <c r="U2665" s="4">
        <v>39.792319324528997</v>
      </c>
      <c r="V2665" s="4">
        <v>100</v>
      </c>
      <c r="W2665" s="4">
        <v>6</v>
      </c>
      <c r="X2665" s="4">
        <v>180</v>
      </c>
      <c r="Y2665" s="4">
        <v>0.05</v>
      </c>
      <c r="Z2665" s="4">
        <v>0.1</v>
      </c>
      <c r="AA2665" s="4">
        <v>2</v>
      </c>
      <c r="AB2665" s="4">
        <v>25</v>
      </c>
      <c r="AC2665" s="4">
        <v>0</v>
      </c>
      <c r="AD2665" s="4" t="s">
        <v>173</v>
      </c>
      <c r="AE2665" s="4"/>
      <c r="AF2665" s="4">
        <v>68.025359294395201</v>
      </c>
      <c r="AG2665" s="4"/>
      <c r="AH2665" s="4"/>
      <c r="AI2665" s="4"/>
      <c r="AJ2665" s="4"/>
      <c r="AK2665" s="4"/>
    </row>
    <row r="2666" spans="1:37">
      <c r="A2666" t="s">
        <v>256</v>
      </c>
      <c r="B2666" t="s">
        <v>253</v>
      </c>
      <c r="C2666" s="42" t="s">
        <v>591</v>
      </c>
      <c r="D2666">
        <v>500</v>
      </c>
      <c r="E2666">
        <v>15</v>
      </c>
      <c r="F2666">
        <v>120</v>
      </c>
      <c r="G2666">
        <v>75</v>
      </c>
      <c r="H2666" s="4"/>
      <c r="I2666">
        <v>20.2</v>
      </c>
      <c r="J2666" s="4"/>
      <c r="K2666" s="4"/>
      <c r="L2666" s="4"/>
      <c r="M2666" s="4"/>
      <c r="N2666" s="4"/>
      <c r="O2666" s="4">
        <v>0.26933333333333331</v>
      </c>
      <c r="P2666" s="4"/>
      <c r="Q2666" s="4"/>
      <c r="R2666" s="4">
        <v>227.8</v>
      </c>
      <c r="S2666" s="4">
        <v>0.1</v>
      </c>
      <c r="T2666" s="4">
        <v>5.85</v>
      </c>
      <c r="U2666" s="4">
        <v>49.873138142523302</v>
      </c>
      <c r="V2666" s="4">
        <v>100</v>
      </c>
      <c r="W2666" s="4">
        <v>6</v>
      </c>
      <c r="X2666" s="4">
        <v>180</v>
      </c>
      <c r="Y2666" s="4">
        <v>0.05</v>
      </c>
      <c r="Z2666" s="4">
        <v>0.1</v>
      </c>
      <c r="AA2666" s="4">
        <v>2</v>
      </c>
      <c r="AB2666" s="4">
        <v>25</v>
      </c>
      <c r="AC2666" s="4">
        <v>0</v>
      </c>
      <c r="AD2666" s="4" t="s">
        <v>173</v>
      </c>
      <c r="AE2666" s="4"/>
      <c r="AF2666" s="4">
        <v>68.578013139518802</v>
      </c>
      <c r="AG2666" s="4"/>
      <c r="AH2666" s="4"/>
      <c r="AI2666" s="4"/>
      <c r="AJ2666" s="4"/>
      <c r="AK2666" s="4"/>
    </row>
    <row r="2667" spans="1:37">
      <c r="A2667" t="s">
        <v>256</v>
      </c>
      <c r="B2667" t="s">
        <v>253</v>
      </c>
      <c r="C2667" s="42" t="s">
        <v>591</v>
      </c>
      <c r="D2667">
        <v>500</v>
      </c>
      <c r="E2667">
        <v>15</v>
      </c>
      <c r="F2667">
        <v>120</v>
      </c>
      <c r="G2667">
        <v>75</v>
      </c>
      <c r="H2667" s="4"/>
      <c r="I2667">
        <v>20.2</v>
      </c>
      <c r="J2667" s="4"/>
      <c r="K2667" s="4"/>
      <c r="L2667" s="4"/>
      <c r="M2667" s="4"/>
      <c r="N2667" s="4"/>
      <c r="O2667" s="4">
        <v>0.26933333333333331</v>
      </c>
      <c r="P2667" s="4"/>
      <c r="Q2667" s="4"/>
      <c r="R2667" s="4">
        <v>227.8</v>
      </c>
      <c r="S2667" s="4">
        <v>0.1</v>
      </c>
      <c r="T2667" s="4">
        <v>5.85</v>
      </c>
      <c r="U2667" s="4">
        <v>59.877598842727799</v>
      </c>
      <c r="V2667" s="4">
        <v>100</v>
      </c>
      <c r="W2667" s="4">
        <v>6</v>
      </c>
      <c r="X2667" s="4">
        <v>180</v>
      </c>
      <c r="Y2667" s="4">
        <v>0.05</v>
      </c>
      <c r="Z2667" s="4">
        <v>0.1</v>
      </c>
      <c r="AA2667" s="4">
        <v>2</v>
      </c>
      <c r="AB2667" s="4">
        <v>25</v>
      </c>
      <c r="AC2667" s="4">
        <v>0</v>
      </c>
      <c r="AD2667" s="4" t="s">
        <v>173</v>
      </c>
      <c r="AE2667" s="4"/>
      <c r="AF2667" s="4">
        <v>68.716176197686394</v>
      </c>
      <c r="AG2667" s="4"/>
      <c r="AH2667" s="4"/>
      <c r="AI2667" s="4"/>
      <c r="AJ2667" s="4"/>
      <c r="AK2667" s="4"/>
    </row>
    <row r="2668" spans="1:37">
      <c r="A2668" t="s">
        <v>256</v>
      </c>
      <c r="B2668" t="s">
        <v>253</v>
      </c>
      <c r="C2668" s="42" t="s">
        <v>591</v>
      </c>
      <c r="D2668">
        <v>500</v>
      </c>
      <c r="E2668">
        <v>15</v>
      </c>
      <c r="F2668">
        <v>120</v>
      </c>
      <c r="G2668">
        <v>75</v>
      </c>
      <c r="H2668" s="4"/>
      <c r="I2668">
        <v>20.2</v>
      </c>
      <c r="J2668" s="4"/>
      <c r="K2668" s="4"/>
      <c r="L2668" s="4"/>
      <c r="M2668" s="4"/>
      <c r="N2668" s="4"/>
      <c r="O2668" s="4">
        <v>0.26933333333333331</v>
      </c>
      <c r="P2668" s="4"/>
      <c r="Q2668" s="4"/>
      <c r="R2668" s="4">
        <v>227.8</v>
      </c>
      <c r="S2668" s="4">
        <v>0.1</v>
      </c>
      <c r="T2668" s="4">
        <v>5.85</v>
      </c>
      <c r="U2668" s="4">
        <v>79.886505982586101</v>
      </c>
      <c r="V2668" s="4">
        <v>100</v>
      </c>
      <c r="W2668" s="4">
        <v>6</v>
      </c>
      <c r="X2668" s="4">
        <v>180</v>
      </c>
      <c r="Y2668" s="4">
        <v>0.05</v>
      </c>
      <c r="Z2668" s="4">
        <v>0.1</v>
      </c>
      <c r="AA2668" s="4">
        <v>2</v>
      </c>
      <c r="AB2668" s="4">
        <v>25</v>
      </c>
      <c r="AC2668" s="4">
        <v>0</v>
      </c>
      <c r="AD2668" s="4" t="s">
        <v>173</v>
      </c>
      <c r="AE2668" s="4"/>
      <c r="AF2668" s="4">
        <v>68.923421591164399</v>
      </c>
      <c r="AG2668" s="4"/>
      <c r="AH2668" s="4"/>
      <c r="AI2668" s="4"/>
      <c r="AJ2668" s="4"/>
      <c r="AK2668" s="4"/>
    </row>
    <row r="2669" spans="1:37">
      <c r="A2669" t="s">
        <v>256</v>
      </c>
      <c r="B2669" t="s">
        <v>253</v>
      </c>
      <c r="C2669" s="42" t="s">
        <v>591</v>
      </c>
      <c r="D2669">
        <v>500</v>
      </c>
      <c r="E2669">
        <v>15</v>
      </c>
      <c r="F2669">
        <v>120</v>
      </c>
      <c r="G2669">
        <v>75</v>
      </c>
      <c r="H2669" s="4"/>
      <c r="I2669">
        <v>20.2</v>
      </c>
      <c r="J2669" s="4"/>
      <c r="K2669" s="4"/>
      <c r="L2669" s="4"/>
      <c r="M2669" s="4"/>
      <c r="N2669" s="4"/>
      <c r="O2669" s="4">
        <v>0.26933333333333331</v>
      </c>
      <c r="P2669" s="4"/>
      <c r="Q2669" s="4"/>
      <c r="R2669" s="4">
        <v>227.8</v>
      </c>
      <c r="S2669" s="4">
        <v>0.1</v>
      </c>
      <c r="T2669" s="4">
        <v>5.85</v>
      </c>
      <c r="U2669" s="4">
        <v>99.971792631060097</v>
      </c>
      <c r="V2669" s="4">
        <v>100</v>
      </c>
      <c r="W2669" s="4">
        <v>6</v>
      </c>
      <c r="X2669" s="4">
        <v>180</v>
      </c>
      <c r="Y2669" s="4">
        <v>0.05</v>
      </c>
      <c r="Z2669" s="4">
        <v>0.1</v>
      </c>
      <c r="AA2669" s="4">
        <v>2</v>
      </c>
      <c r="AB2669" s="4">
        <v>25</v>
      </c>
      <c r="AC2669" s="4">
        <v>0</v>
      </c>
      <c r="AD2669" s="4" t="s">
        <v>173</v>
      </c>
      <c r="AE2669" s="4"/>
      <c r="AF2669" s="4">
        <v>69.061584649332005</v>
      </c>
      <c r="AG2669" s="4"/>
      <c r="AH2669" s="4"/>
      <c r="AI2669" s="4"/>
      <c r="AJ2669" s="4"/>
      <c r="AK2669" s="4"/>
    </row>
    <row r="2670" spans="1:37">
      <c r="A2670" t="s">
        <v>256</v>
      </c>
      <c r="B2670" t="s">
        <v>253</v>
      </c>
      <c r="C2670" s="42" t="s">
        <v>591</v>
      </c>
      <c r="D2670">
        <v>500</v>
      </c>
      <c r="E2670">
        <v>15</v>
      </c>
      <c r="F2670">
        <v>120</v>
      </c>
      <c r="G2670">
        <v>75</v>
      </c>
      <c r="H2670" s="4"/>
      <c r="I2670">
        <v>20.2</v>
      </c>
      <c r="J2670" s="4"/>
      <c r="K2670" s="4"/>
      <c r="L2670" s="4"/>
      <c r="M2670" s="4"/>
      <c r="N2670" s="4"/>
      <c r="O2670" s="4">
        <v>0.26933333333333331</v>
      </c>
      <c r="P2670" s="4"/>
      <c r="Q2670" s="4"/>
      <c r="R2670" s="4">
        <v>227.8</v>
      </c>
      <c r="S2670" s="4">
        <v>0.1</v>
      </c>
      <c r="T2670" s="4">
        <v>5.85</v>
      </c>
      <c r="U2670" s="4">
        <v>1440</v>
      </c>
      <c r="V2670" s="4">
        <v>0.83240843507212903</v>
      </c>
      <c r="W2670" s="4">
        <v>6</v>
      </c>
      <c r="X2670" s="4">
        <v>180</v>
      </c>
      <c r="Y2670" s="4">
        <v>0.05</v>
      </c>
      <c r="Z2670" s="4">
        <v>0.1</v>
      </c>
      <c r="AA2670" s="4">
        <v>2</v>
      </c>
      <c r="AB2670" s="4">
        <v>25</v>
      </c>
      <c r="AC2670" s="4">
        <v>0</v>
      </c>
      <c r="AD2670" s="4" t="s">
        <v>173</v>
      </c>
      <c r="AE2670" s="4"/>
      <c r="AF2670" s="4">
        <v>9.2063492063492003</v>
      </c>
      <c r="AG2670" s="4"/>
      <c r="AH2670" s="4"/>
      <c r="AI2670" s="4"/>
      <c r="AJ2670" s="4"/>
      <c r="AK2670" s="4"/>
    </row>
    <row r="2671" spans="1:37">
      <c r="A2671" t="s">
        <v>256</v>
      </c>
      <c r="B2671" t="s">
        <v>253</v>
      </c>
      <c r="C2671" s="42" t="s">
        <v>591</v>
      </c>
      <c r="D2671">
        <v>500</v>
      </c>
      <c r="E2671">
        <v>15</v>
      </c>
      <c r="F2671">
        <v>120</v>
      </c>
      <c r="G2671">
        <v>75</v>
      </c>
      <c r="H2671" s="4"/>
      <c r="I2671">
        <v>20.2</v>
      </c>
      <c r="J2671" s="4"/>
      <c r="K2671" s="4"/>
      <c r="L2671" s="4"/>
      <c r="M2671" s="4"/>
      <c r="N2671" s="4"/>
      <c r="O2671" s="4">
        <v>0.26933333333333331</v>
      </c>
      <c r="P2671" s="4"/>
      <c r="Q2671" s="4"/>
      <c r="R2671" s="4">
        <v>227.8</v>
      </c>
      <c r="S2671" s="4">
        <v>0.1</v>
      </c>
      <c r="T2671" s="4">
        <v>5.85</v>
      </c>
      <c r="U2671" s="4">
        <v>1440</v>
      </c>
      <c r="V2671" s="4">
        <v>3.8845726970033199</v>
      </c>
      <c r="W2671" s="4">
        <v>6</v>
      </c>
      <c r="X2671" s="4">
        <v>180</v>
      </c>
      <c r="Y2671" s="4">
        <v>0.05</v>
      </c>
      <c r="Z2671" s="4">
        <v>0.1</v>
      </c>
      <c r="AA2671" s="4">
        <v>2</v>
      </c>
      <c r="AB2671" s="4">
        <v>25</v>
      </c>
      <c r="AC2671" s="4">
        <v>0</v>
      </c>
      <c r="AD2671" s="4" t="s">
        <v>173</v>
      </c>
      <c r="AE2671" s="4"/>
      <c r="AF2671" s="4">
        <v>23.597883597883602</v>
      </c>
      <c r="AG2671" s="4"/>
      <c r="AH2671" s="4"/>
      <c r="AI2671" s="4"/>
      <c r="AJ2671" s="4"/>
      <c r="AK2671" s="4"/>
    </row>
    <row r="2672" spans="1:37">
      <c r="A2672" t="s">
        <v>256</v>
      </c>
      <c r="B2672" t="s">
        <v>253</v>
      </c>
      <c r="C2672" s="42" t="s">
        <v>591</v>
      </c>
      <c r="D2672">
        <v>500</v>
      </c>
      <c r="E2672">
        <v>15</v>
      </c>
      <c r="F2672">
        <v>120</v>
      </c>
      <c r="G2672">
        <v>75</v>
      </c>
      <c r="H2672" s="4"/>
      <c r="I2672">
        <v>20.2</v>
      </c>
      <c r="J2672" s="4"/>
      <c r="K2672" s="4"/>
      <c r="L2672" s="4"/>
      <c r="M2672" s="4"/>
      <c r="N2672" s="4"/>
      <c r="O2672" s="4">
        <v>0.26933333333333331</v>
      </c>
      <c r="P2672" s="4"/>
      <c r="Q2672" s="4"/>
      <c r="R2672" s="4">
        <v>227.8</v>
      </c>
      <c r="S2672" s="4">
        <v>0.1</v>
      </c>
      <c r="T2672" s="4">
        <v>5.85</v>
      </c>
      <c r="U2672" s="4">
        <v>1440</v>
      </c>
      <c r="V2672" s="4">
        <v>7.2142064372918897</v>
      </c>
      <c r="W2672" s="4">
        <v>6</v>
      </c>
      <c r="X2672" s="4">
        <v>180</v>
      </c>
      <c r="Y2672" s="4">
        <v>0.05</v>
      </c>
      <c r="Z2672" s="4">
        <v>0.1</v>
      </c>
      <c r="AA2672" s="4">
        <v>2</v>
      </c>
      <c r="AB2672" s="4">
        <v>25</v>
      </c>
      <c r="AC2672" s="4">
        <v>0</v>
      </c>
      <c r="AD2672" s="4" t="s">
        <v>173</v>
      </c>
      <c r="AE2672" s="4"/>
      <c r="AF2672" s="4">
        <v>46.984126984126902</v>
      </c>
      <c r="AG2672" s="4"/>
      <c r="AH2672" s="4"/>
      <c r="AI2672" s="4"/>
      <c r="AJ2672" s="4"/>
      <c r="AK2672" s="4"/>
    </row>
    <row r="2673" spans="1:37">
      <c r="A2673" t="s">
        <v>256</v>
      </c>
      <c r="B2673" t="s">
        <v>253</v>
      </c>
      <c r="C2673" s="42" t="s">
        <v>591</v>
      </c>
      <c r="D2673">
        <v>500</v>
      </c>
      <c r="E2673">
        <v>15</v>
      </c>
      <c r="F2673">
        <v>120</v>
      </c>
      <c r="G2673">
        <v>75</v>
      </c>
      <c r="H2673" s="4"/>
      <c r="I2673">
        <v>20.2</v>
      </c>
      <c r="J2673" s="4"/>
      <c r="K2673" s="4"/>
      <c r="L2673" s="4"/>
      <c r="M2673" s="4"/>
      <c r="N2673" s="4"/>
      <c r="O2673" s="4">
        <v>0.26933333333333331</v>
      </c>
      <c r="P2673" s="4"/>
      <c r="Q2673" s="4"/>
      <c r="R2673" s="4">
        <v>227.8</v>
      </c>
      <c r="S2673" s="4">
        <v>0.1</v>
      </c>
      <c r="T2673" s="4">
        <v>5.85</v>
      </c>
      <c r="U2673" s="4">
        <v>1440</v>
      </c>
      <c r="V2673" s="4">
        <v>30.799112097669202</v>
      </c>
      <c r="W2673" s="4">
        <v>6</v>
      </c>
      <c r="X2673" s="4">
        <v>180</v>
      </c>
      <c r="Y2673" s="4">
        <v>0.05</v>
      </c>
      <c r="Z2673" s="4">
        <v>0.1</v>
      </c>
      <c r="AA2673" s="4">
        <v>2</v>
      </c>
      <c r="AB2673" s="4">
        <v>25</v>
      </c>
      <c r="AC2673" s="4">
        <v>0</v>
      </c>
      <c r="AD2673" s="4" t="s">
        <v>173</v>
      </c>
      <c r="AE2673" s="4"/>
      <c r="AF2673" s="4">
        <v>58.624338624338598</v>
      </c>
      <c r="AG2673" s="4"/>
      <c r="AH2673" s="4"/>
      <c r="AI2673" s="4"/>
      <c r="AJ2673" s="4"/>
      <c r="AK2673" s="4"/>
    </row>
    <row r="2674" spans="1:37">
      <c r="A2674" t="s">
        <v>256</v>
      </c>
      <c r="B2674" t="s">
        <v>253</v>
      </c>
      <c r="C2674" s="42" t="s">
        <v>591</v>
      </c>
      <c r="D2674">
        <v>500</v>
      </c>
      <c r="E2674">
        <v>15</v>
      </c>
      <c r="F2674">
        <v>120</v>
      </c>
      <c r="G2674">
        <v>75</v>
      </c>
      <c r="H2674" s="4"/>
      <c r="I2674">
        <v>20.2</v>
      </c>
      <c r="J2674" s="4"/>
      <c r="K2674" s="4"/>
      <c r="L2674" s="4"/>
      <c r="M2674" s="4"/>
      <c r="N2674" s="4"/>
      <c r="O2674" s="4">
        <v>0.26933333333333331</v>
      </c>
      <c r="P2674" s="4"/>
      <c r="Q2674" s="4"/>
      <c r="R2674" s="4">
        <v>227.8</v>
      </c>
      <c r="S2674" s="4">
        <v>0.1</v>
      </c>
      <c r="T2674" s="4">
        <v>5.85</v>
      </c>
      <c r="U2674" s="4">
        <v>1440</v>
      </c>
      <c r="V2674" s="4">
        <v>74.916759156492702</v>
      </c>
      <c r="W2674" s="4">
        <v>6</v>
      </c>
      <c r="X2674" s="4">
        <v>180</v>
      </c>
      <c r="Y2674" s="4">
        <v>0.05</v>
      </c>
      <c r="Z2674" s="4">
        <v>0.1</v>
      </c>
      <c r="AA2674" s="4">
        <v>2</v>
      </c>
      <c r="AB2674" s="4">
        <v>25</v>
      </c>
      <c r="AC2674" s="4">
        <v>0</v>
      </c>
      <c r="AD2674" s="4" t="s">
        <v>173</v>
      </c>
      <c r="AE2674" s="4"/>
      <c r="AF2674" s="4">
        <v>62.645502645502603</v>
      </c>
      <c r="AG2674" s="4"/>
      <c r="AH2674" s="4"/>
      <c r="AI2674" s="4"/>
      <c r="AJ2674" s="4"/>
      <c r="AK2674" s="4"/>
    </row>
    <row r="2675" spans="1:37">
      <c r="A2675" t="s">
        <v>256</v>
      </c>
      <c r="B2675" t="s">
        <v>253</v>
      </c>
      <c r="C2675" s="42" t="s">
        <v>591</v>
      </c>
      <c r="D2675">
        <v>500</v>
      </c>
      <c r="E2675">
        <v>15</v>
      </c>
      <c r="F2675">
        <v>120</v>
      </c>
      <c r="G2675">
        <v>75</v>
      </c>
      <c r="H2675" s="4"/>
      <c r="I2675">
        <v>20.2</v>
      </c>
      <c r="J2675" s="4"/>
      <c r="K2675" s="4"/>
      <c r="L2675" s="4"/>
      <c r="M2675" s="4"/>
      <c r="N2675" s="4"/>
      <c r="O2675" s="4">
        <v>0.26933333333333331</v>
      </c>
      <c r="P2675" s="4"/>
      <c r="Q2675" s="4"/>
      <c r="R2675" s="4">
        <v>227.8</v>
      </c>
      <c r="S2675" s="4">
        <v>0.1</v>
      </c>
      <c r="T2675" s="4">
        <v>5.85</v>
      </c>
      <c r="U2675" s="4">
        <v>1440</v>
      </c>
      <c r="V2675" s="4">
        <v>111.265260821309</v>
      </c>
      <c r="W2675" s="4">
        <v>6</v>
      </c>
      <c r="X2675" s="4">
        <v>180</v>
      </c>
      <c r="Y2675" s="4">
        <v>0.05</v>
      </c>
      <c r="Z2675" s="4">
        <v>0.1</v>
      </c>
      <c r="AA2675" s="4">
        <v>2</v>
      </c>
      <c r="AB2675" s="4">
        <v>25</v>
      </c>
      <c r="AC2675" s="4">
        <v>0</v>
      </c>
      <c r="AD2675" s="4" t="s">
        <v>173</v>
      </c>
      <c r="AE2675" s="4"/>
      <c r="AF2675" s="4">
        <v>65.079365079365004</v>
      </c>
      <c r="AG2675" s="4"/>
      <c r="AH2675" s="4"/>
      <c r="AI2675" s="4"/>
      <c r="AJ2675" s="4"/>
      <c r="AK2675" s="4"/>
    </row>
    <row r="2676" spans="1:37">
      <c r="A2676" t="s">
        <v>256</v>
      </c>
      <c r="B2676" t="s">
        <v>253</v>
      </c>
      <c r="C2676" s="42" t="s">
        <v>591</v>
      </c>
      <c r="D2676">
        <v>500</v>
      </c>
      <c r="E2676">
        <v>15</v>
      </c>
      <c r="F2676">
        <v>120</v>
      </c>
      <c r="G2676">
        <v>75</v>
      </c>
      <c r="H2676" s="4"/>
      <c r="I2676">
        <v>20.2</v>
      </c>
      <c r="J2676" s="4"/>
      <c r="K2676" s="4"/>
      <c r="L2676" s="4"/>
      <c r="M2676" s="4"/>
      <c r="N2676" s="4"/>
      <c r="O2676" s="4">
        <v>0.26933333333333331</v>
      </c>
      <c r="P2676" s="4"/>
      <c r="Q2676" s="4"/>
      <c r="R2676" s="4">
        <v>227.8</v>
      </c>
      <c r="S2676" s="4">
        <v>0.1</v>
      </c>
      <c r="T2676" s="4">
        <v>5.85</v>
      </c>
      <c r="U2676" s="4">
        <v>1440</v>
      </c>
      <c r="V2676" s="4">
        <v>152.88568257491599</v>
      </c>
      <c r="W2676" s="4">
        <v>6</v>
      </c>
      <c r="X2676" s="4">
        <v>180</v>
      </c>
      <c r="Y2676" s="4">
        <v>0.05</v>
      </c>
      <c r="Z2676" s="4">
        <v>0.1</v>
      </c>
      <c r="AA2676" s="4">
        <v>2</v>
      </c>
      <c r="AB2676" s="4">
        <v>25</v>
      </c>
      <c r="AC2676" s="4">
        <v>0</v>
      </c>
      <c r="AD2676" s="4" t="s">
        <v>173</v>
      </c>
      <c r="AE2676" s="4"/>
      <c r="AF2676" s="4">
        <v>66.772486772486701</v>
      </c>
      <c r="AG2676" s="4"/>
      <c r="AH2676" s="4"/>
      <c r="AI2676" s="4"/>
      <c r="AJ2676" s="4"/>
      <c r="AK2676" s="4"/>
    </row>
    <row r="2677" spans="1:37">
      <c r="A2677" t="s">
        <v>254</v>
      </c>
      <c r="B2677" t="s">
        <v>251</v>
      </c>
      <c r="C2677" s="42" t="s">
        <v>591</v>
      </c>
      <c r="D2677">
        <v>500</v>
      </c>
      <c r="E2677">
        <v>15</v>
      </c>
      <c r="F2677">
        <v>120</v>
      </c>
      <c r="G2677">
        <v>59.5</v>
      </c>
      <c r="H2677" s="4"/>
      <c r="I2677">
        <v>28.5</v>
      </c>
      <c r="J2677" s="4"/>
      <c r="K2677" s="4"/>
      <c r="L2677" s="4"/>
      <c r="M2677" s="4"/>
      <c r="N2677" s="4"/>
      <c r="O2677" s="4">
        <v>0.47899159663865548</v>
      </c>
      <c r="P2677" s="4"/>
      <c r="Q2677" s="4"/>
      <c r="R2677" s="4">
        <v>258.60000000000002</v>
      </c>
      <c r="S2677" s="4">
        <v>8.7999999999999995E-2</v>
      </c>
      <c r="T2677" s="4">
        <v>4.41</v>
      </c>
      <c r="U2677" s="4">
        <v>1440</v>
      </c>
      <c r="V2677" s="4">
        <v>6.1043285238623604</v>
      </c>
      <c r="W2677" s="4">
        <v>6</v>
      </c>
      <c r="X2677" s="4">
        <v>180</v>
      </c>
      <c r="Y2677" s="4">
        <v>0.05</v>
      </c>
      <c r="Z2677" s="4">
        <v>0.1</v>
      </c>
      <c r="AA2677" s="4">
        <v>2</v>
      </c>
      <c r="AB2677" s="4">
        <v>25</v>
      </c>
      <c r="AC2677" s="4">
        <v>0</v>
      </c>
      <c r="AD2677" s="4" t="s">
        <v>173</v>
      </c>
      <c r="AE2677" s="4"/>
      <c r="AF2677" s="4">
        <v>6.4550264550264496</v>
      </c>
      <c r="AG2677" s="4"/>
      <c r="AH2677" s="4"/>
      <c r="AI2677" s="4"/>
      <c r="AJ2677" s="4"/>
      <c r="AK2677" s="4"/>
    </row>
    <row r="2678" spans="1:37">
      <c r="A2678" t="s">
        <v>254</v>
      </c>
      <c r="B2678" t="s">
        <v>251</v>
      </c>
      <c r="C2678" s="42" t="s">
        <v>591</v>
      </c>
      <c r="D2678">
        <v>500</v>
      </c>
      <c r="E2678">
        <v>15</v>
      </c>
      <c r="F2678">
        <v>120</v>
      </c>
      <c r="G2678">
        <v>59.5</v>
      </c>
      <c r="H2678" s="4"/>
      <c r="I2678">
        <v>28.5</v>
      </c>
      <c r="J2678" s="4"/>
      <c r="K2678" s="4"/>
      <c r="L2678" s="4"/>
      <c r="M2678" s="4"/>
      <c r="N2678" s="4"/>
      <c r="O2678" s="4">
        <v>0.47899159663865548</v>
      </c>
      <c r="P2678" s="4"/>
      <c r="Q2678" s="4"/>
      <c r="R2678" s="4">
        <v>258.60000000000002</v>
      </c>
      <c r="S2678" s="4">
        <v>8.7999999999999995E-2</v>
      </c>
      <c r="T2678" s="4">
        <v>4.41</v>
      </c>
      <c r="U2678" s="4">
        <v>1440</v>
      </c>
      <c r="V2678" s="4">
        <v>11.9311875693673</v>
      </c>
      <c r="W2678" s="4">
        <v>6</v>
      </c>
      <c r="X2678" s="4">
        <v>180</v>
      </c>
      <c r="Y2678" s="4">
        <v>0.05</v>
      </c>
      <c r="Z2678" s="4">
        <v>0.1</v>
      </c>
      <c r="AA2678" s="4">
        <v>2</v>
      </c>
      <c r="AB2678" s="4">
        <v>25</v>
      </c>
      <c r="AC2678" s="4">
        <v>0</v>
      </c>
      <c r="AD2678" s="4" t="s">
        <v>173</v>
      </c>
      <c r="AE2678" s="4"/>
      <c r="AF2678" s="4">
        <v>20.105820105820101</v>
      </c>
      <c r="AG2678" s="4"/>
      <c r="AH2678" s="4"/>
      <c r="AI2678" s="4"/>
      <c r="AJ2678" s="4"/>
      <c r="AK2678" s="4"/>
    </row>
    <row r="2679" spans="1:37">
      <c r="A2679" t="s">
        <v>254</v>
      </c>
      <c r="B2679" t="s">
        <v>251</v>
      </c>
      <c r="C2679" s="42" t="s">
        <v>591</v>
      </c>
      <c r="D2679">
        <v>500</v>
      </c>
      <c r="E2679">
        <v>15</v>
      </c>
      <c r="F2679">
        <v>120</v>
      </c>
      <c r="G2679">
        <v>59.5</v>
      </c>
      <c r="H2679" s="4"/>
      <c r="I2679">
        <v>28.5</v>
      </c>
      <c r="J2679" s="4"/>
      <c r="K2679" s="4"/>
      <c r="L2679" s="4"/>
      <c r="M2679" s="4"/>
      <c r="N2679" s="4"/>
      <c r="O2679" s="4">
        <v>0.47899159663865548</v>
      </c>
      <c r="P2679" s="4"/>
      <c r="Q2679" s="4"/>
      <c r="R2679" s="4">
        <v>258.60000000000002</v>
      </c>
      <c r="S2679" s="4">
        <v>8.7999999999999995E-2</v>
      </c>
      <c r="T2679" s="4">
        <v>4.41</v>
      </c>
      <c r="U2679" s="4">
        <v>1440</v>
      </c>
      <c r="V2679" s="4">
        <v>20.255271920088699</v>
      </c>
      <c r="W2679" s="4">
        <v>6</v>
      </c>
      <c r="X2679" s="4">
        <v>180</v>
      </c>
      <c r="Y2679" s="4">
        <v>0.05</v>
      </c>
      <c r="Z2679" s="4">
        <v>0.1</v>
      </c>
      <c r="AA2679" s="4">
        <v>2</v>
      </c>
      <c r="AB2679" s="4">
        <v>25</v>
      </c>
      <c r="AC2679" s="4">
        <v>0</v>
      </c>
      <c r="AD2679" s="4" t="s">
        <v>173</v>
      </c>
      <c r="AE2679" s="4"/>
      <c r="AF2679" s="4">
        <v>40.105820105820101</v>
      </c>
      <c r="AG2679" s="4"/>
      <c r="AH2679" s="4"/>
      <c r="AI2679" s="4"/>
      <c r="AJ2679" s="4"/>
      <c r="AK2679" s="4"/>
    </row>
    <row r="2680" spans="1:37">
      <c r="A2680" t="s">
        <v>254</v>
      </c>
      <c r="B2680" t="s">
        <v>251</v>
      </c>
      <c r="C2680" s="42" t="s">
        <v>591</v>
      </c>
      <c r="D2680">
        <v>500</v>
      </c>
      <c r="E2680">
        <v>15</v>
      </c>
      <c r="F2680">
        <v>120</v>
      </c>
      <c r="G2680">
        <v>59.5</v>
      </c>
      <c r="H2680" s="4"/>
      <c r="I2680">
        <v>28.5</v>
      </c>
      <c r="J2680" s="4"/>
      <c r="K2680" s="4"/>
      <c r="L2680" s="4"/>
      <c r="M2680" s="4"/>
      <c r="N2680" s="4"/>
      <c r="O2680" s="4">
        <v>0.47899159663865548</v>
      </c>
      <c r="P2680" s="4"/>
      <c r="Q2680" s="4"/>
      <c r="R2680" s="4">
        <v>258.60000000000002</v>
      </c>
      <c r="S2680" s="4">
        <v>8.7999999999999995E-2</v>
      </c>
      <c r="T2680" s="4">
        <v>4.41</v>
      </c>
      <c r="U2680" s="4">
        <v>1440</v>
      </c>
      <c r="V2680" s="4">
        <v>36.348501664816801</v>
      </c>
      <c r="W2680" s="4">
        <v>6</v>
      </c>
      <c r="X2680" s="4">
        <v>180</v>
      </c>
      <c r="Y2680" s="4">
        <v>0.05</v>
      </c>
      <c r="Z2680" s="4">
        <v>0.1</v>
      </c>
      <c r="AA2680" s="4">
        <v>2</v>
      </c>
      <c r="AB2680" s="4">
        <v>25</v>
      </c>
      <c r="AC2680" s="4">
        <v>0</v>
      </c>
      <c r="AD2680" s="4" t="s">
        <v>173</v>
      </c>
      <c r="AE2680" s="4"/>
      <c r="AF2680" s="4">
        <v>50.687830687830598</v>
      </c>
      <c r="AG2680" s="4"/>
      <c r="AH2680" s="4"/>
      <c r="AI2680" s="4"/>
      <c r="AJ2680" s="4"/>
      <c r="AK2680" s="4"/>
    </row>
    <row r="2681" spans="1:37">
      <c r="A2681" t="s">
        <v>254</v>
      </c>
      <c r="B2681" t="s">
        <v>251</v>
      </c>
      <c r="C2681" s="42" t="s">
        <v>591</v>
      </c>
      <c r="D2681">
        <v>500</v>
      </c>
      <c r="E2681">
        <v>15</v>
      </c>
      <c r="F2681">
        <v>120</v>
      </c>
      <c r="G2681">
        <v>59.5</v>
      </c>
      <c r="H2681" s="4"/>
      <c r="I2681">
        <v>28.5</v>
      </c>
      <c r="J2681" s="4"/>
      <c r="K2681" s="4"/>
      <c r="L2681" s="4"/>
      <c r="M2681" s="4"/>
      <c r="N2681" s="4"/>
      <c r="O2681" s="4">
        <v>0.47899159663865548</v>
      </c>
      <c r="P2681" s="4"/>
      <c r="Q2681" s="4"/>
      <c r="R2681" s="4">
        <v>258.60000000000002</v>
      </c>
      <c r="S2681" s="4">
        <v>8.7999999999999995E-2</v>
      </c>
      <c r="T2681" s="4">
        <v>4.41</v>
      </c>
      <c r="U2681" s="4">
        <v>1440</v>
      </c>
      <c r="V2681" s="4">
        <v>78.523862375138705</v>
      </c>
      <c r="W2681" s="4">
        <v>6</v>
      </c>
      <c r="X2681" s="4">
        <v>180</v>
      </c>
      <c r="Y2681" s="4">
        <v>0.05</v>
      </c>
      <c r="Z2681" s="4">
        <v>0.1</v>
      </c>
      <c r="AA2681" s="4">
        <v>2</v>
      </c>
      <c r="AB2681" s="4">
        <v>25</v>
      </c>
      <c r="AC2681" s="4">
        <v>0</v>
      </c>
      <c r="AD2681" s="4" t="s">
        <v>173</v>
      </c>
      <c r="AE2681" s="4"/>
      <c r="AF2681" s="4">
        <v>55.238095238095198</v>
      </c>
      <c r="AG2681" s="4"/>
      <c r="AH2681" s="4"/>
      <c r="AI2681" s="4"/>
      <c r="AJ2681" s="4"/>
      <c r="AK2681" s="4"/>
    </row>
    <row r="2682" spans="1:37">
      <c r="A2682" t="s">
        <v>254</v>
      </c>
      <c r="B2682" t="s">
        <v>251</v>
      </c>
      <c r="C2682" s="42" t="s">
        <v>591</v>
      </c>
      <c r="D2682">
        <v>500</v>
      </c>
      <c r="E2682">
        <v>15</v>
      </c>
      <c r="F2682">
        <v>120</v>
      </c>
      <c r="G2682">
        <v>59.5</v>
      </c>
      <c r="H2682" s="4"/>
      <c r="I2682">
        <v>28.5</v>
      </c>
      <c r="J2682" s="4"/>
      <c r="K2682" s="4"/>
      <c r="L2682" s="4"/>
      <c r="M2682" s="4"/>
      <c r="N2682" s="4"/>
      <c r="O2682" s="4">
        <v>0.47899159663865548</v>
      </c>
      <c r="P2682" s="4"/>
      <c r="Q2682" s="4"/>
      <c r="R2682" s="4">
        <v>258.60000000000002</v>
      </c>
      <c r="S2682" s="4">
        <v>8.7999999999999995E-2</v>
      </c>
      <c r="T2682" s="4">
        <v>4.41</v>
      </c>
      <c r="U2682" s="4">
        <v>1440</v>
      </c>
      <c r="V2682" s="4">
        <v>115.982241953385</v>
      </c>
      <c r="W2682" s="4">
        <v>6</v>
      </c>
      <c r="X2682" s="4">
        <v>180</v>
      </c>
      <c r="Y2682" s="4">
        <v>0.05</v>
      </c>
      <c r="Z2682" s="4">
        <v>0.1</v>
      </c>
      <c r="AA2682" s="4">
        <v>2</v>
      </c>
      <c r="AB2682" s="4">
        <v>25</v>
      </c>
      <c r="AC2682" s="4">
        <v>0</v>
      </c>
      <c r="AD2682" s="4" t="s">
        <v>173</v>
      </c>
      <c r="AE2682" s="4"/>
      <c r="AF2682" s="4">
        <v>57.989417989418001</v>
      </c>
      <c r="AG2682" s="4"/>
      <c r="AH2682" s="4"/>
      <c r="AI2682" s="4"/>
      <c r="AJ2682" s="4"/>
      <c r="AK2682" s="4"/>
    </row>
    <row r="2683" spans="1:37">
      <c r="A2683" t="s">
        <v>254</v>
      </c>
      <c r="B2683" t="s">
        <v>251</v>
      </c>
      <c r="C2683" s="42" t="s">
        <v>591</v>
      </c>
      <c r="D2683">
        <v>500</v>
      </c>
      <c r="E2683">
        <v>15</v>
      </c>
      <c r="F2683">
        <v>120</v>
      </c>
      <c r="G2683">
        <v>59.5</v>
      </c>
      <c r="H2683" s="4"/>
      <c r="I2683">
        <v>28.5</v>
      </c>
      <c r="J2683" s="4"/>
      <c r="K2683" s="4"/>
      <c r="L2683" s="4"/>
      <c r="M2683" s="4"/>
      <c r="N2683" s="4"/>
      <c r="O2683" s="4">
        <v>0.47899159663865548</v>
      </c>
      <c r="P2683" s="4"/>
      <c r="Q2683" s="4"/>
      <c r="R2683" s="4">
        <v>258.60000000000002</v>
      </c>
      <c r="S2683" s="4">
        <v>8.7999999999999995E-2</v>
      </c>
      <c r="T2683" s="4">
        <v>4.41</v>
      </c>
      <c r="U2683" s="4">
        <v>1440</v>
      </c>
      <c r="V2683" s="4">
        <v>158.435072142064</v>
      </c>
      <c r="W2683" s="4">
        <v>6</v>
      </c>
      <c r="X2683" s="4">
        <v>180</v>
      </c>
      <c r="Y2683" s="4">
        <v>0.05</v>
      </c>
      <c r="Z2683" s="4">
        <v>0.1</v>
      </c>
      <c r="AA2683" s="4">
        <v>2</v>
      </c>
      <c r="AB2683" s="4">
        <v>25</v>
      </c>
      <c r="AC2683" s="4">
        <v>0</v>
      </c>
      <c r="AD2683" s="4" t="s">
        <v>173</v>
      </c>
      <c r="AE2683" s="4"/>
      <c r="AF2683" s="4">
        <v>59.788359788359699</v>
      </c>
      <c r="AG2683" s="4"/>
      <c r="AH2683" s="4"/>
      <c r="AI2683" s="4"/>
      <c r="AJ2683" s="4"/>
      <c r="AK2683" s="4"/>
    </row>
    <row r="2684" spans="1:37">
      <c r="A2684" t="s">
        <v>255</v>
      </c>
      <c r="B2684" t="s">
        <v>252</v>
      </c>
      <c r="C2684" s="42" t="s">
        <v>591</v>
      </c>
      <c r="D2684">
        <v>500</v>
      </c>
      <c r="E2684">
        <v>15</v>
      </c>
      <c r="F2684">
        <v>120</v>
      </c>
      <c r="G2684">
        <v>70.400000000000006</v>
      </c>
      <c r="H2684" s="4"/>
      <c r="I2684">
        <v>23.2</v>
      </c>
      <c r="J2684" s="4"/>
      <c r="K2684" s="4"/>
      <c r="L2684" s="4"/>
      <c r="M2684" s="4"/>
      <c r="N2684" s="4"/>
      <c r="O2684" s="4">
        <v>0.32954545454545453</v>
      </c>
      <c r="P2684" s="4"/>
      <c r="Q2684" s="4"/>
      <c r="R2684" s="4">
        <v>137.19999999999999</v>
      </c>
      <c r="S2684" s="4">
        <v>0.125</v>
      </c>
      <c r="T2684" s="4">
        <v>5.03</v>
      </c>
      <c r="U2684" s="4">
        <v>1440</v>
      </c>
      <c r="V2684" s="4">
        <v>9.7114317425083101</v>
      </c>
      <c r="W2684" s="4">
        <v>6</v>
      </c>
      <c r="X2684" s="4">
        <v>180</v>
      </c>
      <c r="Y2684" s="4">
        <v>0.05</v>
      </c>
      <c r="Z2684" s="4">
        <v>0.1</v>
      </c>
      <c r="AA2684" s="4">
        <v>2</v>
      </c>
      <c r="AB2684" s="4">
        <v>25</v>
      </c>
      <c r="AC2684" s="4">
        <v>0</v>
      </c>
      <c r="AD2684" s="4" t="s">
        <v>173</v>
      </c>
      <c r="AE2684" s="4"/>
      <c r="AF2684" s="4">
        <v>4.4444444444444402</v>
      </c>
      <c r="AG2684" s="4"/>
      <c r="AH2684" s="4"/>
      <c r="AI2684" s="4"/>
      <c r="AJ2684" s="4"/>
      <c r="AK2684" s="4"/>
    </row>
    <row r="2685" spans="1:37">
      <c r="A2685" t="s">
        <v>255</v>
      </c>
      <c r="B2685" t="s">
        <v>252</v>
      </c>
      <c r="C2685" s="42" t="s">
        <v>591</v>
      </c>
      <c r="D2685">
        <v>500</v>
      </c>
      <c r="E2685">
        <v>15</v>
      </c>
      <c r="F2685">
        <v>120</v>
      </c>
      <c r="G2685">
        <v>70.400000000000006</v>
      </c>
      <c r="H2685" s="4"/>
      <c r="I2685">
        <v>23.2</v>
      </c>
      <c r="J2685" s="4"/>
      <c r="K2685" s="4"/>
      <c r="L2685" s="4"/>
      <c r="M2685" s="4"/>
      <c r="N2685" s="4"/>
      <c r="O2685" s="4">
        <v>0.32954545454545453</v>
      </c>
      <c r="P2685" s="4"/>
      <c r="Q2685" s="4"/>
      <c r="R2685" s="4">
        <v>137.19999999999999</v>
      </c>
      <c r="S2685" s="4">
        <v>0.125</v>
      </c>
      <c r="T2685" s="4">
        <v>5.03</v>
      </c>
      <c r="U2685" s="4">
        <v>1440</v>
      </c>
      <c r="V2685" s="4">
        <v>21.920088790232999</v>
      </c>
      <c r="W2685" s="4">
        <v>6</v>
      </c>
      <c r="X2685" s="4">
        <v>180</v>
      </c>
      <c r="Y2685" s="4">
        <v>0.05</v>
      </c>
      <c r="Z2685" s="4">
        <v>0.1</v>
      </c>
      <c r="AA2685" s="4">
        <v>2</v>
      </c>
      <c r="AB2685" s="4">
        <v>25</v>
      </c>
      <c r="AC2685" s="4">
        <v>0</v>
      </c>
      <c r="AD2685" s="4" t="s">
        <v>173</v>
      </c>
      <c r="AE2685" s="4"/>
      <c r="AF2685" s="4">
        <v>16.084656084656</v>
      </c>
      <c r="AG2685" s="4"/>
      <c r="AH2685" s="4"/>
      <c r="AI2685" s="4"/>
      <c r="AJ2685" s="4"/>
      <c r="AK2685" s="4"/>
    </row>
    <row r="2686" spans="1:37">
      <c r="A2686" t="s">
        <v>255</v>
      </c>
      <c r="B2686" t="s">
        <v>252</v>
      </c>
      <c r="C2686" s="42" t="s">
        <v>591</v>
      </c>
      <c r="D2686">
        <v>500</v>
      </c>
      <c r="E2686">
        <v>15</v>
      </c>
      <c r="F2686">
        <v>120</v>
      </c>
      <c r="G2686">
        <v>70.400000000000006</v>
      </c>
      <c r="H2686" s="4"/>
      <c r="I2686">
        <v>23.2</v>
      </c>
      <c r="J2686" s="4"/>
      <c r="K2686" s="4"/>
      <c r="L2686" s="4"/>
      <c r="M2686" s="4"/>
      <c r="N2686" s="4"/>
      <c r="O2686" s="4">
        <v>0.32954545454545453</v>
      </c>
      <c r="P2686" s="4"/>
      <c r="Q2686" s="4"/>
      <c r="R2686" s="4">
        <v>137.19999999999999</v>
      </c>
      <c r="S2686" s="4">
        <v>0.125</v>
      </c>
      <c r="T2686" s="4">
        <v>5.03</v>
      </c>
      <c r="U2686" s="4">
        <v>1440</v>
      </c>
      <c r="V2686" s="4">
        <v>32.741398446170898</v>
      </c>
      <c r="W2686" s="4">
        <v>6</v>
      </c>
      <c r="X2686" s="4">
        <v>180</v>
      </c>
      <c r="Y2686" s="4">
        <v>0.05</v>
      </c>
      <c r="Z2686" s="4">
        <v>0.1</v>
      </c>
      <c r="AA2686" s="4">
        <v>2</v>
      </c>
      <c r="AB2686" s="4">
        <v>25</v>
      </c>
      <c r="AC2686" s="4">
        <v>0</v>
      </c>
      <c r="AD2686" s="4" t="s">
        <v>173</v>
      </c>
      <c r="AE2686" s="4"/>
      <c r="AF2686" s="4">
        <v>28.8888888888888</v>
      </c>
      <c r="AG2686" s="4"/>
      <c r="AH2686" s="4"/>
      <c r="AI2686" s="4"/>
      <c r="AJ2686" s="4"/>
      <c r="AK2686" s="4"/>
    </row>
    <row r="2687" spans="1:37">
      <c r="A2687" t="s">
        <v>255</v>
      </c>
      <c r="B2687" t="s">
        <v>252</v>
      </c>
      <c r="C2687" s="42" t="s">
        <v>591</v>
      </c>
      <c r="D2687">
        <v>500</v>
      </c>
      <c r="E2687">
        <v>15</v>
      </c>
      <c r="F2687">
        <v>120</v>
      </c>
      <c r="G2687">
        <v>70.400000000000006</v>
      </c>
      <c r="H2687" s="4"/>
      <c r="I2687">
        <v>23.2</v>
      </c>
      <c r="J2687" s="4"/>
      <c r="K2687" s="4"/>
      <c r="L2687" s="4"/>
      <c r="M2687" s="4"/>
      <c r="N2687" s="4"/>
      <c r="O2687" s="4">
        <v>0.32954545454545453</v>
      </c>
      <c r="P2687" s="4"/>
      <c r="Q2687" s="4"/>
      <c r="R2687" s="4">
        <v>137.19999999999999</v>
      </c>
      <c r="S2687" s="4">
        <v>0.125</v>
      </c>
      <c r="T2687" s="4">
        <v>5.03</v>
      </c>
      <c r="U2687" s="4">
        <v>1440</v>
      </c>
      <c r="V2687" s="4">
        <v>46.337402885682501</v>
      </c>
      <c r="W2687" s="4">
        <v>6</v>
      </c>
      <c r="X2687" s="4">
        <v>180</v>
      </c>
      <c r="Y2687" s="4">
        <v>0.05</v>
      </c>
      <c r="Z2687" s="4">
        <v>0.1</v>
      </c>
      <c r="AA2687" s="4">
        <v>2</v>
      </c>
      <c r="AB2687" s="4">
        <v>25</v>
      </c>
      <c r="AC2687" s="4">
        <v>0</v>
      </c>
      <c r="AD2687" s="4" t="s">
        <v>173</v>
      </c>
      <c r="AE2687" s="4"/>
      <c r="AF2687" s="4">
        <v>37.248677248677197</v>
      </c>
      <c r="AG2687" s="4"/>
      <c r="AH2687" s="4"/>
      <c r="AI2687" s="4"/>
      <c r="AJ2687" s="4"/>
      <c r="AK2687" s="4"/>
    </row>
    <row r="2688" spans="1:37">
      <c r="A2688" t="s">
        <v>255</v>
      </c>
      <c r="B2688" t="s">
        <v>252</v>
      </c>
      <c r="C2688" s="42" t="s">
        <v>591</v>
      </c>
      <c r="D2688">
        <v>500</v>
      </c>
      <c r="E2688">
        <v>15</v>
      </c>
      <c r="F2688">
        <v>120</v>
      </c>
      <c r="G2688">
        <v>70.400000000000006</v>
      </c>
      <c r="H2688" s="4"/>
      <c r="I2688">
        <v>23.2</v>
      </c>
      <c r="J2688" s="4"/>
      <c r="K2688" s="4"/>
      <c r="L2688" s="4"/>
      <c r="M2688" s="4"/>
      <c r="N2688" s="4"/>
      <c r="O2688" s="4">
        <v>0.32954545454545453</v>
      </c>
      <c r="P2688" s="4"/>
      <c r="Q2688" s="4"/>
      <c r="R2688" s="4">
        <v>137.19999999999999</v>
      </c>
      <c r="S2688" s="4">
        <v>0.125</v>
      </c>
      <c r="T2688" s="4">
        <v>5.03</v>
      </c>
      <c r="U2688" s="4">
        <v>1440</v>
      </c>
      <c r="V2688" s="4">
        <v>79.911209766925595</v>
      </c>
      <c r="W2688" s="4">
        <v>6</v>
      </c>
      <c r="X2688" s="4">
        <v>180</v>
      </c>
      <c r="Y2688" s="4">
        <v>0.05</v>
      </c>
      <c r="Z2688" s="4">
        <v>0.1</v>
      </c>
      <c r="AA2688" s="4">
        <v>2</v>
      </c>
      <c r="AB2688" s="4">
        <v>25</v>
      </c>
      <c r="AC2688" s="4">
        <v>0</v>
      </c>
      <c r="AD2688" s="4" t="s">
        <v>173</v>
      </c>
      <c r="AE2688" s="4"/>
      <c r="AF2688" s="4">
        <v>41.164021164021101</v>
      </c>
      <c r="AG2688" s="4"/>
      <c r="AH2688" s="4"/>
      <c r="AI2688" s="4"/>
      <c r="AJ2688" s="4"/>
      <c r="AK2688" s="4"/>
    </row>
    <row r="2689" spans="1:37">
      <c r="A2689" t="s">
        <v>255</v>
      </c>
      <c r="B2689" t="s">
        <v>252</v>
      </c>
      <c r="C2689" s="42" t="s">
        <v>591</v>
      </c>
      <c r="D2689">
        <v>500</v>
      </c>
      <c r="E2689">
        <v>15</v>
      </c>
      <c r="F2689">
        <v>120</v>
      </c>
      <c r="G2689">
        <v>70.400000000000006</v>
      </c>
      <c r="H2689" s="4"/>
      <c r="I2689">
        <v>23.2</v>
      </c>
      <c r="J2689" s="4"/>
      <c r="K2689" s="4"/>
      <c r="L2689" s="4"/>
      <c r="M2689" s="4"/>
      <c r="N2689" s="4"/>
      <c r="O2689" s="4">
        <v>0.32954545454545453</v>
      </c>
      <c r="P2689" s="4"/>
      <c r="Q2689" s="4"/>
      <c r="R2689" s="4">
        <v>137.19999999999999</v>
      </c>
      <c r="S2689" s="4">
        <v>0.125</v>
      </c>
      <c r="T2689" s="4">
        <v>5.03</v>
      </c>
      <c r="U2689" s="4">
        <v>1440</v>
      </c>
      <c r="V2689" s="4">
        <v>118.756936736958</v>
      </c>
      <c r="W2689" s="4">
        <v>6</v>
      </c>
      <c r="X2689" s="4">
        <v>180</v>
      </c>
      <c r="Y2689" s="4">
        <v>0.05</v>
      </c>
      <c r="Z2689" s="4">
        <v>0.1</v>
      </c>
      <c r="AA2689" s="4">
        <v>2</v>
      </c>
      <c r="AB2689" s="4">
        <v>25</v>
      </c>
      <c r="AC2689" s="4">
        <v>0</v>
      </c>
      <c r="AD2689" s="4" t="s">
        <v>173</v>
      </c>
      <c r="AE2689" s="4"/>
      <c r="AF2689" s="4">
        <v>43.809523809523803</v>
      </c>
      <c r="AG2689" s="4"/>
      <c r="AH2689" s="4"/>
      <c r="AI2689" s="4"/>
      <c r="AJ2689" s="4"/>
      <c r="AK2689" s="4"/>
    </row>
    <row r="2690" spans="1:37">
      <c r="A2690" t="s">
        <v>255</v>
      </c>
      <c r="B2690" t="s">
        <v>252</v>
      </c>
      <c r="C2690" s="42" t="s">
        <v>591</v>
      </c>
      <c r="D2690">
        <v>500</v>
      </c>
      <c r="E2690">
        <v>15</v>
      </c>
      <c r="F2690">
        <v>120</v>
      </c>
      <c r="G2690">
        <v>70.400000000000006</v>
      </c>
      <c r="H2690" s="4"/>
      <c r="I2690">
        <v>23.2</v>
      </c>
      <c r="J2690" s="4"/>
      <c r="K2690" s="4"/>
      <c r="L2690" s="4"/>
      <c r="M2690" s="4"/>
      <c r="N2690" s="4"/>
      <c r="O2690" s="4">
        <v>0.32954545454545453</v>
      </c>
      <c r="P2690" s="4"/>
      <c r="Q2690" s="4"/>
      <c r="R2690" s="4">
        <v>137.19999999999999</v>
      </c>
      <c r="S2690" s="4">
        <v>0.125</v>
      </c>
      <c r="T2690" s="4">
        <v>5.03</v>
      </c>
      <c r="U2690" s="4">
        <v>1440</v>
      </c>
      <c r="V2690" s="4">
        <v>167.59156492785701</v>
      </c>
      <c r="W2690" s="4">
        <v>6</v>
      </c>
      <c r="X2690" s="4">
        <v>180</v>
      </c>
      <c r="Y2690" s="4">
        <v>0.05</v>
      </c>
      <c r="Z2690" s="4">
        <v>0.1</v>
      </c>
      <c r="AA2690" s="4">
        <v>2</v>
      </c>
      <c r="AB2690" s="4">
        <v>25</v>
      </c>
      <c r="AC2690" s="4">
        <v>0</v>
      </c>
      <c r="AD2690" s="4" t="s">
        <v>173</v>
      </c>
      <c r="AE2690" s="4"/>
      <c r="AF2690" s="4">
        <v>44.761904761904702</v>
      </c>
      <c r="AG2690" s="4"/>
      <c r="AH2690" s="4"/>
      <c r="AI2690" s="4"/>
      <c r="AJ2690" s="4"/>
      <c r="AK2690" s="4"/>
    </row>
    <row r="2691" spans="1:37">
      <c r="A2691" t="s">
        <v>257</v>
      </c>
      <c r="B2691" t="s">
        <v>258</v>
      </c>
      <c r="C2691" s="42" t="s">
        <v>592</v>
      </c>
      <c r="D2691">
        <v>450</v>
      </c>
      <c r="E2691">
        <v>5</v>
      </c>
      <c r="F2691">
        <v>120</v>
      </c>
      <c r="G2691">
        <v>0</v>
      </c>
      <c r="H2691">
        <v>0</v>
      </c>
      <c r="I2691">
        <v>69.98</v>
      </c>
      <c r="J2691">
        <v>0</v>
      </c>
      <c r="K2691">
        <v>0</v>
      </c>
      <c r="L2691">
        <v>0</v>
      </c>
      <c r="R2691">
        <v>45.463000000000001</v>
      </c>
      <c r="S2691">
        <v>3.1800000000000002E-2</v>
      </c>
      <c r="T2691">
        <v>2.7949999999999999</v>
      </c>
      <c r="U2691">
        <v>2880</v>
      </c>
      <c r="V2691">
        <v>3.89004149377593</v>
      </c>
      <c r="W2691">
        <v>7</v>
      </c>
      <c r="X2691">
        <v>200</v>
      </c>
      <c r="Y2691">
        <v>0.05</v>
      </c>
      <c r="Z2691">
        <v>0.05</v>
      </c>
      <c r="AB2691">
        <v>20</v>
      </c>
      <c r="AC2691">
        <v>0</v>
      </c>
      <c r="AD2691" s="4" t="s">
        <v>173</v>
      </c>
      <c r="AF2691">
        <v>1.6017316017315999</v>
      </c>
      <c r="AI2691" s="31" t="s">
        <v>299</v>
      </c>
      <c r="AJ2691" s="29" t="s">
        <v>508</v>
      </c>
      <c r="AK2691" t="s">
        <v>357</v>
      </c>
    </row>
    <row r="2692" spans="1:37">
      <c r="A2692" t="s">
        <v>257</v>
      </c>
      <c r="B2692" t="s">
        <v>258</v>
      </c>
      <c r="C2692" s="42" t="s">
        <v>592</v>
      </c>
      <c r="D2692">
        <v>450</v>
      </c>
      <c r="E2692">
        <v>5</v>
      </c>
      <c r="F2692">
        <v>120</v>
      </c>
      <c r="G2692">
        <v>0</v>
      </c>
      <c r="H2692">
        <v>0</v>
      </c>
      <c r="I2692">
        <v>69.98</v>
      </c>
      <c r="J2692">
        <v>0</v>
      </c>
      <c r="K2692">
        <v>0</v>
      </c>
      <c r="L2692">
        <v>0</v>
      </c>
      <c r="R2692">
        <v>45.463000000000001</v>
      </c>
      <c r="S2692">
        <v>3.1800000000000002E-2</v>
      </c>
      <c r="T2692">
        <v>2.7949999999999999</v>
      </c>
      <c r="U2692">
        <v>2880</v>
      </c>
      <c r="V2692">
        <v>19.450207468879601</v>
      </c>
      <c r="W2692">
        <v>7</v>
      </c>
      <c r="X2692">
        <v>200</v>
      </c>
      <c r="Y2692">
        <v>0.05</v>
      </c>
      <c r="Z2692">
        <v>0.05</v>
      </c>
      <c r="AB2692">
        <v>20</v>
      </c>
      <c r="AC2692">
        <v>0</v>
      </c>
      <c r="AD2692" s="4" t="s">
        <v>173</v>
      </c>
      <c r="AF2692">
        <v>4.9783549783549796</v>
      </c>
    </row>
    <row r="2693" spans="1:37">
      <c r="A2693" t="s">
        <v>257</v>
      </c>
      <c r="B2693" t="s">
        <v>258</v>
      </c>
      <c r="C2693" s="42" t="s">
        <v>592</v>
      </c>
      <c r="D2693">
        <v>450</v>
      </c>
      <c r="E2693">
        <v>5</v>
      </c>
      <c r="F2693">
        <v>120</v>
      </c>
      <c r="G2693">
        <v>0</v>
      </c>
      <c r="H2693">
        <v>0</v>
      </c>
      <c r="I2693">
        <v>69.98</v>
      </c>
      <c r="J2693">
        <v>0</v>
      </c>
      <c r="K2693">
        <v>0</v>
      </c>
      <c r="L2693">
        <v>0</v>
      </c>
      <c r="R2693">
        <v>45.463000000000001</v>
      </c>
      <c r="S2693">
        <v>3.1800000000000002E-2</v>
      </c>
      <c r="T2693">
        <v>2.7949999999999999</v>
      </c>
      <c r="U2693">
        <v>2880</v>
      </c>
      <c r="V2693">
        <v>42.790456431535198</v>
      </c>
      <c r="W2693">
        <v>7</v>
      </c>
      <c r="X2693">
        <v>200</v>
      </c>
      <c r="Y2693">
        <v>0.05</v>
      </c>
      <c r="Z2693">
        <v>0.05</v>
      </c>
      <c r="AB2693">
        <v>20</v>
      </c>
      <c r="AC2693">
        <v>0</v>
      </c>
      <c r="AD2693" s="4" t="s">
        <v>173</v>
      </c>
      <c r="AF2693">
        <v>5.7575757575757596</v>
      </c>
    </row>
    <row r="2694" spans="1:37">
      <c r="A2694" t="s">
        <v>257</v>
      </c>
      <c r="B2694" t="s">
        <v>258</v>
      </c>
      <c r="C2694" s="42" t="s">
        <v>592</v>
      </c>
      <c r="D2694">
        <v>450</v>
      </c>
      <c r="E2694">
        <v>5</v>
      </c>
      <c r="F2694">
        <v>120</v>
      </c>
      <c r="G2694">
        <v>0</v>
      </c>
      <c r="H2694">
        <v>0</v>
      </c>
      <c r="I2694">
        <v>69.98</v>
      </c>
      <c r="J2694">
        <v>0</v>
      </c>
      <c r="K2694">
        <v>0</v>
      </c>
      <c r="L2694">
        <v>0</v>
      </c>
      <c r="R2694">
        <v>45.463000000000001</v>
      </c>
      <c r="S2694">
        <v>3.1800000000000002E-2</v>
      </c>
      <c r="T2694">
        <v>2.7949999999999999</v>
      </c>
      <c r="U2694">
        <v>2880</v>
      </c>
      <c r="V2694">
        <v>102.69709543568401</v>
      </c>
      <c r="W2694">
        <v>7</v>
      </c>
      <c r="X2694">
        <v>200</v>
      </c>
      <c r="Y2694">
        <v>0.05</v>
      </c>
      <c r="Z2694">
        <v>0.05</v>
      </c>
      <c r="AB2694">
        <v>20</v>
      </c>
      <c r="AC2694">
        <v>0</v>
      </c>
      <c r="AD2694" s="4" t="s">
        <v>173</v>
      </c>
      <c r="AF2694">
        <v>6.62337662337662</v>
      </c>
    </row>
    <row r="2695" spans="1:37">
      <c r="A2695" t="s">
        <v>257</v>
      </c>
      <c r="B2695" t="s">
        <v>258</v>
      </c>
      <c r="C2695" s="42" t="s">
        <v>592</v>
      </c>
      <c r="D2695">
        <v>450</v>
      </c>
      <c r="E2695">
        <v>5</v>
      </c>
      <c r="F2695">
        <v>120</v>
      </c>
      <c r="G2695">
        <v>0</v>
      </c>
      <c r="H2695">
        <v>0</v>
      </c>
      <c r="I2695">
        <v>69.98</v>
      </c>
      <c r="J2695">
        <v>0</v>
      </c>
      <c r="K2695">
        <v>0</v>
      </c>
      <c r="L2695">
        <v>0</v>
      </c>
      <c r="R2695">
        <v>45.463000000000001</v>
      </c>
      <c r="S2695">
        <v>3.1800000000000002E-2</v>
      </c>
      <c r="T2695">
        <v>2.7949999999999999</v>
      </c>
      <c r="U2695">
        <v>2880</v>
      </c>
      <c r="V2695">
        <v>185.94398340248901</v>
      </c>
      <c r="W2695">
        <v>7</v>
      </c>
      <c r="X2695">
        <v>200</v>
      </c>
      <c r="Y2695">
        <v>0.05</v>
      </c>
      <c r="Z2695">
        <v>0.05</v>
      </c>
      <c r="AB2695">
        <v>20</v>
      </c>
      <c r="AC2695">
        <v>0</v>
      </c>
      <c r="AD2695" s="4" t="s">
        <v>173</v>
      </c>
      <c r="AF2695">
        <v>7.5757575757575699</v>
      </c>
    </row>
    <row r="2696" spans="1:37">
      <c r="A2696" t="s">
        <v>257</v>
      </c>
      <c r="B2696" t="s">
        <v>258</v>
      </c>
      <c r="C2696" s="42" t="s">
        <v>592</v>
      </c>
      <c r="D2696">
        <v>450</v>
      </c>
      <c r="E2696">
        <v>5</v>
      </c>
      <c r="F2696">
        <v>120</v>
      </c>
      <c r="G2696">
        <v>0</v>
      </c>
      <c r="H2696">
        <v>0</v>
      </c>
      <c r="I2696">
        <v>69.98</v>
      </c>
      <c r="J2696">
        <v>0</v>
      </c>
      <c r="K2696">
        <v>0</v>
      </c>
      <c r="L2696">
        <v>0</v>
      </c>
      <c r="R2696">
        <v>45.463000000000001</v>
      </c>
      <c r="S2696">
        <v>3.1800000000000002E-2</v>
      </c>
      <c r="T2696">
        <v>2.7949999999999999</v>
      </c>
      <c r="U2696">
        <v>2880</v>
      </c>
      <c r="V2696">
        <v>1.2966804979253099</v>
      </c>
      <c r="W2696">
        <v>7</v>
      </c>
      <c r="X2696">
        <v>200</v>
      </c>
      <c r="Y2696">
        <v>0.05</v>
      </c>
      <c r="Z2696">
        <v>0.05</v>
      </c>
      <c r="AB2696">
        <v>20</v>
      </c>
      <c r="AC2696">
        <v>0</v>
      </c>
      <c r="AD2696" s="4" t="s">
        <v>173</v>
      </c>
      <c r="AF2696">
        <v>3.85281385281385</v>
      </c>
    </row>
    <row r="2697" spans="1:37">
      <c r="A2697" t="s">
        <v>257</v>
      </c>
      <c r="B2697" t="s">
        <v>258</v>
      </c>
      <c r="C2697" s="42" t="s">
        <v>592</v>
      </c>
      <c r="D2697">
        <v>450</v>
      </c>
      <c r="E2697">
        <v>5</v>
      </c>
      <c r="F2697">
        <v>120</v>
      </c>
      <c r="G2697">
        <v>0</v>
      </c>
      <c r="H2697">
        <v>0</v>
      </c>
      <c r="I2697">
        <v>69.98</v>
      </c>
      <c r="J2697">
        <v>0</v>
      </c>
      <c r="K2697">
        <v>0</v>
      </c>
      <c r="L2697">
        <v>0</v>
      </c>
      <c r="R2697">
        <v>45.463000000000001</v>
      </c>
      <c r="S2697">
        <v>3.1800000000000002E-2</v>
      </c>
      <c r="T2697">
        <v>2.7949999999999999</v>
      </c>
      <c r="U2697">
        <v>2880</v>
      </c>
      <c r="V2697">
        <v>11.6701244813278</v>
      </c>
      <c r="W2697">
        <v>7</v>
      </c>
      <c r="X2697">
        <v>200</v>
      </c>
      <c r="Y2697">
        <v>0.05</v>
      </c>
      <c r="Z2697">
        <v>0.05</v>
      </c>
      <c r="AB2697">
        <v>20</v>
      </c>
      <c r="AC2697">
        <v>0</v>
      </c>
      <c r="AD2697" s="4" t="s">
        <v>173</v>
      </c>
      <c r="AF2697">
        <v>12.077922077922</v>
      </c>
    </row>
    <row r="2698" spans="1:37">
      <c r="A2698" t="s">
        <v>257</v>
      </c>
      <c r="B2698" t="s">
        <v>258</v>
      </c>
      <c r="C2698" s="42" t="s">
        <v>592</v>
      </c>
      <c r="D2698">
        <v>450</v>
      </c>
      <c r="E2698">
        <v>5</v>
      </c>
      <c r="F2698">
        <v>120</v>
      </c>
      <c r="G2698">
        <v>0</v>
      </c>
      <c r="H2698">
        <v>0</v>
      </c>
      <c r="I2698">
        <v>69.98</v>
      </c>
      <c r="J2698">
        <v>0</v>
      </c>
      <c r="K2698">
        <v>0</v>
      </c>
      <c r="L2698">
        <v>0</v>
      </c>
      <c r="R2698">
        <v>45.463000000000001</v>
      </c>
      <c r="S2698">
        <v>3.1800000000000002E-2</v>
      </c>
      <c r="T2698">
        <v>2.7949999999999999</v>
      </c>
      <c r="U2698">
        <v>2880</v>
      </c>
      <c r="V2698">
        <v>29.0456431535269</v>
      </c>
      <c r="W2698">
        <v>7</v>
      </c>
      <c r="X2698">
        <v>200</v>
      </c>
      <c r="Y2698">
        <v>0.05</v>
      </c>
      <c r="Z2698">
        <v>0.05</v>
      </c>
      <c r="AB2698">
        <v>20</v>
      </c>
      <c r="AC2698">
        <v>0</v>
      </c>
      <c r="AD2698" s="4" t="s">
        <v>173</v>
      </c>
      <c r="AF2698">
        <v>18.571428571428498</v>
      </c>
    </row>
    <row r="2699" spans="1:37">
      <c r="A2699" t="s">
        <v>257</v>
      </c>
      <c r="B2699" t="s">
        <v>258</v>
      </c>
      <c r="C2699" s="42" t="s">
        <v>592</v>
      </c>
      <c r="D2699">
        <v>450</v>
      </c>
      <c r="E2699">
        <v>5</v>
      </c>
      <c r="F2699">
        <v>120</v>
      </c>
      <c r="G2699">
        <v>0</v>
      </c>
      <c r="H2699">
        <v>0</v>
      </c>
      <c r="I2699">
        <v>69.98</v>
      </c>
      <c r="J2699">
        <v>0</v>
      </c>
      <c r="K2699">
        <v>0</v>
      </c>
      <c r="L2699">
        <v>0</v>
      </c>
      <c r="R2699">
        <v>45.463000000000001</v>
      </c>
      <c r="S2699">
        <v>3.1800000000000002E-2</v>
      </c>
      <c r="T2699">
        <v>2.7949999999999999</v>
      </c>
      <c r="U2699">
        <v>2880</v>
      </c>
      <c r="V2699">
        <v>74.688796680497902</v>
      </c>
      <c r="W2699">
        <v>7</v>
      </c>
      <c r="X2699">
        <v>200</v>
      </c>
      <c r="Y2699">
        <v>0.05</v>
      </c>
      <c r="Z2699">
        <v>0.05</v>
      </c>
      <c r="AB2699">
        <v>20</v>
      </c>
      <c r="AC2699">
        <v>0</v>
      </c>
      <c r="AD2699" s="4" t="s">
        <v>173</v>
      </c>
      <c r="AF2699">
        <v>21.2987012987013</v>
      </c>
    </row>
    <row r="2700" spans="1:37">
      <c r="A2700" t="s">
        <v>257</v>
      </c>
      <c r="B2700" t="s">
        <v>258</v>
      </c>
      <c r="C2700" s="42" t="s">
        <v>592</v>
      </c>
      <c r="D2700">
        <v>450</v>
      </c>
      <c r="E2700">
        <v>5</v>
      </c>
      <c r="F2700">
        <v>120</v>
      </c>
      <c r="G2700">
        <v>0</v>
      </c>
      <c r="H2700">
        <v>0</v>
      </c>
      <c r="I2700">
        <v>69.98</v>
      </c>
      <c r="J2700">
        <v>0</v>
      </c>
      <c r="K2700">
        <v>0</v>
      </c>
      <c r="L2700">
        <v>0</v>
      </c>
      <c r="R2700">
        <v>45.463000000000001</v>
      </c>
      <c r="S2700">
        <v>3.1800000000000002E-2</v>
      </c>
      <c r="T2700">
        <v>2.7949999999999999</v>
      </c>
      <c r="U2700">
        <v>2880</v>
      </c>
      <c r="V2700">
        <v>168.56846473029</v>
      </c>
      <c r="W2700">
        <v>7</v>
      </c>
      <c r="X2700">
        <v>200</v>
      </c>
      <c r="Y2700">
        <v>0.05</v>
      </c>
      <c r="Z2700">
        <v>0.05</v>
      </c>
      <c r="AB2700">
        <v>20</v>
      </c>
      <c r="AC2700">
        <v>0</v>
      </c>
      <c r="AD2700" s="4" t="s">
        <v>173</v>
      </c>
      <c r="AF2700">
        <v>24.329004329004299</v>
      </c>
    </row>
    <row r="2701" spans="1:37">
      <c r="A2701" t="s">
        <v>594</v>
      </c>
      <c r="B2701" t="s">
        <v>259</v>
      </c>
      <c r="C2701" s="42" t="s">
        <v>592</v>
      </c>
      <c r="D2701">
        <v>500</v>
      </c>
      <c r="E2701">
        <v>10</v>
      </c>
      <c r="F2701">
        <v>60</v>
      </c>
      <c r="G2701">
        <v>42.31</v>
      </c>
      <c r="H2701">
        <v>3.58</v>
      </c>
      <c r="I2701">
        <v>40.020000000000003</v>
      </c>
      <c r="R2701">
        <v>8.11</v>
      </c>
      <c r="S2701">
        <v>3.73</v>
      </c>
      <c r="U2701">
        <v>30</v>
      </c>
      <c r="V2701">
        <v>5</v>
      </c>
      <c r="W2701">
        <v>7</v>
      </c>
      <c r="X2701">
        <v>120</v>
      </c>
      <c r="Y2701">
        <v>0.05</v>
      </c>
      <c r="Z2701">
        <v>0.1</v>
      </c>
      <c r="AB2701">
        <v>23</v>
      </c>
      <c r="AC2701">
        <v>0</v>
      </c>
      <c r="AD2701" s="4" t="s">
        <v>173</v>
      </c>
      <c r="AF2701">
        <v>2.22699386503067</v>
      </c>
      <c r="AI2701" s="31" t="s">
        <v>298</v>
      </c>
      <c r="AJ2701" t="s">
        <v>495</v>
      </c>
      <c r="AK2701" t="s">
        <v>357</v>
      </c>
    </row>
    <row r="2702" spans="1:37">
      <c r="A2702" t="s">
        <v>594</v>
      </c>
      <c r="B2702" t="s">
        <v>259</v>
      </c>
      <c r="C2702" s="42" t="s">
        <v>592</v>
      </c>
      <c r="D2702">
        <v>500</v>
      </c>
      <c r="E2702">
        <v>10</v>
      </c>
      <c r="F2702">
        <v>60</v>
      </c>
      <c r="G2702">
        <v>42.31</v>
      </c>
      <c r="H2702">
        <v>3.58</v>
      </c>
      <c r="I2702">
        <v>40.020000000000003</v>
      </c>
      <c r="R2702">
        <v>8.11</v>
      </c>
      <c r="S2702">
        <v>3.73</v>
      </c>
      <c r="U2702">
        <v>60</v>
      </c>
      <c r="V2702">
        <v>5</v>
      </c>
      <c r="W2702">
        <v>7</v>
      </c>
      <c r="X2702">
        <v>120</v>
      </c>
      <c r="Y2702">
        <v>0.05</v>
      </c>
      <c r="Z2702">
        <v>0.1</v>
      </c>
      <c r="AB2702">
        <v>23</v>
      </c>
      <c r="AC2702">
        <v>0</v>
      </c>
      <c r="AD2702" s="4" t="s">
        <v>173</v>
      </c>
      <c r="AF2702">
        <v>2.5644171779141098</v>
      </c>
    </row>
    <row r="2703" spans="1:37">
      <c r="A2703" t="s">
        <v>594</v>
      </c>
      <c r="B2703" t="s">
        <v>259</v>
      </c>
      <c r="C2703" s="42" t="s">
        <v>592</v>
      </c>
      <c r="D2703">
        <v>500</v>
      </c>
      <c r="E2703">
        <v>10</v>
      </c>
      <c r="F2703">
        <v>60</v>
      </c>
      <c r="G2703">
        <v>42.31</v>
      </c>
      <c r="H2703">
        <v>3.58</v>
      </c>
      <c r="I2703">
        <v>40.020000000000003</v>
      </c>
      <c r="R2703">
        <v>8.11</v>
      </c>
      <c r="S2703">
        <v>3.73</v>
      </c>
      <c r="U2703">
        <v>120</v>
      </c>
      <c r="V2703">
        <v>5</v>
      </c>
      <c r="W2703">
        <v>7</v>
      </c>
      <c r="X2703">
        <v>120</v>
      </c>
      <c r="Y2703">
        <v>0.05</v>
      </c>
      <c r="Z2703">
        <v>0.1</v>
      </c>
      <c r="AB2703">
        <v>23</v>
      </c>
      <c r="AC2703">
        <v>0</v>
      </c>
      <c r="AD2703" s="4" t="s">
        <v>173</v>
      </c>
      <c r="AF2703">
        <v>2.49693251533742</v>
      </c>
    </row>
    <row r="2704" spans="1:37">
      <c r="A2704" t="s">
        <v>594</v>
      </c>
      <c r="B2704" t="s">
        <v>259</v>
      </c>
      <c r="C2704" s="42" t="s">
        <v>592</v>
      </c>
      <c r="D2704">
        <v>500</v>
      </c>
      <c r="E2704">
        <v>10</v>
      </c>
      <c r="F2704">
        <v>60</v>
      </c>
      <c r="G2704">
        <v>42.31</v>
      </c>
      <c r="H2704">
        <v>3.58</v>
      </c>
      <c r="I2704">
        <v>40.020000000000003</v>
      </c>
      <c r="R2704">
        <v>8.11</v>
      </c>
      <c r="S2704">
        <v>3.73</v>
      </c>
      <c r="U2704">
        <v>240</v>
      </c>
      <c r="V2704">
        <v>5</v>
      </c>
      <c r="W2704">
        <v>7</v>
      </c>
      <c r="X2704">
        <v>120</v>
      </c>
      <c r="Y2704">
        <v>0.05</v>
      </c>
      <c r="Z2704">
        <v>0.1</v>
      </c>
      <c r="AB2704">
        <v>23</v>
      </c>
      <c r="AC2704">
        <v>0</v>
      </c>
      <c r="AD2704" s="4" t="s">
        <v>173</v>
      </c>
      <c r="AF2704">
        <v>2.49693251533742</v>
      </c>
    </row>
    <row r="2705" spans="1:32">
      <c r="A2705" t="s">
        <v>594</v>
      </c>
      <c r="B2705" t="s">
        <v>259</v>
      </c>
      <c r="C2705" s="42" t="s">
        <v>592</v>
      </c>
      <c r="D2705">
        <v>500</v>
      </c>
      <c r="E2705">
        <v>10</v>
      </c>
      <c r="F2705">
        <v>60</v>
      </c>
      <c r="G2705">
        <v>42.31</v>
      </c>
      <c r="H2705">
        <v>3.58</v>
      </c>
      <c r="I2705">
        <v>40.020000000000003</v>
      </c>
      <c r="R2705">
        <v>8.11</v>
      </c>
      <c r="S2705">
        <v>3.73</v>
      </c>
      <c r="U2705">
        <v>480</v>
      </c>
      <c r="V2705">
        <v>5</v>
      </c>
      <c r="W2705">
        <v>7</v>
      </c>
      <c r="X2705">
        <v>120</v>
      </c>
      <c r="Y2705">
        <v>0.05</v>
      </c>
      <c r="Z2705">
        <v>0.1</v>
      </c>
      <c r="AB2705">
        <v>23</v>
      </c>
      <c r="AC2705">
        <v>0</v>
      </c>
      <c r="AD2705" s="4" t="s">
        <v>173</v>
      </c>
      <c r="AF2705">
        <v>2.6319018404907899</v>
      </c>
    </row>
    <row r="2706" spans="1:32">
      <c r="A2706" t="s">
        <v>594</v>
      </c>
      <c r="B2706" t="s">
        <v>259</v>
      </c>
      <c r="C2706" s="42" t="s">
        <v>592</v>
      </c>
      <c r="D2706">
        <v>500</v>
      </c>
      <c r="E2706">
        <v>10</v>
      </c>
      <c r="F2706">
        <v>60</v>
      </c>
      <c r="G2706">
        <v>42.31</v>
      </c>
      <c r="H2706">
        <v>3.58</v>
      </c>
      <c r="I2706">
        <v>40.020000000000003</v>
      </c>
      <c r="R2706">
        <v>8.11</v>
      </c>
      <c r="S2706">
        <v>3.73</v>
      </c>
      <c r="U2706">
        <v>720</v>
      </c>
      <c r="V2706">
        <v>5</v>
      </c>
      <c r="W2706">
        <v>7</v>
      </c>
      <c r="X2706">
        <v>120</v>
      </c>
      <c r="Y2706">
        <v>0.05</v>
      </c>
      <c r="Z2706">
        <v>0.1</v>
      </c>
      <c r="AB2706">
        <v>23</v>
      </c>
      <c r="AC2706">
        <v>0</v>
      </c>
      <c r="AD2706" s="4" t="s">
        <v>173</v>
      </c>
      <c r="AF2706">
        <v>2.6319018404907899</v>
      </c>
    </row>
    <row r="2707" spans="1:32">
      <c r="A2707" t="s">
        <v>594</v>
      </c>
      <c r="B2707" t="s">
        <v>259</v>
      </c>
      <c r="C2707" s="42" t="s">
        <v>592</v>
      </c>
      <c r="D2707">
        <v>500</v>
      </c>
      <c r="E2707">
        <v>10</v>
      </c>
      <c r="F2707">
        <v>60</v>
      </c>
      <c r="G2707">
        <v>42.31</v>
      </c>
      <c r="H2707">
        <v>3.58</v>
      </c>
      <c r="I2707">
        <v>40.020000000000003</v>
      </c>
      <c r="R2707">
        <v>8.11</v>
      </c>
      <c r="S2707">
        <v>3.73</v>
      </c>
      <c r="U2707">
        <v>1440</v>
      </c>
      <c r="V2707">
        <v>5</v>
      </c>
      <c r="W2707">
        <v>7</v>
      </c>
      <c r="X2707">
        <v>120</v>
      </c>
      <c r="Y2707">
        <v>0.05</v>
      </c>
      <c r="Z2707">
        <v>0.1</v>
      </c>
      <c r="AB2707">
        <v>23</v>
      </c>
      <c r="AC2707">
        <v>0</v>
      </c>
      <c r="AD2707" s="4" t="s">
        <v>173</v>
      </c>
      <c r="AF2707">
        <v>2.5644171779141098</v>
      </c>
    </row>
    <row r="2708" spans="1:32">
      <c r="A2708" t="s">
        <v>594</v>
      </c>
      <c r="B2708" t="s">
        <v>259</v>
      </c>
      <c r="C2708" s="42" t="s">
        <v>592</v>
      </c>
      <c r="D2708">
        <v>500</v>
      </c>
      <c r="E2708">
        <v>10</v>
      </c>
      <c r="F2708">
        <v>60</v>
      </c>
      <c r="G2708">
        <v>42.31</v>
      </c>
      <c r="H2708">
        <v>3.58</v>
      </c>
      <c r="I2708">
        <v>40.020000000000003</v>
      </c>
      <c r="R2708">
        <v>8.11</v>
      </c>
      <c r="S2708">
        <v>3.73</v>
      </c>
      <c r="U2708">
        <v>30</v>
      </c>
      <c r="V2708">
        <v>20</v>
      </c>
      <c r="W2708">
        <v>7</v>
      </c>
      <c r="X2708">
        <v>120</v>
      </c>
      <c r="Y2708">
        <v>0.05</v>
      </c>
      <c r="Z2708">
        <v>0.1</v>
      </c>
      <c r="AB2708">
        <v>23</v>
      </c>
      <c r="AC2708">
        <v>0</v>
      </c>
      <c r="AD2708" s="4" t="s">
        <v>173</v>
      </c>
      <c r="AF2708">
        <v>8.5030674846625693</v>
      </c>
    </row>
    <row r="2709" spans="1:32">
      <c r="A2709" t="s">
        <v>594</v>
      </c>
      <c r="B2709" t="s">
        <v>259</v>
      </c>
      <c r="C2709" s="42" t="s">
        <v>592</v>
      </c>
      <c r="D2709">
        <v>500</v>
      </c>
      <c r="E2709">
        <v>10</v>
      </c>
      <c r="F2709">
        <v>60</v>
      </c>
      <c r="G2709">
        <v>42.31</v>
      </c>
      <c r="H2709">
        <v>3.58</v>
      </c>
      <c r="I2709">
        <v>40.020000000000003</v>
      </c>
      <c r="R2709">
        <v>8.11</v>
      </c>
      <c r="S2709">
        <v>3.73</v>
      </c>
      <c r="U2709">
        <v>60</v>
      </c>
      <c r="V2709">
        <v>20</v>
      </c>
      <c r="W2709">
        <v>7</v>
      </c>
      <c r="X2709">
        <v>120</v>
      </c>
      <c r="Y2709">
        <v>0.05</v>
      </c>
      <c r="Z2709">
        <v>0.1</v>
      </c>
      <c r="AB2709">
        <v>23</v>
      </c>
      <c r="AC2709">
        <v>0</v>
      </c>
      <c r="AD2709" s="4" t="s">
        <v>173</v>
      </c>
      <c r="AF2709">
        <v>8.7730061349693198</v>
      </c>
    </row>
    <row r="2710" spans="1:32">
      <c r="A2710" t="s">
        <v>594</v>
      </c>
      <c r="B2710" t="s">
        <v>259</v>
      </c>
      <c r="C2710" s="42" t="s">
        <v>592</v>
      </c>
      <c r="D2710">
        <v>500</v>
      </c>
      <c r="E2710">
        <v>10</v>
      </c>
      <c r="F2710">
        <v>60</v>
      </c>
      <c r="G2710">
        <v>42.31</v>
      </c>
      <c r="H2710">
        <v>3.58</v>
      </c>
      <c r="I2710">
        <v>40.020000000000003</v>
      </c>
      <c r="R2710">
        <v>8.11</v>
      </c>
      <c r="S2710">
        <v>3.73</v>
      </c>
      <c r="U2710">
        <v>120</v>
      </c>
      <c r="V2710">
        <v>20</v>
      </c>
      <c r="W2710">
        <v>7</v>
      </c>
      <c r="X2710">
        <v>120</v>
      </c>
      <c r="Y2710">
        <v>0.05</v>
      </c>
      <c r="Z2710">
        <v>0.1</v>
      </c>
      <c r="AB2710">
        <v>23</v>
      </c>
      <c r="AC2710">
        <v>0</v>
      </c>
      <c r="AD2710" s="4" t="s">
        <v>173</v>
      </c>
      <c r="AF2710">
        <v>8.8404907975460105</v>
      </c>
    </row>
    <row r="2711" spans="1:32">
      <c r="A2711" t="s">
        <v>594</v>
      </c>
      <c r="B2711" t="s">
        <v>259</v>
      </c>
      <c r="C2711" s="42" t="s">
        <v>592</v>
      </c>
      <c r="D2711">
        <v>500</v>
      </c>
      <c r="E2711">
        <v>10</v>
      </c>
      <c r="F2711">
        <v>60</v>
      </c>
      <c r="G2711">
        <v>42.31</v>
      </c>
      <c r="H2711">
        <v>3.58</v>
      </c>
      <c r="I2711">
        <v>40.020000000000003</v>
      </c>
      <c r="R2711">
        <v>8.11</v>
      </c>
      <c r="S2711">
        <v>3.73</v>
      </c>
      <c r="U2711">
        <v>240</v>
      </c>
      <c r="V2711">
        <v>20</v>
      </c>
      <c r="W2711">
        <v>7</v>
      </c>
      <c r="X2711">
        <v>120</v>
      </c>
      <c r="Y2711">
        <v>0.05</v>
      </c>
      <c r="Z2711">
        <v>0.1</v>
      </c>
      <c r="AB2711">
        <v>23</v>
      </c>
      <c r="AC2711">
        <v>0</v>
      </c>
      <c r="AD2711" s="4" t="s">
        <v>173</v>
      </c>
      <c r="AF2711">
        <v>8.7730061349693198</v>
      </c>
    </row>
    <row r="2712" spans="1:32">
      <c r="A2712" t="s">
        <v>594</v>
      </c>
      <c r="B2712" t="s">
        <v>259</v>
      </c>
      <c r="C2712" s="42" t="s">
        <v>592</v>
      </c>
      <c r="D2712">
        <v>500</v>
      </c>
      <c r="E2712">
        <v>10</v>
      </c>
      <c r="F2712">
        <v>60</v>
      </c>
      <c r="G2712">
        <v>42.31</v>
      </c>
      <c r="H2712">
        <v>3.58</v>
      </c>
      <c r="I2712">
        <v>40.020000000000003</v>
      </c>
      <c r="R2712">
        <v>8.11</v>
      </c>
      <c r="S2712">
        <v>3.73</v>
      </c>
      <c r="U2712">
        <v>480</v>
      </c>
      <c r="V2712">
        <v>20</v>
      </c>
      <c r="W2712">
        <v>7</v>
      </c>
      <c r="X2712">
        <v>120</v>
      </c>
      <c r="Y2712">
        <v>0.05</v>
      </c>
      <c r="Z2712">
        <v>0.1</v>
      </c>
      <c r="AB2712">
        <v>23</v>
      </c>
      <c r="AC2712">
        <v>0</v>
      </c>
      <c r="AD2712" s="4" t="s">
        <v>173</v>
      </c>
      <c r="AF2712">
        <v>8.9754601226993795</v>
      </c>
    </row>
    <row r="2713" spans="1:32">
      <c r="A2713" t="s">
        <v>594</v>
      </c>
      <c r="B2713" t="s">
        <v>259</v>
      </c>
      <c r="C2713" s="42" t="s">
        <v>592</v>
      </c>
      <c r="D2713">
        <v>500</v>
      </c>
      <c r="E2713">
        <v>10</v>
      </c>
      <c r="F2713">
        <v>60</v>
      </c>
      <c r="G2713">
        <v>42.31</v>
      </c>
      <c r="H2713">
        <v>3.58</v>
      </c>
      <c r="I2713">
        <v>40.020000000000003</v>
      </c>
      <c r="R2713">
        <v>8.11</v>
      </c>
      <c r="S2713">
        <v>3.73</v>
      </c>
      <c r="U2713">
        <v>720</v>
      </c>
      <c r="V2713">
        <v>20</v>
      </c>
      <c r="W2713">
        <v>7</v>
      </c>
      <c r="X2713">
        <v>120</v>
      </c>
      <c r="Y2713">
        <v>0.05</v>
      </c>
      <c r="Z2713">
        <v>0.1</v>
      </c>
      <c r="AB2713">
        <v>23</v>
      </c>
      <c r="AC2713">
        <v>0</v>
      </c>
      <c r="AD2713" s="4" t="s">
        <v>173</v>
      </c>
      <c r="AF2713">
        <v>9.0429447852760703</v>
      </c>
    </row>
    <row r="2714" spans="1:32">
      <c r="A2714" t="s">
        <v>594</v>
      </c>
      <c r="B2714" t="s">
        <v>259</v>
      </c>
      <c r="C2714" s="42" t="s">
        <v>592</v>
      </c>
      <c r="D2714">
        <v>500</v>
      </c>
      <c r="E2714">
        <v>10</v>
      </c>
      <c r="F2714">
        <v>60</v>
      </c>
      <c r="G2714">
        <v>42.31</v>
      </c>
      <c r="H2714">
        <v>3.58</v>
      </c>
      <c r="I2714">
        <v>40.020000000000003</v>
      </c>
      <c r="R2714">
        <v>8.11</v>
      </c>
      <c r="S2714">
        <v>3.73</v>
      </c>
      <c r="U2714">
        <v>1440</v>
      </c>
      <c r="V2714">
        <v>20</v>
      </c>
      <c r="W2714">
        <v>7</v>
      </c>
      <c r="X2714">
        <v>120</v>
      </c>
      <c r="Y2714">
        <v>0.05</v>
      </c>
      <c r="Z2714">
        <v>0.1</v>
      </c>
      <c r="AB2714">
        <v>23</v>
      </c>
      <c r="AC2714">
        <v>0</v>
      </c>
      <c r="AD2714" s="4" t="s">
        <v>173</v>
      </c>
      <c r="AF2714">
        <v>8.9754601226993795</v>
      </c>
    </row>
    <row r="2715" spans="1:32">
      <c r="A2715" t="s">
        <v>594</v>
      </c>
      <c r="B2715" t="s">
        <v>259</v>
      </c>
      <c r="C2715" s="42" t="s">
        <v>592</v>
      </c>
      <c r="D2715">
        <v>500</v>
      </c>
      <c r="E2715">
        <v>10</v>
      </c>
      <c r="F2715">
        <v>60</v>
      </c>
      <c r="G2715">
        <v>42.31</v>
      </c>
      <c r="H2715">
        <v>3.58</v>
      </c>
      <c r="I2715">
        <v>40.020000000000003</v>
      </c>
      <c r="R2715">
        <v>8.11</v>
      </c>
      <c r="S2715">
        <v>3.73</v>
      </c>
      <c r="U2715">
        <v>30</v>
      </c>
      <c r="V2715">
        <v>50</v>
      </c>
      <c r="W2715">
        <v>7</v>
      </c>
      <c r="X2715">
        <v>120</v>
      </c>
      <c r="Y2715">
        <v>0.05</v>
      </c>
      <c r="Z2715">
        <v>0.1</v>
      </c>
      <c r="AB2715">
        <v>23</v>
      </c>
      <c r="AC2715">
        <v>0</v>
      </c>
      <c r="AD2715" s="4" t="s">
        <v>173</v>
      </c>
      <c r="AF2715">
        <v>11.607361963190099</v>
      </c>
    </row>
    <row r="2716" spans="1:32">
      <c r="A2716" t="s">
        <v>594</v>
      </c>
      <c r="B2716" t="s">
        <v>259</v>
      </c>
      <c r="C2716" s="42" t="s">
        <v>592</v>
      </c>
      <c r="D2716">
        <v>500</v>
      </c>
      <c r="E2716">
        <v>10</v>
      </c>
      <c r="F2716">
        <v>60</v>
      </c>
      <c r="G2716">
        <v>42.31</v>
      </c>
      <c r="H2716">
        <v>3.58</v>
      </c>
      <c r="I2716">
        <v>40.020000000000003</v>
      </c>
      <c r="R2716">
        <v>8.11</v>
      </c>
      <c r="S2716">
        <v>3.73</v>
      </c>
      <c r="U2716">
        <v>60</v>
      </c>
      <c r="V2716">
        <v>50</v>
      </c>
      <c r="W2716">
        <v>7</v>
      </c>
      <c r="X2716">
        <v>120</v>
      </c>
      <c r="Y2716">
        <v>0.05</v>
      </c>
      <c r="Z2716">
        <v>0.1</v>
      </c>
      <c r="AB2716">
        <v>23</v>
      </c>
      <c r="AC2716">
        <v>0</v>
      </c>
      <c r="AD2716" s="4" t="s">
        <v>173</v>
      </c>
      <c r="AF2716">
        <v>13.9693251533742</v>
      </c>
    </row>
    <row r="2717" spans="1:32">
      <c r="A2717" t="s">
        <v>594</v>
      </c>
      <c r="B2717" t="s">
        <v>259</v>
      </c>
      <c r="C2717" s="42" t="s">
        <v>592</v>
      </c>
      <c r="D2717">
        <v>500</v>
      </c>
      <c r="E2717">
        <v>10</v>
      </c>
      <c r="F2717">
        <v>60</v>
      </c>
      <c r="G2717">
        <v>42.31</v>
      </c>
      <c r="H2717">
        <v>3.58</v>
      </c>
      <c r="I2717">
        <v>40.020000000000003</v>
      </c>
      <c r="R2717">
        <v>8.11</v>
      </c>
      <c r="S2717">
        <v>3.73</v>
      </c>
      <c r="U2717">
        <v>120</v>
      </c>
      <c r="V2717">
        <v>50</v>
      </c>
      <c r="W2717">
        <v>7</v>
      </c>
      <c r="X2717">
        <v>120</v>
      </c>
      <c r="Y2717">
        <v>0.05</v>
      </c>
      <c r="Z2717">
        <v>0.1</v>
      </c>
      <c r="AB2717">
        <v>23</v>
      </c>
      <c r="AC2717">
        <v>0</v>
      </c>
      <c r="AD2717" s="4" t="s">
        <v>173</v>
      </c>
      <c r="AF2717">
        <v>15.9263803680981</v>
      </c>
    </row>
    <row r="2718" spans="1:32">
      <c r="A2718" t="s">
        <v>594</v>
      </c>
      <c r="B2718" t="s">
        <v>259</v>
      </c>
      <c r="C2718" s="42" t="s">
        <v>592</v>
      </c>
      <c r="D2718">
        <v>500</v>
      </c>
      <c r="E2718">
        <v>10</v>
      </c>
      <c r="F2718">
        <v>60</v>
      </c>
      <c r="G2718">
        <v>42.31</v>
      </c>
      <c r="H2718">
        <v>3.58</v>
      </c>
      <c r="I2718">
        <v>40.020000000000003</v>
      </c>
      <c r="R2718">
        <v>8.11</v>
      </c>
      <c r="S2718">
        <v>3.73</v>
      </c>
      <c r="U2718">
        <v>240</v>
      </c>
      <c r="V2718">
        <v>50</v>
      </c>
      <c r="W2718">
        <v>7</v>
      </c>
      <c r="X2718">
        <v>120</v>
      </c>
      <c r="Y2718">
        <v>0.05</v>
      </c>
      <c r="Z2718">
        <v>0.1</v>
      </c>
      <c r="AB2718">
        <v>23</v>
      </c>
      <c r="AC2718">
        <v>0</v>
      </c>
      <c r="AD2718" s="4" t="s">
        <v>173</v>
      </c>
      <c r="AF2718">
        <v>16.9386503067484</v>
      </c>
    </row>
    <row r="2719" spans="1:32">
      <c r="A2719" t="s">
        <v>594</v>
      </c>
      <c r="B2719" t="s">
        <v>259</v>
      </c>
      <c r="C2719" s="42" t="s">
        <v>592</v>
      </c>
      <c r="D2719">
        <v>500</v>
      </c>
      <c r="E2719">
        <v>10</v>
      </c>
      <c r="F2719">
        <v>60</v>
      </c>
      <c r="G2719">
        <v>42.31</v>
      </c>
      <c r="H2719">
        <v>3.58</v>
      </c>
      <c r="I2719">
        <v>40.020000000000003</v>
      </c>
      <c r="R2719">
        <v>8.11</v>
      </c>
      <c r="S2719">
        <v>3.73</v>
      </c>
      <c r="U2719">
        <v>480</v>
      </c>
      <c r="V2719">
        <v>50</v>
      </c>
      <c r="W2719">
        <v>7</v>
      </c>
      <c r="X2719">
        <v>120</v>
      </c>
      <c r="Y2719">
        <v>0.05</v>
      </c>
      <c r="Z2719">
        <v>0.1</v>
      </c>
      <c r="AB2719">
        <v>23</v>
      </c>
      <c r="AC2719">
        <v>0</v>
      </c>
      <c r="AD2719" s="4" t="s">
        <v>173</v>
      </c>
      <c r="AF2719">
        <v>17.546012269938601</v>
      </c>
    </row>
    <row r="2720" spans="1:32">
      <c r="A2720" t="s">
        <v>594</v>
      </c>
      <c r="B2720" t="s">
        <v>259</v>
      </c>
      <c r="C2720" s="42" t="s">
        <v>592</v>
      </c>
      <c r="D2720">
        <v>500</v>
      </c>
      <c r="E2720">
        <v>10</v>
      </c>
      <c r="F2720">
        <v>60</v>
      </c>
      <c r="G2720">
        <v>42.31</v>
      </c>
      <c r="H2720">
        <v>3.58</v>
      </c>
      <c r="I2720">
        <v>40.020000000000003</v>
      </c>
      <c r="R2720">
        <v>8.11</v>
      </c>
      <c r="S2720">
        <v>3.73</v>
      </c>
      <c r="U2720">
        <v>720</v>
      </c>
      <c r="V2720">
        <v>50</v>
      </c>
      <c r="W2720">
        <v>7</v>
      </c>
      <c r="X2720">
        <v>120</v>
      </c>
      <c r="Y2720">
        <v>0.05</v>
      </c>
      <c r="Z2720">
        <v>0.1</v>
      </c>
      <c r="AB2720">
        <v>23</v>
      </c>
      <c r="AC2720">
        <v>0</v>
      </c>
      <c r="AD2720" s="4" t="s">
        <v>173</v>
      </c>
      <c r="AF2720">
        <v>17.815950920245399</v>
      </c>
    </row>
    <row r="2721" spans="1:32">
      <c r="A2721" t="s">
        <v>594</v>
      </c>
      <c r="B2721" t="s">
        <v>259</v>
      </c>
      <c r="C2721" s="42" t="s">
        <v>592</v>
      </c>
      <c r="D2721">
        <v>500</v>
      </c>
      <c r="E2721">
        <v>10</v>
      </c>
      <c r="F2721">
        <v>60</v>
      </c>
      <c r="G2721">
        <v>42.31</v>
      </c>
      <c r="H2721">
        <v>3.58</v>
      </c>
      <c r="I2721">
        <v>40.020000000000003</v>
      </c>
      <c r="R2721">
        <v>8.11</v>
      </c>
      <c r="S2721">
        <v>3.73</v>
      </c>
      <c r="U2721">
        <v>1440</v>
      </c>
      <c r="V2721">
        <v>50</v>
      </c>
      <c r="W2721">
        <v>7</v>
      </c>
      <c r="X2721">
        <v>120</v>
      </c>
      <c r="Y2721">
        <v>0.05</v>
      </c>
      <c r="Z2721">
        <v>0.1</v>
      </c>
      <c r="AB2721">
        <v>23</v>
      </c>
      <c r="AC2721">
        <v>0</v>
      </c>
      <c r="AD2721" s="4" t="s">
        <v>173</v>
      </c>
      <c r="AF2721">
        <v>18.220858895705501</v>
      </c>
    </row>
    <row r="2722" spans="1:32">
      <c r="A2722" t="s">
        <v>594</v>
      </c>
      <c r="B2722" t="s">
        <v>259</v>
      </c>
      <c r="C2722" s="42" t="s">
        <v>592</v>
      </c>
      <c r="D2722">
        <v>500</v>
      </c>
      <c r="E2722">
        <v>10</v>
      </c>
      <c r="F2722">
        <v>60</v>
      </c>
      <c r="G2722">
        <v>42.31</v>
      </c>
      <c r="H2722">
        <v>3.58</v>
      </c>
      <c r="I2722">
        <v>40.020000000000003</v>
      </c>
      <c r="R2722">
        <v>8.11</v>
      </c>
      <c r="S2722">
        <v>3.73</v>
      </c>
      <c r="U2722">
        <v>30</v>
      </c>
      <c r="V2722">
        <v>60</v>
      </c>
      <c r="W2722">
        <v>7</v>
      </c>
      <c r="X2722">
        <v>120</v>
      </c>
      <c r="Y2722">
        <v>0.05</v>
      </c>
      <c r="Z2722">
        <v>0.1</v>
      </c>
      <c r="AB2722">
        <v>23</v>
      </c>
      <c r="AC2722">
        <v>0</v>
      </c>
      <c r="AD2722" s="4" t="s">
        <v>173</v>
      </c>
      <c r="AF2722">
        <v>13.5644171779141</v>
      </c>
    </row>
    <row r="2723" spans="1:32">
      <c r="A2723" t="s">
        <v>594</v>
      </c>
      <c r="B2723" t="s">
        <v>259</v>
      </c>
      <c r="C2723" s="42" t="s">
        <v>592</v>
      </c>
      <c r="D2723">
        <v>500</v>
      </c>
      <c r="E2723">
        <v>10</v>
      </c>
      <c r="F2723">
        <v>60</v>
      </c>
      <c r="G2723">
        <v>42.31</v>
      </c>
      <c r="H2723">
        <v>3.58</v>
      </c>
      <c r="I2723">
        <v>40.020000000000003</v>
      </c>
      <c r="R2723">
        <v>8.11</v>
      </c>
      <c r="S2723">
        <v>3.73</v>
      </c>
      <c r="U2723">
        <v>60</v>
      </c>
      <c r="V2723">
        <v>60</v>
      </c>
      <c r="W2723">
        <v>7</v>
      </c>
      <c r="X2723">
        <v>120</v>
      </c>
      <c r="Y2723">
        <v>0.05</v>
      </c>
      <c r="Z2723">
        <v>0.1</v>
      </c>
      <c r="AB2723">
        <v>23</v>
      </c>
      <c r="AC2723">
        <v>0</v>
      </c>
      <c r="AD2723" s="4" t="s">
        <v>173</v>
      </c>
      <c r="AF2723">
        <v>16.1963190184049</v>
      </c>
    </row>
    <row r="2724" spans="1:32">
      <c r="A2724" t="s">
        <v>594</v>
      </c>
      <c r="B2724" t="s">
        <v>259</v>
      </c>
      <c r="C2724" s="42" t="s">
        <v>592</v>
      </c>
      <c r="D2724">
        <v>500</v>
      </c>
      <c r="E2724">
        <v>10</v>
      </c>
      <c r="F2724">
        <v>60</v>
      </c>
      <c r="G2724">
        <v>42.31</v>
      </c>
      <c r="H2724">
        <v>3.58</v>
      </c>
      <c r="I2724">
        <v>40.020000000000003</v>
      </c>
      <c r="R2724">
        <v>8.11</v>
      </c>
      <c r="S2724">
        <v>3.73</v>
      </c>
      <c r="U2724">
        <v>120</v>
      </c>
      <c r="V2724">
        <v>60</v>
      </c>
      <c r="W2724">
        <v>7</v>
      </c>
      <c r="X2724">
        <v>120</v>
      </c>
      <c r="Y2724">
        <v>0.05</v>
      </c>
      <c r="Z2724">
        <v>0.1</v>
      </c>
      <c r="AB2724">
        <v>23</v>
      </c>
      <c r="AC2724">
        <v>0</v>
      </c>
      <c r="AD2724" s="4" t="s">
        <v>173</v>
      </c>
      <c r="AF2724">
        <v>18.963190184049001</v>
      </c>
    </row>
    <row r="2725" spans="1:32">
      <c r="A2725" t="s">
        <v>594</v>
      </c>
      <c r="B2725" t="s">
        <v>259</v>
      </c>
      <c r="C2725" s="42" t="s">
        <v>592</v>
      </c>
      <c r="D2725">
        <v>500</v>
      </c>
      <c r="E2725">
        <v>10</v>
      </c>
      <c r="F2725">
        <v>60</v>
      </c>
      <c r="G2725">
        <v>42.31</v>
      </c>
      <c r="H2725">
        <v>3.58</v>
      </c>
      <c r="I2725">
        <v>40.020000000000003</v>
      </c>
      <c r="R2725">
        <v>8.11</v>
      </c>
      <c r="S2725">
        <v>3.73</v>
      </c>
      <c r="U2725">
        <v>240</v>
      </c>
      <c r="V2725">
        <v>60</v>
      </c>
      <c r="W2725">
        <v>7</v>
      </c>
      <c r="X2725">
        <v>120</v>
      </c>
      <c r="Y2725">
        <v>0.05</v>
      </c>
      <c r="Z2725">
        <v>0.1</v>
      </c>
      <c r="AB2725">
        <v>23</v>
      </c>
      <c r="AC2725">
        <v>0</v>
      </c>
      <c r="AD2725" s="4" t="s">
        <v>173</v>
      </c>
      <c r="AF2725">
        <v>20.245398773006102</v>
      </c>
    </row>
    <row r="2726" spans="1:32">
      <c r="A2726" t="s">
        <v>594</v>
      </c>
      <c r="B2726" t="s">
        <v>259</v>
      </c>
      <c r="C2726" s="42" t="s">
        <v>592</v>
      </c>
      <c r="D2726">
        <v>500</v>
      </c>
      <c r="E2726">
        <v>10</v>
      </c>
      <c r="F2726">
        <v>60</v>
      </c>
      <c r="G2726">
        <v>42.31</v>
      </c>
      <c r="H2726">
        <v>3.58</v>
      </c>
      <c r="I2726">
        <v>40.020000000000003</v>
      </c>
      <c r="R2726">
        <v>8.11</v>
      </c>
      <c r="S2726">
        <v>3.73</v>
      </c>
      <c r="U2726">
        <v>480</v>
      </c>
      <c r="V2726">
        <v>60</v>
      </c>
      <c r="W2726">
        <v>7</v>
      </c>
      <c r="X2726">
        <v>120</v>
      </c>
      <c r="Y2726">
        <v>0.05</v>
      </c>
      <c r="Z2726">
        <v>0.1</v>
      </c>
      <c r="AB2726">
        <v>23</v>
      </c>
      <c r="AC2726">
        <v>0</v>
      </c>
      <c r="AD2726" s="4" t="s">
        <v>173</v>
      </c>
      <c r="AF2726">
        <v>20.785276073619599</v>
      </c>
    </row>
    <row r="2727" spans="1:32">
      <c r="A2727" t="s">
        <v>594</v>
      </c>
      <c r="B2727" t="s">
        <v>259</v>
      </c>
      <c r="C2727" s="42" t="s">
        <v>592</v>
      </c>
      <c r="D2727">
        <v>500</v>
      </c>
      <c r="E2727">
        <v>10</v>
      </c>
      <c r="F2727">
        <v>60</v>
      </c>
      <c r="G2727">
        <v>42.31</v>
      </c>
      <c r="H2727">
        <v>3.58</v>
      </c>
      <c r="I2727">
        <v>40.020000000000003</v>
      </c>
      <c r="R2727">
        <v>8.11</v>
      </c>
      <c r="S2727">
        <v>3.73</v>
      </c>
      <c r="U2727">
        <v>720</v>
      </c>
      <c r="V2727">
        <v>60</v>
      </c>
      <c r="W2727">
        <v>7</v>
      </c>
      <c r="X2727">
        <v>120</v>
      </c>
      <c r="Y2727">
        <v>0.05</v>
      </c>
      <c r="Z2727">
        <v>0.1</v>
      </c>
      <c r="AB2727">
        <v>23</v>
      </c>
      <c r="AC2727">
        <v>0</v>
      </c>
      <c r="AD2727" s="4" t="s">
        <v>173</v>
      </c>
      <c r="AF2727">
        <v>21.2576687116564</v>
      </c>
    </row>
    <row r="2728" spans="1:32">
      <c r="A2728" t="s">
        <v>594</v>
      </c>
      <c r="B2728" t="s">
        <v>259</v>
      </c>
      <c r="C2728" s="42" t="s">
        <v>592</v>
      </c>
      <c r="D2728">
        <v>500</v>
      </c>
      <c r="E2728">
        <v>10</v>
      </c>
      <c r="F2728">
        <v>60</v>
      </c>
      <c r="G2728">
        <v>42.31</v>
      </c>
      <c r="H2728">
        <v>3.58</v>
      </c>
      <c r="I2728">
        <v>40.020000000000003</v>
      </c>
      <c r="R2728">
        <v>8.11</v>
      </c>
      <c r="S2728">
        <v>3.73</v>
      </c>
      <c r="U2728">
        <v>1440</v>
      </c>
      <c r="V2728">
        <v>60</v>
      </c>
      <c r="W2728">
        <v>7</v>
      </c>
      <c r="X2728">
        <v>120</v>
      </c>
      <c r="Y2728">
        <v>0.05</v>
      </c>
      <c r="Z2728">
        <v>0.1</v>
      </c>
      <c r="AB2728">
        <v>23</v>
      </c>
      <c r="AC2728">
        <v>0</v>
      </c>
      <c r="AD2728" s="4" t="s">
        <v>173</v>
      </c>
      <c r="AF2728">
        <v>21.3251533742331</v>
      </c>
    </row>
    <row r="2729" spans="1:32">
      <c r="A2729" t="s">
        <v>594</v>
      </c>
      <c r="B2729" t="s">
        <v>259</v>
      </c>
      <c r="C2729" s="42" t="s">
        <v>592</v>
      </c>
      <c r="D2729">
        <v>500</v>
      </c>
      <c r="E2729">
        <v>10</v>
      </c>
      <c r="F2729">
        <v>60</v>
      </c>
      <c r="G2729">
        <v>42.31</v>
      </c>
      <c r="H2729">
        <v>3.58</v>
      </c>
      <c r="I2729">
        <v>40.020000000000003</v>
      </c>
      <c r="R2729">
        <v>8.11</v>
      </c>
      <c r="S2729">
        <v>3.73</v>
      </c>
      <c r="U2729">
        <v>1440</v>
      </c>
      <c r="V2729">
        <v>5</v>
      </c>
      <c r="W2729">
        <v>7</v>
      </c>
      <c r="X2729">
        <v>120</v>
      </c>
      <c r="Y2729">
        <v>0.05</v>
      </c>
      <c r="Z2729">
        <v>0.1</v>
      </c>
      <c r="AB2729">
        <v>25</v>
      </c>
      <c r="AC2729">
        <v>0</v>
      </c>
      <c r="AD2729" s="4" t="s">
        <v>173</v>
      </c>
      <c r="AF2729">
        <v>2.60572316191343</v>
      </c>
    </row>
    <row r="2730" spans="1:32">
      <c r="A2730" t="s">
        <v>594</v>
      </c>
      <c r="B2730" t="s">
        <v>259</v>
      </c>
      <c r="C2730" s="42" t="s">
        <v>592</v>
      </c>
      <c r="D2730">
        <v>500</v>
      </c>
      <c r="E2730">
        <v>10</v>
      </c>
      <c r="F2730">
        <v>60</v>
      </c>
      <c r="G2730">
        <v>42.31</v>
      </c>
      <c r="H2730">
        <v>3.58</v>
      </c>
      <c r="I2730">
        <v>40.020000000000003</v>
      </c>
      <c r="R2730">
        <v>8.11</v>
      </c>
      <c r="S2730">
        <v>3.73</v>
      </c>
      <c r="U2730">
        <v>1440</v>
      </c>
      <c r="V2730">
        <v>7</v>
      </c>
      <c r="W2730">
        <v>7</v>
      </c>
      <c r="X2730">
        <v>120</v>
      </c>
      <c r="Y2730">
        <v>0.05</v>
      </c>
      <c r="Z2730">
        <v>0.1</v>
      </c>
      <c r="AB2730">
        <v>25</v>
      </c>
      <c r="AC2730">
        <v>0</v>
      </c>
      <c r="AD2730" s="4" t="s">
        <v>173</v>
      </c>
      <c r="AF2730">
        <v>4.73188776800162</v>
      </c>
    </row>
    <row r="2731" spans="1:32">
      <c r="A2731" t="s">
        <v>594</v>
      </c>
      <c r="B2731" t="s">
        <v>259</v>
      </c>
      <c r="C2731" s="42" t="s">
        <v>592</v>
      </c>
      <c r="D2731">
        <v>500</v>
      </c>
      <c r="E2731">
        <v>10</v>
      </c>
      <c r="F2731">
        <v>60</v>
      </c>
      <c r="G2731">
        <v>42.31</v>
      </c>
      <c r="H2731">
        <v>3.58</v>
      </c>
      <c r="I2731">
        <v>40.020000000000003</v>
      </c>
      <c r="R2731">
        <v>8.11</v>
      </c>
      <c r="S2731">
        <v>3.73</v>
      </c>
      <c r="U2731">
        <v>1440</v>
      </c>
      <c r="V2731">
        <v>10</v>
      </c>
      <c r="W2731">
        <v>7</v>
      </c>
      <c r="X2731">
        <v>120</v>
      </c>
      <c r="Y2731">
        <v>0.05</v>
      </c>
      <c r="Z2731">
        <v>0.1</v>
      </c>
      <c r="AB2731">
        <v>25</v>
      </c>
      <c r="AC2731">
        <v>0</v>
      </c>
      <c r="AD2731" s="4" t="s">
        <v>173</v>
      </c>
      <c r="AF2731">
        <v>12.386079559819899</v>
      </c>
    </row>
    <row r="2732" spans="1:32">
      <c r="A2732" t="s">
        <v>594</v>
      </c>
      <c r="B2732" t="s">
        <v>259</v>
      </c>
      <c r="C2732" s="42" t="s">
        <v>592</v>
      </c>
      <c r="D2732">
        <v>500</v>
      </c>
      <c r="E2732">
        <v>10</v>
      </c>
      <c r="F2732">
        <v>60</v>
      </c>
      <c r="G2732">
        <v>42.31</v>
      </c>
      <c r="H2732">
        <v>3.58</v>
      </c>
      <c r="I2732">
        <v>40.020000000000003</v>
      </c>
      <c r="R2732">
        <v>8.11</v>
      </c>
      <c r="S2732">
        <v>3.73</v>
      </c>
      <c r="U2732">
        <v>1440</v>
      </c>
      <c r="V2732">
        <v>20</v>
      </c>
      <c r="W2732">
        <v>7</v>
      </c>
      <c r="X2732">
        <v>120</v>
      </c>
      <c r="Y2732">
        <v>0.05</v>
      </c>
      <c r="Z2732">
        <v>0.1</v>
      </c>
      <c r="AB2732">
        <v>25</v>
      </c>
      <c r="AC2732">
        <v>0</v>
      </c>
      <c r="AD2732" s="4" t="s">
        <v>173</v>
      </c>
      <c r="AF2732">
        <v>20.5505548866049</v>
      </c>
    </row>
    <row r="2733" spans="1:32">
      <c r="A2733" t="s">
        <v>594</v>
      </c>
      <c r="B2733" t="s">
        <v>259</v>
      </c>
      <c r="C2733" s="42" t="s">
        <v>592</v>
      </c>
      <c r="D2733">
        <v>500</v>
      </c>
      <c r="E2733">
        <v>10</v>
      </c>
      <c r="F2733">
        <v>60</v>
      </c>
      <c r="G2733">
        <v>42.31</v>
      </c>
      <c r="H2733">
        <v>3.58</v>
      </c>
      <c r="I2733">
        <v>40.020000000000003</v>
      </c>
      <c r="R2733">
        <v>8.11</v>
      </c>
      <c r="S2733">
        <v>3.73</v>
      </c>
      <c r="U2733">
        <v>1440</v>
      </c>
      <c r="V2733">
        <v>50</v>
      </c>
      <c r="W2733">
        <v>7</v>
      </c>
      <c r="X2733">
        <v>120</v>
      </c>
      <c r="Y2733">
        <v>0.05</v>
      </c>
      <c r="Z2733">
        <v>0.1</v>
      </c>
      <c r="AB2733">
        <v>25</v>
      </c>
      <c r="AC2733">
        <v>0</v>
      </c>
      <c r="AD2733" s="4" t="s">
        <v>173</v>
      </c>
      <c r="AF2733">
        <v>28.800076481593798</v>
      </c>
    </row>
    <row r="2734" spans="1:32">
      <c r="A2734" t="s">
        <v>594</v>
      </c>
      <c r="B2734" t="s">
        <v>259</v>
      </c>
      <c r="C2734" s="42" t="s">
        <v>592</v>
      </c>
      <c r="D2734">
        <v>500</v>
      </c>
      <c r="E2734">
        <v>10</v>
      </c>
      <c r="F2734">
        <v>60</v>
      </c>
      <c r="G2734">
        <v>42.31</v>
      </c>
      <c r="H2734">
        <v>3.58</v>
      </c>
      <c r="I2734">
        <v>40.020000000000003</v>
      </c>
      <c r="R2734">
        <v>8.11</v>
      </c>
      <c r="S2734">
        <v>3.73</v>
      </c>
      <c r="U2734">
        <v>1440</v>
      </c>
      <c r="V2734">
        <v>200</v>
      </c>
      <c r="W2734">
        <v>7</v>
      </c>
      <c r="X2734">
        <v>120</v>
      </c>
      <c r="Y2734">
        <v>0.05</v>
      </c>
      <c r="Z2734">
        <v>0.1</v>
      </c>
      <c r="AB2734">
        <v>25</v>
      </c>
      <c r="AC2734">
        <v>0</v>
      </c>
      <c r="AD2734" s="4" t="s">
        <v>173</v>
      </c>
      <c r="AF2734">
        <v>34.4981981789795</v>
      </c>
    </row>
    <row r="2735" spans="1:32">
      <c r="A2735" t="s">
        <v>594</v>
      </c>
      <c r="B2735" t="s">
        <v>259</v>
      </c>
      <c r="C2735" s="42" t="s">
        <v>592</v>
      </c>
      <c r="D2735">
        <v>500</v>
      </c>
      <c r="E2735">
        <v>10</v>
      </c>
      <c r="F2735">
        <v>60</v>
      </c>
      <c r="G2735">
        <v>42.31</v>
      </c>
      <c r="H2735">
        <v>3.58</v>
      </c>
      <c r="I2735">
        <v>40.020000000000003</v>
      </c>
      <c r="R2735">
        <v>8.11</v>
      </c>
      <c r="S2735">
        <v>3.73</v>
      </c>
      <c r="U2735">
        <v>1440</v>
      </c>
      <c r="V2735">
        <v>500</v>
      </c>
      <c r="W2735">
        <v>7</v>
      </c>
      <c r="X2735">
        <v>120</v>
      </c>
      <c r="Y2735">
        <v>0.05</v>
      </c>
      <c r="Z2735">
        <v>0.1</v>
      </c>
      <c r="AB2735">
        <v>25</v>
      </c>
      <c r="AC2735">
        <v>0</v>
      </c>
      <c r="AD2735" s="4" t="s">
        <v>173</v>
      </c>
      <c r="AF2735">
        <v>35.518757347921699</v>
      </c>
    </row>
    <row r="2736" spans="1:32">
      <c r="A2736" t="s">
        <v>594</v>
      </c>
      <c r="B2736" t="s">
        <v>259</v>
      </c>
      <c r="C2736" s="42" t="s">
        <v>592</v>
      </c>
      <c r="D2736">
        <v>500</v>
      </c>
      <c r="E2736">
        <v>10</v>
      </c>
      <c r="F2736">
        <v>60</v>
      </c>
      <c r="G2736">
        <v>42.31</v>
      </c>
      <c r="H2736">
        <v>3.58</v>
      </c>
      <c r="I2736">
        <v>40.020000000000003</v>
      </c>
      <c r="R2736">
        <v>8.11</v>
      </c>
      <c r="S2736">
        <v>3.73</v>
      </c>
      <c r="U2736">
        <v>1440</v>
      </c>
      <c r="V2736">
        <v>5</v>
      </c>
      <c r="W2736">
        <v>7</v>
      </c>
      <c r="X2736">
        <v>120</v>
      </c>
      <c r="Y2736">
        <v>0.05</v>
      </c>
      <c r="Z2736">
        <v>0.1</v>
      </c>
      <c r="AB2736">
        <v>35</v>
      </c>
      <c r="AC2736">
        <v>0</v>
      </c>
      <c r="AD2736" s="4" t="s">
        <v>173</v>
      </c>
      <c r="AF2736">
        <v>2.60572316191343</v>
      </c>
    </row>
    <row r="2737" spans="1:32">
      <c r="A2737" t="s">
        <v>594</v>
      </c>
      <c r="B2737" t="s">
        <v>259</v>
      </c>
      <c r="C2737" s="42" t="s">
        <v>592</v>
      </c>
      <c r="D2737">
        <v>500</v>
      </c>
      <c r="E2737">
        <v>10</v>
      </c>
      <c r="F2737">
        <v>60</v>
      </c>
      <c r="G2737">
        <v>42.31</v>
      </c>
      <c r="H2737">
        <v>3.58</v>
      </c>
      <c r="I2737">
        <v>40.020000000000003</v>
      </c>
      <c r="R2737">
        <v>8.11</v>
      </c>
      <c r="S2737">
        <v>3.73</v>
      </c>
      <c r="U2737">
        <v>1440</v>
      </c>
      <c r="V2737">
        <v>7</v>
      </c>
      <c r="W2737">
        <v>7</v>
      </c>
      <c r="X2737">
        <v>120</v>
      </c>
      <c r="Y2737">
        <v>0.05</v>
      </c>
      <c r="Z2737">
        <v>0.1</v>
      </c>
      <c r="AB2737">
        <v>35</v>
      </c>
      <c r="AC2737">
        <v>0</v>
      </c>
      <c r="AD2737" s="4" t="s">
        <v>173</v>
      </c>
      <c r="AF2737">
        <v>5.0484646794093804</v>
      </c>
    </row>
    <row r="2738" spans="1:32">
      <c r="A2738" t="s">
        <v>594</v>
      </c>
      <c r="B2738" t="s">
        <v>259</v>
      </c>
      <c r="C2738" s="42" t="s">
        <v>592</v>
      </c>
      <c r="D2738">
        <v>500</v>
      </c>
      <c r="E2738">
        <v>10</v>
      </c>
      <c r="F2738">
        <v>60</v>
      </c>
      <c r="G2738">
        <v>42.31</v>
      </c>
      <c r="H2738">
        <v>3.58</v>
      </c>
      <c r="I2738">
        <v>40.020000000000003</v>
      </c>
      <c r="R2738">
        <v>8.11</v>
      </c>
      <c r="S2738">
        <v>3.73</v>
      </c>
      <c r="U2738">
        <v>1440</v>
      </c>
      <c r="V2738">
        <v>10</v>
      </c>
      <c r="W2738">
        <v>7</v>
      </c>
      <c r="X2738">
        <v>120</v>
      </c>
      <c r="Y2738">
        <v>0.05</v>
      </c>
      <c r="Z2738">
        <v>0.1</v>
      </c>
      <c r="AB2738">
        <v>35</v>
      </c>
      <c r="AC2738">
        <v>0</v>
      </c>
      <c r="AD2738" s="4" t="s">
        <v>173</v>
      </c>
      <c r="AF2738">
        <v>13.1464709433151</v>
      </c>
    </row>
    <row r="2739" spans="1:32">
      <c r="A2739" t="s">
        <v>594</v>
      </c>
      <c r="B2739" t="s">
        <v>259</v>
      </c>
      <c r="C2739" s="42" t="s">
        <v>592</v>
      </c>
      <c r="D2739">
        <v>500</v>
      </c>
      <c r="E2739">
        <v>10</v>
      </c>
      <c r="F2739">
        <v>60</v>
      </c>
      <c r="G2739">
        <v>42.31</v>
      </c>
      <c r="H2739">
        <v>3.58</v>
      </c>
      <c r="I2739">
        <v>40.020000000000003</v>
      </c>
      <c r="R2739">
        <v>8.11</v>
      </c>
      <c r="S2739">
        <v>3.73</v>
      </c>
      <c r="U2739">
        <v>1440</v>
      </c>
      <c r="V2739">
        <v>20</v>
      </c>
      <c r="W2739">
        <v>7</v>
      </c>
      <c r="X2739">
        <v>120</v>
      </c>
      <c r="Y2739">
        <v>0.05</v>
      </c>
      <c r="Z2739">
        <v>0.1</v>
      </c>
      <c r="AB2739">
        <v>35</v>
      </c>
      <c r="AC2739">
        <v>0</v>
      </c>
      <c r="AD2739" s="4" t="s">
        <v>173</v>
      </c>
      <c r="AF2739">
        <v>22.064525024019002</v>
      </c>
    </row>
    <row r="2740" spans="1:32">
      <c r="A2740" t="s">
        <v>594</v>
      </c>
      <c r="B2740" t="s">
        <v>259</v>
      </c>
      <c r="C2740" s="42" t="s">
        <v>592</v>
      </c>
      <c r="D2740">
        <v>500</v>
      </c>
      <c r="E2740">
        <v>10</v>
      </c>
      <c r="F2740">
        <v>60</v>
      </c>
      <c r="G2740">
        <v>42.31</v>
      </c>
      <c r="H2740">
        <v>3.58</v>
      </c>
      <c r="I2740">
        <v>40.020000000000003</v>
      </c>
      <c r="R2740">
        <v>8.11</v>
      </c>
      <c r="S2740">
        <v>3.73</v>
      </c>
      <c r="U2740">
        <v>1440</v>
      </c>
      <c r="V2740">
        <v>50</v>
      </c>
      <c r="W2740">
        <v>7</v>
      </c>
      <c r="X2740">
        <v>120</v>
      </c>
      <c r="Y2740">
        <v>0.05</v>
      </c>
      <c r="Z2740">
        <v>0.1</v>
      </c>
      <c r="AB2740">
        <v>35</v>
      </c>
      <c r="AC2740">
        <v>0</v>
      </c>
      <c r="AD2740" s="4" t="s">
        <v>173</v>
      </c>
      <c r="AF2740">
        <v>29.957518346101299</v>
      </c>
    </row>
    <row r="2741" spans="1:32">
      <c r="A2741" t="s">
        <v>594</v>
      </c>
      <c r="B2741" t="s">
        <v>259</v>
      </c>
      <c r="C2741" s="42" t="s">
        <v>592</v>
      </c>
      <c r="D2741">
        <v>500</v>
      </c>
      <c r="E2741">
        <v>10</v>
      </c>
      <c r="F2741">
        <v>60</v>
      </c>
      <c r="G2741">
        <v>42.31</v>
      </c>
      <c r="H2741">
        <v>3.58</v>
      </c>
      <c r="I2741">
        <v>40.020000000000003</v>
      </c>
      <c r="R2741">
        <v>8.11</v>
      </c>
      <c r="S2741">
        <v>3.73</v>
      </c>
      <c r="U2741">
        <v>1440</v>
      </c>
      <c r="V2741">
        <v>200</v>
      </c>
      <c r="W2741">
        <v>7</v>
      </c>
      <c r="X2741">
        <v>120</v>
      </c>
      <c r="Y2741">
        <v>0.05</v>
      </c>
      <c r="Z2741">
        <v>0.1</v>
      </c>
      <c r="AB2741">
        <v>35</v>
      </c>
      <c r="AC2741">
        <v>0</v>
      </c>
      <c r="AD2741" s="4" t="s">
        <v>173</v>
      </c>
      <c r="AF2741">
        <v>35.287850883014698</v>
      </c>
    </row>
    <row r="2742" spans="1:32">
      <c r="A2742" t="s">
        <v>594</v>
      </c>
      <c r="B2742" t="s">
        <v>259</v>
      </c>
      <c r="C2742" s="42" t="s">
        <v>592</v>
      </c>
      <c r="D2742">
        <v>500</v>
      </c>
      <c r="E2742">
        <v>10</v>
      </c>
      <c r="F2742">
        <v>60</v>
      </c>
      <c r="G2742">
        <v>42.31</v>
      </c>
      <c r="H2742">
        <v>3.58</v>
      </c>
      <c r="I2742">
        <v>40.020000000000003</v>
      </c>
      <c r="R2742">
        <v>8.11</v>
      </c>
      <c r="S2742">
        <v>3.73</v>
      </c>
      <c r="U2742">
        <v>1440</v>
      </c>
      <c r="V2742">
        <v>500</v>
      </c>
      <c r="W2742">
        <v>7</v>
      </c>
      <c r="X2742">
        <v>120</v>
      </c>
      <c r="Y2742">
        <v>0.05</v>
      </c>
      <c r="Z2742">
        <v>0.1</v>
      </c>
      <c r="AB2742">
        <v>35</v>
      </c>
      <c r="AC2742">
        <v>0</v>
      </c>
      <c r="AD2742" s="4" t="s">
        <v>173</v>
      </c>
      <c r="AF2742">
        <v>35.800382249949401</v>
      </c>
    </row>
    <row r="2743" spans="1:32">
      <c r="A2743" t="s">
        <v>594</v>
      </c>
      <c r="B2743" t="s">
        <v>259</v>
      </c>
      <c r="C2743" s="42" t="s">
        <v>592</v>
      </c>
      <c r="D2743">
        <v>500</v>
      </c>
      <c r="E2743">
        <v>10</v>
      </c>
      <c r="F2743">
        <v>60</v>
      </c>
      <c r="G2743">
        <v>42.31</v>
      </c>
      <c r="H2743">
        <v>3.58</v>
      </c>
      <c r="I2743">
        <v>40.020000000000003</v>
      </c>
      <c r="R2743">
        <v>8.11</v>
      </c>
      <c r="S2743">
        <v>3.73</v>
      </c>
      <c r="U2743">
        <v>1440</v>
      </c>
      <c r="V2743">
        <v>5</v>
      </c>
      <c r="W2743">
        <v>7</v>
      </c>
      <c r="X2743">
        <v>120</v>
      </c>
      <c r="Y2743">
        <v>0.05</v>
      </c>
      <c r="Z2743">
        <v>0.1</v>
      </c>
      <c r="AB2743">
        <v>45</v>
      </c>
      <c r="AC2743">
        <v>0</v>
      </c>
      <c r="AD2743" s="4" t="s">
        <v>173</v>
      </c>
      <c r="AF2743">
        <v>2.22960438157362</v>
      </c>
    </row>
    <row r="2744" spans="1:32">
      <c r="A2744" t="s">
        <v>594</v>
      </c>
      <c r="B2744" t="s">
        <v>259</v>
      </c>
      <c r="C2744" s="42" t="s">
        <v>592</v>
      </c>
      <c r="D2744">
        <v>500</v>
      </c>
      <c r="E2744">
        <v>10</v>
      </c>
      <c r="F2744">
        <v>60</v>
      </c>
      <c r="G2744">
        <v>42.31</v>
      </c>
      <c r="H2744">
        <v>3.58</v>
      </c>
      <c r="I2744">
        <v>40.020000000000003</v>
      </c>
      <c r="R2744">
        <v>8.11</v>
      </c>
      <c r="S2744">
        <v>3.73</v>
      </c>
      <c r="U2744">
        <v>1440</v>
      </c>
      <c r="V2744">
        <v>7</v>
      </c>
      <c r="W2744">
        <v>7</v>
      </c>
      <c r="X2744">
        <v>120</v>
      </c>
      <c r="Y2744">
        <v>0.05</v>
      </c>
      <c r="Z2744">
        <v>0.1</v>
      </c>
      <c r="AB2744">
        <v>45</v>
      </c>
      <c r="AC2744">
        <v>0</v>
      </c>
      <c r="AD2744" s="4" t="s">
        <v>173</v>
      </c>
      <c r="AF2744">
        <v>4.9660257382686099</v>
      </c>
    </row>
    <row r="2745" spans="1:32">
      <c r="A2745" t="s">
        <v>594</v>
      </c>
      <c r="B2745" t="s">
        <v>259</v>
      </c>
      <c r="C2745" s="42" t="s">
        <v>592</v>
      </c>
      <c r="D2745">
        <v>500</v>
      </c>
      <c r="E2745">
        <v>10</v>
      </c>
      <c r="F2745">
        <v>60</v>
      </c>
      <c r="G2745">
        <v>42.31</v>
      </c>
      <c r="H2745">
        <v>3.58</v>
      </c>
      <c r="I2745">
        <v>40.020000000000003</v>
      </c>
      <c r="R2745">
        <v>8.11</v>
      </c>
      <c r="S2745">
        <v>3.73</v>
      </c>
      <c r="U2745">
        <v>1440</v>
      </c>
      <c r="V2745">
        <v>10</v>
      </c>
      <c r="W2745">
        <v>7</v>
      </c>
      <c r="X2745">
        <v>120</v>
      </c>
      <c r="Y2745">
        <v>0.05</v>
      </c>
      <c r="Z2745">
        <v>0.1</v>
      </c>
      <c r="AB2745">
        <v>45</v>
      </c>
      <c r="AC2745">
        <v>0</v>
      </c>
      <c r="AD2745" s="4" t="s">
        <v>173</v>
      </c>
      <c r="AF2745">
        <v>13.1464709433151</v>
      </c>
    </row>
    <row r="2746" spans="1:32">
      <c r="A2746" t="s">
        <v>594</v>
      </c>
      <c r="B2746" t="s">
        <v>259</v>
      </c>
      <c r="C2746" s="42" t="s">
        <v>592</v>
      </c>
      <c r="D2746">
        <v>500</v>
      </c>
      <c r="E2746">
        <v>10</v>
      </c>
      <c r="F2746">
        <v>60</v>
      </c>
      <c r="G2746">
        <v>42.31</v>
      </c>
      <c r="H2746">
        <v>3.58</v>
      </c>
      <c r="I2746">
        <v>40.020000000000003</v>
      </c>
      <c r="R2746">
        <v>8.11</v>
      </c>
      <c r="S2746">
        <v>3.73</v>
      </c>
      <c r="U2746">
        <v>1440</v>
      </c>
      <c r="V2746">
        <v>20</v>
      </c>
      <c r="W2746">
        <v>7</v>
      </c>
      <c r="X2746">
        <v>120</v>
      </c>
      <c r="Y2746">
        <v>0.05</v>
      </c>
      <c r="Z2746">
        <v>0.1</v>
      </c>
      <c r="AB2746">
        <v>45</v>
      </c>
      <c r="AC2746">
        <v>0</v>
      </c>
      <c r="AD2746" s="4" t="s">
        <v>173</v>
      </c>
      <c r="AF2746">
        <v>22.516868615999101</v>
      </c>
    </row>
    <row r="2747" spans="1:32">
      <c r="A2747" t="s">
        <v>594</v>
      </c>
      <c r="B2747" t="s">
        <v>259</v>
      </c>
      <c r="C2747" s="42" t="s">
        <v>592</v>
      </c>
      <c r="D2747">
        <v>500</v>
      </c>
      <c r="E2747">
        <v>10</v>
      </c>
      <c r="F2747">
        <v>60</v>
      </c>
      <c r="G2747">
        <v>42.31</v>
      </c>
      <c r="H2747">
        <v>3.58</v>
      </c>
      <c r="I2747">
        <v>40.020000000000003</v>
      </c>
      <c r="R2747">
        <v>8.11</v>
      </c>
      <c r="S2747">
        <v>3.73</v>
      </c>
      <c r="U2747">
        <v>1440</v>
      </c>
      <c r="V2747">
        <v>50</v>
      </c>
      <c r="W2747">
        <v>7</v>
      </c>
      <c r="X2747">
        <v>120</v>
      </c>
      <c r="Y2747">
        <v>0.05</v>
      </c>
      <c r="Z2747">
        <v>0.1</v>
      </c>
      <c r="AB2747">
        <v>45</v>
      </c>
      <c r="AC2747">
        <v>0</v>
      </c>
      <c r="AD2747" s="4" t="s">
        <v>173</v>
      </c>
      <c r="AF2747">
        <v>30.631775099868499</v>
      </c>
    </row>
    <row r="2748" spans="1:32">
      <c r="A2748" t="s">
        <v>594</v>
      </c>
      <c r="B2748" t="s">
        <v>259</v>
      </c>
      <c r="C2748" s="42" t="s">
        <v>592</v>
      </c>
      <c r="D2748">
        <v>500</v>
      </c>
      <c r="E2748">
        <v>10</v>
      </c>
      <c r="F2748">
        <v>60</v>
      </c>
      <c r="G2748">
        <v>42.31</v>
      </c>
      <c r="H2748">
        <v>3.58</v>
      </c>
      <c r="I2748">
        <v>40.020000000000003</v>
      </c>
      <c r="R2748">
        <v>8.11</v>
      </c>
      <c r="S2748">
        <v>3.73</v>
      </c>
      <c r="U2748">
        <v>1440</v>
      </c>
      <c r="V2748">
        <v>200</v>
      </c>
      <c r="W2748">
        <v>7</v>
      </c>
      <c r="X2748">
        <v>120</v>
      </c>
      <c r="Y2748">
        <v>0.05</v>
      </c>
      <c r="Z2748">
        <v>0.1</v>
      </c>
      <c r="AB2748">
        <v>45</v>
      </c>
      <c r="AC2748">
        <v>0</v>
      </c>
      <c r="AD2748" s="4" t="s">
        <v>173</v>
      </c>
      <c r="AF2748">
        <v>35.727181542652701</v>
      </c>
    </row>
    <row r="2749" spans="1:32">
      <c r="A2749" t="s">
        <v>594</v>
      </c>
      <c r="B2749" t="s">
        <v>259</v>
      </c>
      <c r="C2749" s="42" t="s">
        <v>592</v>
      </c>
      <c r="D2749">
        <v>500</v>
      </c>
      <c r="E2749">
        <v>10</v>
      </c>
      <c r="F2749">
        <v>60</v>
      </c>
      <c r="G2749">
        <v>42.31</v>
      </c>
      <c r="H2749">
        <v>3.58</v>
      </c>
      <c r="I2749">
        <v>40.020000000000003</v>
      </c>
      <c r="R2749">
        <v>8.11</v>
      </c>
      <c r="S2749">
        <v>3.73</v>
      </c>
      <c r="U2749">
        <v>1440</v>
      </c>
      <c r="V2749">
        <v>500</v>
      </c>
      <c r="W2749">
        <v>7</v>
      </c>
      <c r="X2749">
        <v>120</v>
      </c>
      <c r="Y2749">
        <v>0.05</v>
      </c>
      <c r="Z2749">
        <v>0.1</v>
      </c>
      <c r="AB2749">
        <v>45</v>
      </c>
      <c r="AC2749">
        <v>0</v>
      </c>
      <c r="AD2749" s="4" t="s">
        <v>173</v>
      </c>
      <c r="AF2749">
        <v>36.198979349969598</v>
      </c>
    </row>
    <row r="2750" spans="1:32">
      <c r="A2750" t="s">
        <v>594</v>
      </c>
      <c r="B2750" t="s">
        <v>259</v>
      </c>
      <c r="C2750" s="42" t="s">
        <v>592</v>
      </c>
      <c r="D2750">
        <v>500</v>
      </c>
      <c r="E2750">
        <v>10</v>
      </c>
      <c r="F2750">
        <v>60</v>
      </c>
      <c r="G2750">
        <v>42.31</v>
      </c>
      <c r="H2750">
        <v>3.58</v>
      </c>
      <c r="I2750">
        <v>40.020000000000003</v>
      </c>
      <c r="R2750">
        <v>8.11</v>
      </c>
      <c r="S2750">
        <v>3.73</v>
      </c>
      <c r="U2750">
        <v>1440</v>
      </c>
      <c r="V2750">
        <v>500</v>
      </c>
      <c r="W2750">
        <v>2</v>
      </c>
      <c r="X2750">
        <v>120</v>
      </c>
      <c r="Y2750">
        <v>0.05</v>
      </c>
      <c r="Z2750">
        <v>0.1</v>
      </c>
      <c r="AB2750">
        <v>45</v>
      </c>
      <c r="AC2750">
        <v>0</v>
      </c>
      <c r="AD2750" s="4" t="s">
        <v>173</v>
      </c>
      <c r="AF2750">
        <v>8.9820359281439097E-2</v>
      </c>
    </row>
    <row r="2751" spans="1:32">
      <c r="A2751" t="s">
        <v>594</v>
      </c>
      <c r="B2751" t="s">
        <v>259</v>
      </c>
      <c r="C2751" s="42" t="s">
        <v>592</v>
      </c>
      <c r="D2751">
        <v>500</v>
      </c>
      <c r="E2751">
        <v>10</v>
      </c>
      <c r="F2751">
        <v>60</v>
      </c>
      <c r="G2751">
        <v>42.31</v>
      </c>
      <c r="H2751">
        <v>3.58</v>
      </c>
      <c r="I2751">
        <v>40.020000000000003</v>
      </c>
      <c r="R2751">
        <v>8.11</v>
      </c>
      <c r="S2751">
        <v>3.73</v>
      </c>
      <c r="U2751">
        <v>1440</v>
      </c>
      <c r="V2751">
        <v>500</v>
      </c>
      <c r="W2751">
        <v>3</v>
      </c>
      <c r="X2751">
        <v>120</v>
      </c>
      <c r="Y2751">
        <v>0.05</v>
      </c>
      <c r="Z2751">
        <v>0.1</v>
      </c>
      <c r="AB2751">
        <v>45</v>
      </c>
      <c r="AC2751">
        <v>0</v>
      </c>
      <c r="AD2751" s="4" t="s">
        <v>173</v>
      </c>
      <c r="AF2751">
        <v>26.766467065868198</v>
      </c>
    </row>
    <row r="2752" spans="1:32">
      <c r="A2752" t="s">
        <v>594</v>
      </c>
      <c r="B2752" t="s">
        <v>259</v>
      </c>
      <c r="C2752" s="42" t="s">
        <v>592</v>
      </c>
      <c r="D2752">
        <v>500</v>
      </c>
      <c r="E2752">
        <v>10</v>
      </c>
      <c r="F2752">
        <v>60</v>
      </c>
      <c r="G2752">
        <v>42.31</v>
      </c>
      <c r="H2752">
        <v>3.58</v>
      </c>
      <c r="I2752">
        <v>40.020000000000003</v>
      </c>
      <c r="R2752">
        <v>8.11</v>
      </c>
      <c r="S2752">
        <v>3.73</v>
      </c>
      <c r="U2752">
        <v>1440</v>
      </c>
      <c r="V2752">
        <v>500</v>
      </c>
      <c r="W2752">
        <v>4</v>
      </c>
      <c r="X2752">
        <v>120</v>
      </c>
      <c r="Y2752">
        <v>0.05</v>
      </c>
      <c r="Z2752">
        <v>0.1</v>
      </c>
      <c r="AB2752">
        <v>45</v>
      </c>
      <c r="AC2752">
        <v>0</v>
      </c>
      <c r="AD2752" s="4" t="s">
        <v>173</v>
      </c>
      <c r="AF2752">
        <v>24.880239520958</v>
      </c>
    </row>
    <row r="2753" spans="1:32">
      <c r="A2753" t="s">
        <v>594</v>
      </c>
      <c r="B2753" t="s">
        <v>259</v>
      </c>
      <c r="C2753" s="42" t="s">
        <v>592</v>
      </c>
      <c r="D2753">
        <v>500</v>
      </c>
      <c r="E2753">
        <v>10</v>
      </c>
      <c r="F2753">
        <v>60</v>
      </c>
      <c r="G2753">
        <v>42.31</v>
      </c>
      <c r="H2753">
        <v>3.58</v>
      </c>
      <c r="I2753">
        <v>40.020000000000003</v>
      </c>
      <c r="R2753">
        <v>8.11</v>
      </c>
      <c r="S2753">
        <v>3.73</v>
      </c>
      <c r="U2753">
        <v>1440</v>
      </c>
      <c r="V2753">
        <v>500</v>
      </c>
      <c r="W2753">
        <v>5</v>
      </c>
      <c r="X2753">
        <v>120</v>
      </c>
      <c r="Y2753">
        <v>0.05</v>
      </c>
      <c r="Z2753">
        <v>0.1</v>
      </c>
      <c r="AB2753">
        <v>45</v>
      </c>
      <c r="AC2753">
        <v>0</v>
      </c>
      <c r="AD2753" s="4" t="s">
        <v>173</v>
      </c>
      <c r="AF2753">
        <v>22.7245508982035</v>
      </c>
    </row>
    <row r="2754" spans="1:32">
      <c r="A2754" t="s">
        <v>594</v>
      </c>
      <c r="B2754" t="s">
        <v>259</v>
      </c>
      <c r="C2754" s="42" t="s">
        <v>592</v>
      </c>
      <c r="D2754">
        <v>500</v>
      </c>
      <c r="E2754">
        <v>10</v>
      </c>
      <c r="F2754">
        <v>60</v>
      </c>
      <c r="G2754">
        <v>42.31</v>
      </c>
      <c r="H2754">
        <v>3.58</v>
      </c>
      <c r="I2754">
        <v>40.020000000000003</v>
      </c>
      <c r="R2754">
        <v>8.11</v>
      </c>
      <c r="S2754">
        <v>3.73</v>
      </c>
      <c r="U2754">
        <v>1440</v>
      </c>
      <c r="V2754">
        <v>500</v>
      </c>
      <c r="W2754">
        <v>6</v>
      </c>
      <c r="X2754">
        <v>120</v>
      </c>
      <c r="Y2754">
        <v>0.05</v>
      </c>
      <c r="Z2754">
        <v>0.1</v>
      </c>
      <c r="AB2754">
        <v>45</v>
      </c>
      <c r="AC2754">
        <v>0</v>
      </c>
      <c r="AD2754" s="4" t="s">
        <v>173</v>
      </c>
      <c r="AF2754">
        <v>20.568862275449099</v>
      </c>
    </row>
    <row r="2755" spans="1:32">
      <c r="A2755" t="s">
        <v>594</v>
      </c>
      <c r="B2755" t="s">
        <v>259</v>
      </c>
      <c r="C2755" s="42" t="s">
        <v>592</v>
      </c>
      <c r="D2755">
        <v>500</v>
      </c>
      <c r="E2755">
        <v>10</v>
      </c>
      <c r="F2755">
        <v>60</v>
      </c>
      <c r="G2755">
        <v>42.31</v>
      </c>
      <c r="H2755">
        <v>3.58</v>
      </c>
      <c r="I2755">
        <v>40.020000000000003</v>
      </c>
      <c r="R2755">
        <v>8.11</v>
      </c>
      <c r="S2755">
        <v>3.73</v>
      </c>
      <c r="U2755">
        <v>1440</v>
      </c>
      <c r="V2755">
        <v>500</v>
      </c>
      <c r="W2755">
        <v>7</v>
      </c>
      <c r="X2755">
        <v>120</v>
      </c>
      <c r="Y2755">
        <v>0.05</v>
      </c>
      <c r="Z2755">
        <v>0.1</v>
      </c>
      <c r="AB2755">
        <v>45</v>
      </c>
      <c r="AC2755">
        <v>0</v>
      </c>
      <c r="AD2755" s="4" t="s">
        <v>173</v>
      </c>
      <c r="AF2755">
        <v>15.2694610778443</v>
      </c>
    </row>
    <row r="2756" spans="1:32">
      <c r="A2756" t="s">
        <v>594</v>
      </c>
      <c r="B2756" t="s">
        <v>259</v>
      </c>
      <c r="C2756" s="42" t="s">
        <v>592</v>
      </c>
      <c r="D2756">
        <v>500</v>
      </c>
      <c r="E2756">
        <v>10</v>
      </c>
      <c r="F2756">
        <v>60</v>
      </c>
      <c r="G2756">
        <v>42.31</v>
      </c>
      <c r="H2756">
        <v>3.58</v>
      </c>
      <c r="I2756">
        <v>40.020000000000003</v>
      </c>
      <c r="R2756">
        <v>8.11</v>
      </c>
      <c r="S2756">
        <v>3.73</v>
      </c>
      <c r="U2756">
        <v>1440</v>
      </c>
      <c r="V2756">
        <v>500</v>
      </c>
      <c r="W2756">
        <v>8</v>
      </c>
      <c r="X2756">
        <v>120</v>
      </c>
      <c r="Y2756">
        <v>0.05</v>
      </c>
      <c r="Z2756">
        <v>0.1</v>
      </c>
      <c r="AB2756">
        <v>45</v>
      </c>
      <c r="AC2756">
        <v>0</v>
      </c>
      <c r="AD2756" s="4" t="s">
        <v>173</v>
      </c>
      <c r="AF2756">
        <v>14.101796407185599</v>
      </c>
    </row>
    <row r="2757" spans="1:32">
      <c r="A2757" t="s">
        <v>594</v>
      </c>
      <c r="B2757" t="s">
        <v>259</v>
      </c>
      <c r="C2757" s="42" t="s">
        <v>592</v>
      </c>
      <c r="D2757">
        <v>500</v>
      </c>
      <c r="E2757">
        <v>10</v>
      </c>
      <c r="F2757">
        <v>60</v>
      </c>
      <c r="G2757">
        <v>42.31</v>
      </c>
      <c r="H2757">
        <v>3.58</v>
      </c>
      <c r="I2757">
        <v>40.020000000000003</v>
      </c>
      <c r="R2757">
        <v>8.11</v>
      </c>
      <c r="S2757">
        <v>3.73</v>
      </c>
      <c r="U2757">
        <v>1440</v>
      </c>
      <c r="V2757">
        <v>500</v>
      </c>
      <c r="W2757">
        <v>9</v>
      </c>
      <c r="X2757">
        <v>120</v>
      </c>
      <c r="Y2757">
        <v>0.05</v>
      </c>
      <c r="Z2757">
        <v>0.1</v>
      </c>
      <c r="AB2757">
        <v>45</v>
      </c>
      <c r="AC2757">
        <v>0</v>
      </c>
      <c r="AD2757" s="4" t="s">
        <v>173</v>
      </c>
      <c r="AF2757">
        <v>13.1137724550898</v>
      </c>
    </row>
    <row r="2758" spans="1:32">
      <c r="A2758" t="s">
        <v>594</v>
      </c>
      <c r="B2758" t="s">
        <v>259</v>
      </c>
      <c r="C2758" s="42" t="s">
        <v>592</v>
      </c>
      <c r="D2758">
        <v>500</v>
      </c>
      <c r="E2758">
        <v>10</v>
      </c>
      <c r="F2758">
        <v>60</v>
      </c>
      <c r="G2758">
        <v>42.31</v>
      </c>
      <c r="H2758">
        <v>3.58</v>
      </c>
      <c r="I2758">
        <v>40.020000000000003</v>
      </c>
      <c r="R2758">
        <v>8.11</v>
      </c>
      <c r="S2758">
        <v>3.73</v>
      </c>
      <c r="U2758">
        <v>1440</v>
      </c>
      <c r="V2758">
        <v>500</v>
      </c>
      <c r="W2758">
        <v>10</v>
      </c>
      <c r="X2758">
        <v>120</v>
      </c>
      <c r="Y2758">
        <v>0.05</v>
      </c>
      <c r="Z2758">
        <v>0.1</v>
      </c>
      <c r="AB2758">
        <v>45</v>
      </c>
      <c r="AC2758">
        <v>0</v>
      </c>
      <c r="AD2758" s="4" t="s">
        <v>173</v>
      </c>
      <c r="AF2758">
        <v>11.7664670658682</v>
      </c>
    </row>
    <row r="2759" spans="1:32">
      <c r="A2759" t="s">
        <v>594</v>
      </c>
      <c r="B2759" t="s">
        <v>259</v>
      </c>
      <c r="C2759" s="42" t="s">
        <v>592</v>
      </c>
      <c r="D2759">
        <v>500</v>
      </c>
      <c r="E2759">
        <v>10</v>
      </c>
      <c r="F2759">
        <v>60</v>
      </c>
      <c r="G2759">
        <v>42.31</v>
      </c>
      <c r="H2759">
        <v>3.58</v>
      </c>
      <c r="I2759">
        <v>40.020000000000003</v>
      </c>
      <c r="R2759">
        <v>8.11</v>
      </c>
      <c r="S2759">
        <v>3.73</v>
      </c>
      <c r="U2759">
        <v>1440</v>
      </c>
      <c r="V2759">
        <v>500</v>
      </c>
      <c r="W2759">
        <v>11</v>
      </c>
      <c r="X2759">
        <v>120</v>
      </c>
      <c r="Y2759">
        <v>0.05</v>
      </c>
      <c r="Z2759">
        <v>0.1</v>
      </c>
      <c r="AB2759">
        <v>45</v>
      </c>
      <c r="AC2759">
        <v>0</v>
      </c>
      <c r="AD2759" s="4" t="s">
        <v>173</v>
      </c>
      <c r="AF2759">
        <v>11.227544910179599</v>
      </c>
    </row>
    <row r="2760" spans="1:32">
      <c r="A2760" t="s">
        <v>594</v>
      </c>
      <c r="B2760" t="s">
        <v>259</v>
      </c>
      <c r="C2760" s="42" t="s">
        <v>592</v>
      </c>
      <c r="D2760">
        <v>500</v>
      </c>
      <c r="E2760">
        <v>10</v>
      </c>
      <c r="F2760">
        <v>60</v>
      </c>
      <c r="G2760">
        <v>42.31</v>
      </c>
      <c r="H2760">
        <v>3.58</v>
      </c>
      <c r="I2760">
        <v>40.020000000000003</v>
      </c>
      <c r="R2760">
        <v>8.11</v>
      </c>
      <c r="S2760">
        <v>3.73</v>
      </c>
      <c r="U2760">
        <v>1440</v>
      </c>
      <c r="V2760">
        <v>500</v>
      </c>
      <c r="W2760">
        <v>12</v>
      </c>
      <c r="X2760">
        <v>120</v>
      </c>
      <c r="Y2760">
        <v>0.05</v>
      </c>
      <c r="Z2760">
        <v>0.1</v>
      </c>
      <c r="AB2760">
        <v>45</v>
      </c>
      <c r="AC2760">
        <v>0</v>
      </c>
      <c r="AD2760" s="4" t="s">
        <v>173</v>
      </c>
      <c r="AF2760">
        <v>9.7005988023952092</v>
      </c>
    </row>
    <row r="2761" spans="1:32">
      <c r="A2761" t="s">
        <v>594</v>
      </c>
      <c r="B2761" t="s">
        <v>259</v>
      </c>
      <c r="C2761" s="42" t="s">
        <v>592</v>
      </c>
      <c r="D2761">
        <v>500</v>
      </c>
      <c r="E2761">
        <v>10</v>
      </c>
      <c r="F2761">
        <v>60</v>
      </c>
      <c r="G2761">
        <v>42.31</v>
      </c>
      <c r="H2761">
        <v>3.58</v>
      </c>
      <c r="I2761">
        <v>40.020000000000003</v>
      </c>
      <c r="R2761">
        <v>8.11</v>
      </c>
      <c r="S2761">
        <v>3.73</v>
      </c>
      <c r="U2761">
        <v>1440</v>
      </c>
      <c r="V2761">
        <v>500</v>
      </c>
      <c r="W2761">
        <v>3</v>
      </c>
      <c r="X2761">
        <v>120</v>
      </c>
      <c r="Y2761">
        <v>0.05</v>
      </c>
      <c r="Z2761">
        <v>0.1</v>
      </c>
      <c r="AB2761">
        <v>45</v>
      </c>
      <c r="AC2761">
        <v>0</v>
      </c>
      <c r="AD2761" s="4" t="s">
        <v>173</v>
      </c>
      <c r="AF2761">
        <v>19.5594713656387</v>
      </c>
    </row>
    <row r="2762" spans="1:32">
      <c r="A2762" t="s">
        <v>594</v>
      </c>
      <c r="B2762" t="s">
        <v>259</v>
      </c>
      <c r="C2762" s="42" t="s">
        <v>592</v>
      </c>
      <c r="D2762">
        <v>500</v>
      </c>
      <c r="E2762">
        <v>10</v>
      </c>
      <c r="F2762">
        <v>60</v>
      </c>
      <c r="G2762">
        <v>42.31</v>
      </c>
      <c r="H2762">
        <v>3.58</v>
      </c>
      <c r="I2762">
        <v>40.020000000000003</v>
      </c>
      <c r="R2762">
        <v>8.11</v>
      </c>
      <c r="S2762">
        <v>3.73</v>
      </c>
      <c r="U2762">
        <v>1440</v>
      </c>
      <c r="V2762">
        <v>500</v>
      </c>
      <c r="W2762">
        <v>3</v>
      </c>
      <c r="X2762">
        <v>120</v>
      </c>
      <c r="Y2762">
        <v>0.05</v>
      </c>
      <c r="Z2762">
        <v>0.1</v>
      </c>
      <c r="AB2762">
        <v>45</v>
      </c>
      <c r="AC2762">
        <v>1</v>
      </c>
      <c r="AD2762" t="s">
        <v>595</v>
      </c>
      <c r="AF2762">
        <v>19.9559471365638</v>
      </c>
    </row>
    <row r="2763" spans="1:32">
      <c r="A2763" t="s">
        <v>594</v>
      </c>
      <c r="B2763" t="s">
        <v>259</v>
      </c>
      <c r="C2763" s="42" t="s">
        <v>592</v>
      </c>
      <c r="D2763">
        <v>500</v>
      </c>
      <c r="E2763">
        <v>10</v>
      </c>
      <c r="F2763">
        <v>60</v>
      </c>
      <c r="G2763">
        <v>42.31</v>
      </c>
      <c r="H2763">
        <v>3.58</v>
      </c>
      <c r="I2763">
        <v>40.020000000000003</v>
      </c>
      <c r="R2763">
        <v>8.11</v>
      </c>
      <c r="S2763">
        <v>3.73</v>
      </c>
      <c r="U2763">
        <v>1440</v>
      </c>
      <c r="V2763">
        <v>500</v>
      </c>
      <c r="W2763">
        <v>3</v>
      </c>
      <c r="X2763">
        <v>120</v>
      </c>
      <c r="Y2763">
        <v>0.05</v>
      </c>
      <c r="Z2763">
        <v>0.1</v>
      </c>
      <c r="AB2763">
        <v>45</v>
      </c>
      <c r="AC2763">
        <v>2</v>
      </c>
      <c r="AD2763" t="s">
        <v>595</v>
      </c>
      <c r="AF2763">
        <v>20.2202643171806</v>
      </c>
    </row>
    <row r="2764" spans="1:32">
      <c r="A2764" t="s">
        <v>594</v>
      </c>
      <c r="B2764" t="s">
        <v>259</v>
      </c>
      <c r="C2764" s="42" t="s">
        <v>592</v>
      </c>
      <c r="D2764">
        <v>500</v>
      </c>
      <c r="E2764">
        <v>10</v>
      </c>
      <c r="F2764">
        <v>60</v>
      </c>
      <c r="G2764">
        <v>42.31</v>
      </c>
      <c r="H2764">
        <v>3.58</v>
      </c>
      <c r="I2764">
        <v>40.020000000000003</v>
      </c>
      <c r="R2764">
        <v>8.11</v>
      </c>
      <c r="S2764">
        <v>3.73</v>
      </c>
      <c r="U2764">
        <v>1440</v>
      </c>
      <c r="V2764">
        <v>500</v>
      </c>
      <c r="W2764">
        <v>3</v>
      </c>
      <c r="X2764">
        <v>120</v>
      </c>
      <c r="Y2764">
        <v>0.05</v>
      </c>
      <c r="Z2764">
        <v>0.1</v>
      </c>
      <c r="AB2764">
        <v>45</v>
      </c>
      <c r="AC2764">
        <v>5</v>
      </c>
      <c r="AD2764" t="s">
        <v>595</v>
      </c>
      <c r="AF2764">
        <v>20.2202643171806</v>
      </c>
    </row>
    <row r="2765" spans="1:32">
      <c r="A2765" t="s">
        <v>594</v>
      </c>
      <c r="B2765" t="s">
        <v>259</v>
      </c>
      <c r="C2765" s="42" t="s">
        <v>592</v>
      </c>
      <c r="D2765">
        <v>500</v>
      </c>
      <c r="E2765">
        <v>10</v>
      </c>
      <c r="F2765">
        <v>60</v>
      </c>
      <c r="G2765">
        <v>42.31</v>
      </c>
      <c r="H2765">
        <v>3.58</v>
      </c>
      <c r="I2765">
        <v>40.020000000000003</v>
      </c>
      <c r="R2765">
        <v>8.11</v>
      </c>
      <c r="S2765">
        <v>3.73</v>
      </c>
      <c r="U2765">
        <v>1440</v>
      </c>
      <c r="V2765">
        <v>500</v>
      </c>
      <c r="W2765">
        <v>3</v>
      </c>
      <c r="X2765">
        <v>120</v>
      </c>
      <c r="Y2765">
        <v>0.05</v>
      </c>
      <c r="Z2765">
        <v>0.1</v>
      </c>
      <c r="AB2765">
        <v>45</v>
      </c>
      <c r="AC2765">
        <v>0</v>
      </c>
      <c r="AD2765" s="4" t="s">
        <v>173</v>
      </c>
      <c r="AF2765">
        <v>19.5594713656387</v>
      </c>
    </row>
    <row r="2766" spans="1:32">
      <c r="A2766" t="s">
        <v>594</v>
      </c>
      <c r="B2766" t="s">
        <v>259</v>
      </c>
      <c r="C2766" s="42" t="s">
        <v>592</v>
      </c>
      <c r="D2766">
        <v>500</v>
      </c>
      <c r="E2766">
        <v>10</v>
      </c>
      <c r="F2766">
        <v>60</v>
      </c>
      <c r="G2766">
        <v>42.31</v>
      </c>
      <c r="H2766">
        <v>3.58</v>
      </c>
      <c r="I2766">
        <v>40.020000000000003</v>
      </c>
      <c r="R2766">
        <v>8.11</v>
      </c>
      <c r="S2766">
        <v>3.73</v>
      </c>
      <c r="U2766">
        <v>1440</v>
      </c>
      <c r="V2766">
        <v>500</v>
      </c>
      <c r="W2766">
        <v>3</v>
      </c>
      <c r="X2766">
        <v>120</v>
      </c>
      <c r="Y2766">
        <v>0.05</v>
      </c>
      <c r="Z2766">
        <v>0.1</v>
      </c>
      <c r="AB2766">
        <v>45</v>
      </c>
      <c r="AC2766">
        <v>1</v>
      </c>
      <c r="AD2766" t="s">
        <v>62</v>
      </c>
      <c r="AF2766">
        <v>19.82820485657</v>
      </c>
    </row>
    <row r="2767" spans="1:32">
      <c r="A2767" t="s">
        <v>594</v>
      </c>
      <c r="B2767" t="s">
        <v>259</v>
      </c>
      <c r="C2767" s="42" t="s">
        <v>592</v>
      </c>
      <c r="D2767">
        <v>500</v>
      </c>
      <c r="E2767">
        <v>10</v>
      </c>
      <c r="F2767">
        <v>60</v>
      </c>
      <c r="G2767">
        <v>42.31</v>
      </c>
      <c r="H2767">
        <v>3.58</v>
      </c>
      <c r="I2767">
        <v>40.020000000000003</v>
      </c>
      <c r="R2767">
        <v>8.11</v>
      </c>
      <c r="S2767">
        <v>3.73</v>
      </c>
      <c r="U2767">
        <v>1440</v>
      </c>
      <c r="V2767">
        <v>500</v>
      </c>
      <c r="W2767">
        <v>3</v>
      </c>
      <c r="X2767">
        <v>120</v>
      </c>
      <c r="Y2767">
        <v>0.05</v>
      </c>
      <c r="Z2767">
        <v>0.1</v>
      </c>
      <c r="AB2767">
        <v>45</v>
      </c>
      <c r="AC2767">
        <v>2</v>
      </c>
      <c r="AD2767" t="s">
        <v>62</v>
      </c>
      <c r="AF2767">
        <v>20.014142948100201</v>
      </c>
    </row>
    <row r="2768" spans="1:32">
      <c r="A2768" t="s">
        <v>594</v>
      </c>
      <c r="B2768" t="s">
        <v>259</v>
      </c>
      <c r="C2768" s="42" t="s">
        <v>592</v>
      </c>
      <c r="D2768">
        <v>500</v>
      </c>
      <c r="E2768">
        <v>10</v>
      </c>
      <c r="F2768">
        <v>60</v>
      </c>
      <c r="G2768">
        <v>42.31</v>
      </c>
      <c r="H2768">
        <v>3.58</v>
      </c>
      <c r="I2768">
        <v>40.020000000000003</v>
      </c>
      <c r="R2768">
        <v>8.11</v>
      </c>
      <c r="S2768">
        <v>3.73</v>
      </c>
      <c r="U2768">
        <v>1440</v>
      </c>
      <c r="V2768">
        <v>500</v>
      </c>
      <c r="W2768">
        <v>3</v>
      </c>
      <c r="X2768">
        <v>120</v>
      </c>
      <c r="Y2768">
        <v>0.05</v>
      </c>
      <c r="Z2768">
        <v>0.1</v>
      </c>
      <c r="AB2768">
        <v>45</v>
      </c>
      <c r="AC2768">
        <v>5</v>
      </c>
      <c r="AD2768" t="s">
        <v>62</v>
      </c>
      <c r="AF2768">
        <v>20.060627807079399</v>
      </c>
    </row>
    <row r="2769" spans="1:37">
      <c r="A2769" t="s">
        <v>594</v>
      </c>
      <c r="B2769" t="s">
        <v>259</v>
      </c>
      <c r="C2769" s="42" t="s">
        <v>592</v>
      </c>
      <c r="D2769">
        <v>500</v>
      </c>
      <c r="E2769">
        <v>10</v>
      </c>
      <c r="F2769">
        <v>60</v>
      </c>
      <c r="G2769">
        <v>42.31</v>
      </c>
      <c r="H2769">
        <v>3.58</v>
      </c>
      <c r="I2769">
        <v>40.020000000000003</v>
      </c>
      <c r="R2769">
        <v>8.11</v>
      </c>
      <c r="S2769">
        <v>3.73</v>
      </c>
      <c r="U2769">
        <v>1440</v>
      </c>
      <c r="V2769">
        <v>500</v>
      </c>
      <c r="W2769">
        <v>3</v>
      </c>
      <c r="X2769">
        <v>120</v>
      </c>
      <c r="Y2769">
        <v>0.05</v>
      </c>
      <c r="Z2769">
        <v>0.1</v>
      </c>
      <c r="AB2769">
        <v>45</v>
      </c>
      <c r="AC2769">
        <v>0</v>
      </c>
      <c r="AD2769" s="4" t="s">
        <v>173</v>
      </c>
      <c r="AF2769">
        <v>19.595783250447401</v>
      </c>
    </row>
    <row r="2770" spans="1:37">
      <c r="A2770" t="s">
        <v>594</v>
      </c>
      <c r="B2770" t="s">
        <v>259</v>
      </c>
      <c r="C2770" s="42" t="s">
        <v>592</v>
      </c>
      <c r="D2770">
        <v>500</v>
      </c>
      <c r="E2770">
        <v>10</v>
      </c>
      <c r="F2770">
        <v>60</v>
      </c>
      <c r="G2770">
        <v>42.31</v>
      </c>
      <c r="H2770">
        <v>3.58</v>
      </c>
      <c r="I2770">
        <v>40.020000000000003</v>
      </c>
      <c r="R2770">
        <v>8.11</v>
      </c>
      <c r="S2770">
        <v>3.73</v>
      </c>
      <c r="U2770">
        <v>1440</v>
      </c>
      <c r="V2770">
        <v>500</v>
      </c>
      <c r="W2770">
        <v>3</v>
      </c>
      <c r="X2770">
        <v>120</v>
      </c>
      <c r="Y2770">
        <v>0.05</v>
      </c>
      <c r="Z2770">
        <v>0.1</v>
      </c>
      <c r="AB2770">
        <v>45</v>
      </c>
      <c r="AC2770">
        <v>1</v>
      </c>
      <c r="AD2770" t="s">
        <v>593</v>
      </c>
      <c r="AF2770">
        <v>16.7137435039234</v>
      </c>
    </row>
    <row r="2771" spans="1:37">
      <c r="A2771" t="s">
        <v>594</v>
      </c>
      <c r="B2771" t="s">
        <v>259</v>
      </c>
      <c r="C2771" s="42" t="s">
        <v>592</v>
      </c>
      <c r="D2771">
        <v>500</v>
      </c>
      <c r="E2771">
        <v>10</v>
      </c>
      <c r="F2771">
        <v>60</v>
      </c>
      <c r="G2771">
        <v>42.31</v>
      </c>
      <c r="H2771">
        <v>3.58</v>
      </c>
      <c r="I2771">
        <v>40.020000000000003</v>
      </c>
      <c r="R2771">
        <v>8.11</v>
      </c>
      <c r="S2771">
        <v>3.73</v>
      </c>
      <c r="U2771">
        <v>1440</v>
      </c>
      <c r="V2771">
        <v>500</v>
      </c>
      <c r="W2771">
        <v>3</v>
      </c>
      <c r="X2771">
        <v>120</v>
      </c>
      <c r="Y2771">
        <v>0.05</v>
      </c>
      <c r="Z2771">
        <v>0.1</v>
      </c>
      <c r="AB2771">
        <v>45</v>
      </c>
      <c r="AC2771">
        <v>2</v>
      </c>
      <c r="AD2771" t="s">
        <v>593</v>
      </c>
      <c r="AF2771">
        <v>15.644599813721699</v>
      </c>
    </row>
    <row r="2772" spans="1:37">
      <c r="A2772" t="s">
        <v>594</v>
      </c>
      <c r="B2772" t="s">
        <v>259</v>
      </c>
      <c r="C2772" s="42" t="s">
        <v>592</v>
      </c>
      <c r="D2772">
        <v>500</v>
      </c>
      <c r="E2772">
        <v>10</v>
      </c>
      <c r="F2772">
        <v>60</v>
      </c>
      <c r="G2772">
        <v>42.31</v>
      </c>
      <c r="H2772">
        <v>3.58</v>
      </c>
      <c r="I2772">
        <v>40.020000000000003</v>
      </c>
      <c r="R2772">
        <v>8.11</v>
      </c>
      <c r="S2772">
        <v>3.73</v>
      </c>
      <c r="U2772">
        <v>1440</v>
      </c>
      <c r="V2772">
        <v>500</v>
      </c>
      <c r="W2772">
        <v>3</v>
      </c>
      <c r="X2772">
        <v>120</v>
      </c>
      <c r="Y2772">
        <v>0.05</v>
      </c>
      <c r="Z2772">
        <v>0.1</v>
      </c>
      <c r="AB2772">
        <v>45</v>
      </c>
      <c r="AC2772">
        <v>5</v>
      </c>
      <c r="AD2772" t="s">
        <v>593</v>
      </c>
      <c r="AF2772">
        <v>14.7149120448444</v>
      </c>
    </row>
    <row r="2773" spans="1:37">
      <c r="A2773" t="s">
        <v>594</v>
      </c>
      <c r="B2773" t="s">
        <v>259</v>
      </c>
      <c r="C2773" s="42" t="s">
        <v>592</v>
      </c>
      <c r="D2773">
        <v>500</v>
      </c>
      <c r="E2773">
        <v>10</v>
      </c>
      <c r="F2773">
        <v>60</v>
      </c>
      <c r="G2773">
        <v>42.31</v>
      </c>
      <c r="H2773">
        <v>3.58</v>
      </c>
      <c r="I2773">
        <v>40.020000000000003</v>
      </c>
      <c r="R2773">
        <v>8.11</v>
      </c>
      <c r="S2773">
        <v>3.73</v>
      </c>
      <c r="U2773">
        <v>1440</v>
      </c>
      <c r="V2773">
        <v>500</v>
      </c>
      <c r="W2773">
        <v>3</v>
      </c>
      <c r="X2773">
        <v>120</v>
      </c>
      <c r="Y2773">
        <v>0.05</v>
      </c>
      <c r="Z2773">
        <v>0.1</v>
      </c>
      <c r="AB2773">
        <v>45</v>
      </c>
      <c r="AC2773">
        <v>0</v>
      </c>
      <c r="AD2773" s="4" t="s">
        <v>173</v>
      </c>
      <c r="AF2773">
        <v>19.549297047081499</v>
      </c>
    </row>
    <row r="2774" spans="1:37">
      <c r="A2774" t="s">
        <v>594</v>
      </c>
      <c r="B2774" t="s">
        <v>259</v>
      </c>
      <c r="C2774" s="42" t="s">
        <v>592</v>
      </c>
      <c r="D2774">
        <v>500</v>
      </c>
      <c r="E2774">
        <v>10</v>
      </c>
      <c r="F2774">
        <v>60</v>
      </c>
      <c r="G2774">
        <v>42.31</v>
      </c>
      <c r="H2774">
        <v>3.58</v>
      </c>
      <c r="I2774">
        <v>40.020000000000003</v>
      </c>
      <c r="R2774">
        <v>8.11</v>
      </c>
      <c r="S2774">
        <v>3.73</v>
      </c>
      <c r="U2774">
        <v>1440</v>
      </c>
      <c r="V2774">
        <v>500</v>
      </c>
      <c r="W2774">
        <v>3</v>
      </c>
      <c r="X2774">
        <v>120</v>
      </c>
      <c r="Y2774">
        <v>0.05</v>
      </c>
      <c r="Z2774">
        <v>0.1</v>
      </c>
      <c r="AB2774">
        <v>45</v>
      </c>
      <c r="AC2774">
        <v>1</v>
      </c>
      <c r="AD2774" t="s">
        <v>63</v>
      </c>
      <c r="AF2774">
        <v>17.875856912083499</v>
      </c>
    </row>
    <row r="2775" spans="1:37">
      <c r="A2775" t="s">
        <v>594</v>
      </c>
      <c r="B2775" t="s">
        <v>259</v>
      </c>
      <c r="C2775" s="42" t="s">
        <v>592</v>
      </c>
      <c r="D2775">
        <v>500</v>
      </c>
      <c r="E2775">
        <v>10</v>
      </c>
      <c r="F2775">
        <v>60</v>
      </c>
      <c r="G2775">
        <v>42.31</v>
      </c>
      <c r="H2775">
        <v>3.58</v>
      </c>
      <c r="I2775">
        <v>40.020000000000003</v>
      </c>
      <c r="R2775">
        <v>8.11</v>
      </c>
      <c r="S2775">
        <v>3.73</v>
      </c>
      <c r="U2775">
        <v>1440</v>
      </c>
      <c r="V2775">
        <v>500</v>
      </c>
      <c r="W2775">
        <v>3</v>
      </c>
      <c r="X2775">
        <v>120</v>
      </c>
      <c r="Y2775">
        <v>0.05</v>
      </c>
      <c r="Z2775">
        <v>0.1</v>
      </c>
      <c r="AB2775">
        <v>45</v>
      </c>
      <c r="AC2775">
        <v>2</v>
      </c>
      <c r="AD2775" t="s">
        <v>63</v>
      </c>
      <c r="AF2775">
        <v>16.992651313412001</v>
      </c>
    </row>
    <row r="2776" spans="1:37">
      <c r="A2776" t="s">
        <v>594</v>
      </c>
      <c r="B2776" t="s">
        <v>259</v>
      </c>
      <c r="C2776" s="42" t="s">
        <v>592</v>
      </c>
      <c r="D2776">
        <v>500</v>
      </c>
      <c r="E2776">
        <v>10</v>
      </c>
      <c r="F2776">
        <v>60</v>
      </c>
      <c r="G2776">
        <v>42.31</v>
      </c>
      <c r="H2776">
        <v>3.58</v>
      </c>
      <c r="I2776">
        <v>40.020000000000003</v>
      </c>
      <c r="R2776">
        <v>8.11</v>
      </c>
      <c r="S2776">
        <v>3.73</v>
      </c>
      <c r="U2776">
        <v>1440</v>
      </c>
      <c r="V2776">
        <v>500</v>
      </c>
      <c r="W2776">
        <v>3</v>
      </c>
      <c r="X2776">
        <v>120</v>
      </c>
      <c r="Y2776">
        <v>0.05</v>
      </c>
      <c r="Z2776">
        <v>0.1</v>
      </c>
      <c r="AB2776">
        <v>45</v>
      </c>
      <c r="AC2776">
        <v>5</v>
      </c>
      <c r="AD2776" t="s">
        <v>63</v>
      </c>
      <c r="AF2776">
        <v>16.2953838062706</v>
      </c>
    </row>
    <row r="2777" spans="1:37">
      <c r="A2777" t="s">
        <v>594</v>
      </c>
      <c r="B2777" t="s">
        <v>259</v>
      </c>
      <c r="C2777" s="42" t="s">
        <v>592</v>
      </c>
      <c r="D2777">
        <v>500</v>
      </c>
      <c r="E2777">
        <v>10</v>
      </c>
      <c r="F2777">
        <v>60</v>
      </c>
      <c r="G2777">
        <v>42.31</v>
      </c>
      <c r="H2777">
        <v>3.58</v>
      </c>
      <c r="I2777">
        <v>40.020000000000003</v>
      </c>
      <c r="R2777">
        <v>8.11</v>
      </c>
      <c r="S2777">
        <v>3.73</v>
      </c>
      <c r="U2777">
        <v>1440</v>
      </c>
      <c r="V2777">
        <v>500</v>
      </c>
      <c r="W2777">
        <v>3</v>
      </c>
      <c r="X2777">
        <v>120</v>
      </c>
      <c r="Y2777">
        <v>0.05</v>
      </c>
      <c r="Z2777">
        <v>0.1</v>
      </c>
      <c r="AB2777">
        <v>45</v>
      </c>
      <c r="AC2777">
        <v>0</v>
      </c>
      <c r="AD2777" s="4" t="s">
        <v>173</v>
      </c>
      <c r="AF2777">
        <v>19.595783250447401</v>
      </c>
    </row>
    <row r="2778" spans="1:37">
      <c r="A2778" t="s">
        <v>594</v>
      </c>
      <c r="B2778" t="s">
        <v>259</v>
      </c>
      <c r="C2778" s="42" t="s">
        <v>592</v>
      </c>
      <c r="D2778">
        <v>500</v>
      </c>
      <c r="E2778">
        <v>10</v>
      </c>
      <c r="F2778">
        <v>60</v>
      </c>
      <c r="G2778">
        <v>42.31</v>
      </c>
      <c r="H2778">
        <v>3.58</v>
      </c>
      <c r="I2778">
        <v>40.020000000000003</v>
      </c>
      <c r="R2778">
        <v>8.11</v>
      </c>
      <c r="S2778">
        <v>3.73</v>
      </c>
      <c r="U2778">
        <v>1440</v>
      </c>
      <c r="V2778">
        <v>500</v>
      </c>
      <c r="W2778">
        <v>3</v>
      </c>
      <c r="X2778">
        <v>120</v>
      </c>
      <c r="Y2778">
        <v>0.05</v>
      </c>
      <c r="Z2778">
        <v>0.1</v>
      </c>
      <c r="AB2778">
        <v>45</v>
      </c>
      <c r="AC2778">
        <v>1</v>
      </c>
      <c r="AD2778" t="s">
        <v>61</v>
      </c>
      <c r="AF2778">
        <v>18.805547369734299</v>
      </c>
    </row>
    <row r="2779" spans="1:37">
      <c r="A2779" t="s">
        <v>594</v>
      </c>
      <c r="B2779" t="s">
        <v>259</v>
      </c>
      <c r="C2779" s="42" t="s">
        <v>592</v>
      </c>
      <c r="D2779">
        <v>500</v>
      </c>
      <c r="E2779">
        <v>10</v>
      </c>
      <c r="F2779">
        <v>60</v>
      </c>
      <c r="G2779">
        <v>42.31</v>
      </c>
      <c r="H2779">
        <v>3.58</v>
      </c>
      <c r="I2779">
        <v>40.020000000000003</v>
      </c>
      <c r="R2779">
        <v>8.11</v>
      </c>
      <c r="S2779">
        <v>3.73</v>
      </c>
      <c r="U2779">
        <v>1440</v>
      </c>
      <c r="V2779">
        <v>500</v>
      </c>
      <c r="W2779">
        <v>3</v>
      </c>
      <c r="X2779">
        <v>120</v>
      </c>
      <c r="Y2779">
        <v>0.05</v>
      </c>
      <c r="Z2779">
        <v>0.1</v>
      </c>
      <c r="AB2779">
        <v>45</v>
      </c>
      <c r="AC2779">
        <v>2</v>
      </c>
      <c r="AD2779" t="s">
        <v>61</v>
      </c>
      <c r="AF2779">
        <v>18.8985143989193</v>
      </c>
    </row>
    <row r="2780" spans="1:37">
      <c r="A2780" t="s">
        <v>594</v>
      </c>
      <c r="B2780" t="s">
        <v>259</v>
      </c>
      <c r="C2780" s="42" t="s">
        <v>592</v>
      </c>
      <c r="D2780">
        <v>500</v>
      </c>
      <c r="E2780">
        <v>10</v>
      </c>
      <c r="F2780">
        <v>60</v>
      </c>
      <c r="G2780">
        <v>42.31</v>
      </c>
      <c r="H2780">
        <v>3.58</v>
      </c>
      <c r="I2780">
        <v>40.020000000000003</v>
      </c>
      <c r="R2780">
        <v>8.11</v>
      </c>
      <c r="S2780">
        <v>3.73</v>
      </c>
      <c r="U2780">
        <v>1440</v>
      </c>
      <c r="V2780">
        <v>500</v>
      </c>
      <c r="W2780">
        <v>3</v>
      </c>
      <c r="X2780">
        <v>120</v>
      </c>
      <c r="Y2780">
        <v>0.05</v>
      </c>
      <c r="Z2780">
        <v>0.1</v>
      </c>
      <c r="AB2780">
        <v>45</v>
      </c>
      <c r="AC2780">
        <v>5</v>
      </c>
      <c r="AD2780" t="s">
        <v>61</v>
      </c>
      <c r="AF2780">
        <v>18.8985143989193</v>
      </c>
    </row>
    <row r="2781" spans="1:37">
      <c r="A2781" t="s">
        <v>260</v>
      </c>
      <c r="B2781" t="s">
        <v>261</v>
      </c>
      <c r="C2781" s="42" t="s">
        <v>592</v>
      </c>
      <c r="D2781">
        <v>550</v>
      </c>
      <c r="E2781">
        <v>10</v>
      </c>
      <c r="F2781">
        <v>60</v>
      </c>
      <c r="G2781">
        <v>66.28</v>
      </c>
      <c r="H2781">
        <v>2.15</v>
      </c>
      <c r="J2781">
        <v>0.9</v>
      </c>
      <c r="R2781">
        <v>24.59</v>
      </c>
      <c r="S2781">
        <v>3.7999999999999999E-2</v>
      </c>
      <c r="T2781">
        <v>1.78</v>
      </c>
      <c r="U2781">
        <v>1440</v>
      </c>
      <c r="V2781">
        <v>50</v>
      </c>
      <c r="W2781">
        <v>7</v>
      </c>
      <c r="X2781">
        <v>120</v>
      </c>
      <c r="Y2781">
        <v>0.02</v>
      </c>
      <c r="Z2781">
        <v>0.05</v>
      </c>
      <c r="AB2781">
        <v>23</v>
      </c>
      <c r="AF2781">
        <v>0.41916211434725498</v>
      </c>
      <c r="AI2781" s="31" t="s">
        <v>297</v>
      </c>
      <c r="AJ2781" t="s">
        <v>494</v>
      </c>
      <c r="AK2781" t="s">
        <v>357</v>
      </c>
    </row>
    <row r="2782" spans="1:37">
      <c r="A2782" t="s">
        <v>262</v>
      </c>
      <c r="B2782" t="s">
        <v>261</v>
      </c>
      <c r="C2782" s="42" t="s">
        <v>592</v>
      </c>
      <c r="D2782">
        <v>550</v>
      </c>
      <c r="E2782">
        <v>10</v>
      </c>
      <c r="F2782">
        <v>60</v>
      </c>
      <c r="G2782">
        <v>64.33</v>
      </c>
      <c r="H2782">
        <v>1.77</v>
      </c>
      <c r="J2782">
        <v>1.07</v>
      </c>
      <c r="R2782">
        <v>92.54</v>
      </c>
      <c r="S2782">
        <v>0.10100000000000001</v>
      </c>
      <c r="T2782">
        <v>2.0699999999999998</v>
      </c>
      <c r="U2782">
        <v>1440</v>
      </c>
      <c r="V2782">
        <v>50</v>
      </c>
      <c r="W2782">
        <v>7</v>
      </c>
      <c r="X2782">
        <v>120</v>
      </c>
      <c r="Y2782">
        <v>0.02</v>
      </c>
      <c r="Z2782">
        <v>0.05</v>
      </c>
      <c r="AB2782">
        <v>23</v>
      </c>
      <c r="AF2782">
        <v>2.4550910787483602</v>
      </c>
    </row>
    <row r="2783" spans="1:37">
      <c r="A2783" t="s">
        <v>263</v>
      </c>
      <c r="B2783" t="s">
        <v>261</v>
      </c>
      <c r="C2783" s="42" t="s">
        <v>592</v>
      </c>
      <c r="D2783">
        <v>550</v>
      </c>
      <c r="E2783">
        <v>10</v>
      </c>
      <c r="F2783">
        <v>60</v>
      </c>
      <c r="G2783">
        <v>61.52</v>
      </c>
      <c r="H2783">
        <v>1.54</v>
      </c>
      <c r="J2783">
        <v>1.87</v>
      </c>
      <c r="R2783">
        <v>118.03</v>
      </c>
      <c r="S2783">
        <v>9.6000000000000002E-2</v>
      </c>
      <c r="T2783">
        <v>1.96</v>
      </c>
      <c r="U2783">
        <v>1440</v>
      </c>
      <c r="V2783">
        <v>50</v>
      </c>
      <c r="W2783">
        <v>7</v>
      </c>
      <c r="X2783">
        <v>120</v>
      </c>
      <c r="Y2783">
        <v>0.02</v>
      </c>
      <c r="Z2783">
        <v>0.05</v>
      </c>
      <c r="AB2783">
        <v>23</v>
      </c>
      <c r="AF2783">
        <v>10.209581057173599</v>
      </c>
    </row>
    <row r="2784" spans="1:37">
      <c r="A2784" t="s">
        <v>264</v>
      </c>
      <c r="B2784" t="s">
        <v>261</v>
      </c>
      <c r="C2784" s="42" t="s">
        <v>592</v>
      </c>
      <c r="D2784">
        <v>550</v>
      </c>
      <c r="E2784">
        <v>10</v>
      </c>
      <c r="F2784">
        <v>60</v>
      </c>
      <c r="G2784">
        <v>58.45</v>
      </c>
      <c r="H2784">
        <v>1.51</v>
      </c>
      <c r="J2784">
        <v>1.74</v>
      </c>
      <c r="R2784">
        <v>73.95</v>
      </c>
      <c r="S2784">
        <v>0.13</v>
      </c>
      <c r="T2784">
        <v>2.72</v>
      </c>
      <c r="U2784">
        <v>1440</v>
      </c>
      <c r="V2784">
        <v>50</v>
      </c>
      <c r="W2784">
        <v>7</v>
      </c>
      <c r="X2784">
        <v>120</v>
      </c>
      <c r="Y2784">
        <v>0.02</v>
      </c>
      <c r="Z2784">
        <v>0.05</v>
      </c>
      <c r="AB2784">
        <v>23</v>
      </c>
      <c r="AF2784">
        <v>12.6047905285868</v>
      </c>
    </row>
    <row r="2785" spans="1:32">
      <c r="A2785" t="s">
        <v>265</v>
      </c>
      <c r="B2785" t="s">
        <v>261</v>
      </c>
      <c r="C2785" s="42" t="s">
        <v>592</v>
      </c>
      <c r="D2785">
        <v>550</v>
      </c>
      <c r="E2785">
        <v>10</v>
      </c>
      <c r="F2785">
        <v>60</v>
      </c>
      <c r="G2785">
        <v>46.14</v>
      </c>
      <c r="H2785">
        <v>1.43</v>
      </c>
      <c r="J2785">
        <v>1.92</v>
      </c>
      <c r="R2785">
        <v>61.39</v>
      </c>
      <c r="S2785">
        <v>0.157</v>
      </c>
      <c r="T2785">
        <v>3.51</v>
      </c>
      <c r="U2785">
        <v>1440</v>
      </c>
      <c r="V2785">
        <v>50</v>
      </c>
      <c r="W2785">
        <v>7</v>
      </c>
      <c r="X2785">
        <v>120</v>
      </c>
      <c r="Y2785">
        <v>0.02</v>
      </c>
      <c r="Z2785">
        <v>0.05</v>
      </c>
      <c r="AB2785">
        <v>23</v>
      </c>
      <c r="AF2785">
        <v>15.2994011839266</v>
      </c>
    </row>
    <row r="2786" spans="1:32">
      <c r="A2786" t="s">
        <v>266</v>
      </c>
      <c r="B2786" t="s">
        <v>261</v>
      </c>
      <c r="C2786" s="42" t="s">
        <v>592</v>
      </c>
      <c r="D2786">
        <v>550</v>
      </c>
      <c r="E2786">
        <v>10</v>
      </c>
      <c r="F2786">
        <v>60</v>
      </c>
      <c r="G2786">
        <v>40.049999999999997</v>
      </c>
      <c r="H2786">
        <v>2.17</v>
      </c>
      <c r="J2786">
        <v>2.11</v>
      </c>
      <c r="R2786">
        <v>35.659999999999997</v>
      </c>
      <c r="S2786">
        <v>0.28199999999999997</v>
      </c>
      <c r="T2786">
        <v>3.74</v>
      </c>
      <c r="U2786">
        <v>1440</v>
      </c>
      <c r="V2786">
        <v>50</v>
      </c>
      <c r="W2786">
        <v>7</v>
      </c>
      <c r="X2786">
        <v>120</v>
      </c>
      <c r="Y2786">
        <v>0.02</v>
      </c>
      <c r="Z2786">
        <v>0.05</v>
      </c>
      <c r="AB2786">
        <v>23</v>
      </c>
      <c r="AF2786">
        <v>18.86227487291</v>
      </c>
    </row>
    <row r="2787" spans="1:32">
      <c r="A2787" t="s">
        <v>267</v>
      </c>
      <c r="B2787" t="s">
        <v>261</v>
      </c>
      <c r="C2787" s="42" t="s">
        <v>592</v>
      </c>
      <c r="D2787">
        <v>550</v>
      </c>
      <c r="E2787">
        <v>10</v>
      </c>
      <c r="F2787">
        <v>60</v>
      </c>
      <c r="G2787">
        <v>26.023</v>
      </c>
      <c r="H2787">
        <v>2.37</v>
      </c>
      <c r="J2787">
        <v>1.52</v>
      </c>
      <c r="R2787">
        <v>27.22</v>
      </c>
      <c r="S2787">
        <v>0.34300000000000003</v>
      </c>
      <c r="T2787">
        <v>4.32</v>
      </c>
      <c r="U2787">
        <v>1440</v>
      </c>
      <c r="V2787">
        <v>50</v>
      </c>
      <c r="W2787">
        <v>7</v>
      </c>
      <c r="X2787">
        <v>120</v>
      </c>
      <c r="Y2787">
        <v>0.02</v>
      </c>
      <c r="Z2787">
        <v>0.05</v>
      </c>
      <c r="AB2787">
        <v>23</v>
      </c>
      <c r="AF2787">
        <v>19.940119534789599</v>
      </c>
    </row>
    <row r="2788" spans="1:32">
      <c r="A2788" t="s">
        <v>267</v>
      </c>
      <c r="B2788" t="s">
        <v>261</v>
      </c>
      <c r="C2788" s="42" t="s">
        <v>592</v>
      </c>
      <c r="D2788">
        <v>550</v>
      </c>
      <c r="E2788">
        <v>10</v>
      </c>
      <c r="F2788">
        <v>60</v>
      </c>
      <c r="G2788">
        <v>26.023</v>
      </c>
      <c r="H2788">
        <v>2.37</v>
      </c>
      <c r="J2788">
        <v>1.52</v>
      </c>
      <c r="R2788">
        <v>27.22</v>
      </c>
      <c r="S2788">
        <v>0.34300000000000003</v>
      </c>
      <c r="T2788">
        <v>4.32</v>
      </c>
      <c r="U2788">
        <v>1440</v>
      </c>
      <c r="V2788">
        <v>50</v>
      </c>
      <c r="W2788">
        <v>3</v>
      </c>
      <c r="X2788">
        <v>120</v>
      </c>
      <c r="Y2788">
        <v>0.02</v>
      </c>
      <c r="Z2788">
        <v>0.05</v>
      </c>
      <c r="AB2788">
        <v>23</v>
      </c>
      <c r="AF2788">
        <v>19.676945668135001</v>
      </c>
    </row>
    <row r="2789" spans="1:32">
      <c r="A2789" t="s">
        <v>267</v>
      </c>
      <c r="B2789" t="s">
        <v>261</v>
      </c>
      <c r="C2789" s="42" t="s">
        <v>592</v>
      </c>
      <c r="D2789">
        <v>550</v>
      </c>
      <c r="E2789">
        <v>10</v>
      </c>
      <c r="F2789">
        <v>60</v>
      </c>
      <c r="G2789">
        <v>26.023</v>
      </c>
      <c r="H2789">
        <v>2.37</v>
      </c>
      <c r="J2789">
        <v>1.52</v>
      </c>
      <c r="R2789">
        <v>27.22</v>
      </c>
      <c r="S2789">
        <v>0.34300000000000003</v>
      </c>
      <c r="T2789">
        <v>4.32</v>
      </c>
      <c r="U2789">
        <v>1440</v>
      </c>
      <c r="V2789">
        <v>50</v>
      </c>
      <c r="W2789">
        <v>4</v>
      </c>
      <c r="X2789">
        <v>120</v>
      </c>
      <c r="Y2789">
        <v>0.02</v>
      </c>
      <c r="Z2789">
        <v>0.05</v>
      </c>
      <c r="AB2789">
        <v>23</v>
      </c>
      <c r="AF2789">
        <v>19.7356828193832</v>
      </c>
    </row>
    <row r="2790" spans="1:32">
      <c r="A2790" t="s">
        <v>267</v>
      </c>
      <c r="B2790" t="s">
        <v>261</v>
      </c>
      <c r="C2790" s="42" t="s">
        <v>592</v>
      </c>
      <c r="D2790">
        <v>550</v>
      </c>
      <c r="E2790">
        <v>10</v>
      </c>
      <c r="F2790">
        <v>60</v>
      </c>
      <c r="G2790">
        <v>26.023</v>
      </c>
      <c r="H2790">
        <v>2.37</v>
      </c>
      <c r="J2790">
        <v>1.52</v>
      </c>
      <c r="R2790">
        <v>27.22</v>
      </c>
      <c r="S2790">
        <v>0.34300000000000003</v>
      </c>
      <c r="T2790">
        <v>4.32</v>
      </c>
      <c r="U2790">
        <v>1440</v>
      </c>
      <c r="V2790">
        <v>50</v>
      </c>
      <c r="W2790">
        <v>5</v>
      </c>
      <c r="X2790">
        <v>120</v>
      </c>
      <c r="Y2790">
        <v>0.02</v>
      </c>
      <c r="Z2790">
        <v>0.05</v>
      </c>
      <c r="AB2790">
        <v>23</v>
      </c>
      <c r="AF2790">
        <v>19.1189427312775</v>
      </c>
    </row>
    <row r="2791" spans="1:32">
      <c r="A2791" t="s">
        <v>267</v>
      </c>
      <c r="B2791" t="s">
        <v>261</v>
      </c>
      <c r="C2791" s="42" t="s">
        <v>592</v>
      </c>
      <c r="D2791">
        <v>550</v>
      </c>
      <c r="E2791">
        <v>10</v>
      </c>
      <c r="F2791">
        <v>60</v>
      </c>
      <c r="G2791">
        <v>26.023</v>
      </c>
      <c r="H2791">
        <v>2.37</v>
      </c>
      <c r="J2791">
        <v>1.52</v>
      </c>
      <c r="R2791">
        <v>27.22</v>
      </c>
      <c r="S2791">
        <v>0.34300000000000003</v>
      </c>
      <c r="T2791">
        <v>4.32</v>
      </c>
      <c r="U2791">
        <v>1440</v>
      </c>
      <c r="V2791">
        <v>50</v>
      </c>
      <c r="W2791">
        <v>6</v>
      </c>
      <c r="X2791">
        <v>120</v>
      </c>
      <c r="Y2791">
        <v>0.02</v>
      </c>
      <c r="Z2791">
        <v>0.05</v>
      </c>
      <c r="AB2791">
        <v>23</v>
      </c>
      <c r="AF2791">
        <v>17.533039647576999</v>
      </c>
    </row>
    <row r="2792" spans="1:32">
      <c r="A2792" t="s">
        <v>267</v>
      </c>
      <c r="B2792" t="s">
        <v>261</v>
      </c>
      <c r="C2792" s="42" t="s">
        <v>592</v>
      </c>
      <c r="D2792">
        <v>550</v>
      </c>
      <c r="E2792">
        <v>10</v>
      </c>
      <c r="F2792">
        <v>60</v>
      </c>
      <c r="G2792">
        <v>26.023</v>
      </c>
      <c r="H2792">
        <v>2.37</v>
      </c>
      <c r="J2792">
        <v>1.52</v>
      </c>
      <c r="R2792">
        <v>27.22</v>
      </c>
      <c r="S2792">
        <v>0.34300000000000003</v>
      </c>
      <c r="T2792">
        <v>4.32</v>
      </c>
      <c r="U2792">
        <v>1440</v>
      </c>
      <c r="V2792">
        <v>50</v>
      </c>
      <c r="W2792">
        <v>7</v>
      </c>
      <c r="X2792">
        <v>120</v>
      </c>
      <c r="Y2792">
        <v>0.02</v>
      </c>
      <c r="Z2792">
        <v>0.05</v>
      </c>
      <c r="AB2792">
        <v>23</v>
      </c>
      <c r="AF2792">
        <v>15.682819383259901</v>
      </c>
    </row>
    <row r="2793" spans="1:32">
      <c r="A2793" t="s">
        <v>267</v>
      </c>
      <c r="B2793" t="s">
        <v>261</v>
      </c>
      <c r="C2793" s="42" t="s">
        <v>592</v>
      </c>
      <c r="D2793">
        <v>550</v>
      </c>
      <c r="E2793">
        <v>10</v>
      </c>
      <c r="F2793">
        <v>60</v>
      </c>
      <c r="G2793">
        <v>26.023</v>
      </c>
      <c r="H2793">
        <v>2.37</v>
      </c>
      <c r="J2793">
        <v>1.52</v>
      </c>
      <c r="R2793">
        <v>27.22</v>
      </c>
      <c r="S2793">
        <v>0.34300000000000003</v>
      </c>
      <c r="T2793">
        <v>4.32</v>
      </c>
      <c r="U2793">
        <v>1440</v>
      </c>
      <c r="V2793">
        <v>50</v>
      </c>
      <c r="W2793">
        <v>8</v>
      </c>
      <c r="X2793">
        <v>120</v>
      </c>
      <c r="Y2793">
        <v>0.02</v>
      </c>
      <c r="Z2793">
        <v>0.05</v>
      </c>
      <c r="AB2793">
        <v>23</v>
      </c>
      <c r="AF2793">
        <v>14.1850220264317</v>
      </c>
    </row>
    <row r="2794" spans="1:32">
      <c r="A2794" t="s">
        <v>267</v>
      </c>
      <c r="B2794" t="s">
        <v>261</v>
      </c>
      <c r="C2794" s="42" t="s">
        <v>592</v>
      </c>
      <c r="D2794">
        <v>550</v>
      </c>
      <c r="E2794">
        <v>10</v>
      </c>
      <c r="F2794">
        <v>60</v>
      </c>
      <c r="G2794">
        <v>26.023</v>
      </c>
      <c r="H2794">
        <v>2.37</v>
      </c>
      <c r="J2794">
        <v>1.52</v>
      </c>
      <c r="R2794">
        <v>27.22</v>
      </c>
      <c r="S2794">
        <v>0.34300000000000003</v>
      </c>
      <c r="T2794">
        <v>4.32</v>
      </c>
      <c r="U2794">
        <v>1440</v>
      </c>
      <c r="V2794">
        <v>50</v>
      </c>
      <c r="W2794">
        <v>9</v>
      </c>
      <c r="X2794">
        <v>120</v>
      </c>
      <c r="Y2794">
        <v>0.02</v>
      </c>
      <c r="Z2794">
        <v>0.05</v>
      </c>
      <c r="AB2794">
        <v>23</v>
      </c>
      <c r="AF2794">
        <v>10.5139500734214</v>
      </c>
    </row>
    <row r="2795" spans="1:32">
      <c r="A2795" t="s">
        <v>267</v>
      </c>
      <c r="B2795" t="s">
        <v>261</v>
      </c>
      <c r="C2795" s="42" t="s">
        <v>592</v>
      </c>
      <c r="D2795">
        <v>550</v>
      </c>
      <c r="E2795">
        <v>10</v>
      </c>
      <c r="F2795">
        <v>60</v>
      </c>
      <c r="G2795">
        <v>26.023</v>
      </c>
      <c r="H2795">
        <v>2.37</v>
      </c>
      <c r="J2795">
        <v>1.52</v>
      </c>
      <c r="R2795">
        <v>27.22</v>
      </c>
      <c r="S2795">
        <v>0.34300000000000003</v>
      </c>
      <c r="T2795">
        <v>4.32</v>
      </c>
      <c r="U2795">
        <v>1440</v>
      </c>
      <c r="V2795">
        <v>50</v>
      </c>
      <c r="W2795">
        <v>10</v>
      </c>
      <c r="X2795">
        <v>120</v>
      </c>
      <c r="Y2795">
        <v>0.02</v>
      </c>
      <c r="Z2795">
        <v>0.05</v>
      </c>
      <c r="AB2795">
        <v>23</v>
      </c>
      <c r="AF2795">
        <v>5.9324522760646099</v>
      </c>
    </row>
    <row r="2796" spans="1:32">
      <c r="A2796" t="s">
        <v>267</v>
      </c>
      <c r="B2796" t="s">
        <v>261</v>
      </c>
      <c r="C2796" s="42" t="s">
        <v>592</v>
      </c>
      <c r="D2796">
        <v>550</v>
      </c>
      <c r="E2796">
        <v>10</v>
      </c>
      <c r="F2796">
        <v>60</v>
      </c>
      <c r="G2796">
        <v>26.023</v>
      </c>
      <c r="H2796">
        <v>2.37</v>
      </c>
      <c r="J2796">
        <v>1.52</v>
      </c>
      <c r="R2796">
        <v>27.22</v>
      </c>
      <c r="S2796">
        <v>0.34300000000000003</v>
      </c>
      <c r="T2796">
        <v>4.32</v>
      </c>
      <c r="U2796">
        <v>1440</v>
      </c>
      <c r="V2796">
        <v>50</v>
      </c>
      <c r="W2796">
        <v>11</v>
      </c>
      <c r="X2796">
        <v>120</v>
      </c>
      <c r="Y2796">
        <v>0.02</v>
      </c>
      <c r="Z2796">
        <v>0.05</v>
      </c>
      <c r="AB2796">
        <v>23</v>
      </c>
      <c r="AF2796">
        <v>4.4640234948604904</v>
      </c>
    </row>
    <row r="2797" spans="1:32">
      <c r="A2797" t="s">
        <v>267</v>
      </c>
      <c r="B2797" t="s">
        <v>261</v>
      </c>
      <c r="C2797" s="42" t="s">
        <v>592</v>
      </c>
      <c r="D2797">
        <v>550</v>
      </c>
      <c r="E2797">
        <v>10</v>
      </c>
      <c r="F2797">
        <v>60</v>
      </c>
      <c r="G2797">
        <v>26.023</v>
      </c>
      <c r="H2797">
        <v>2.37</v>
      </c>
      <c r="J2797">
        <v>1.52</v>
      </c>
      <c r="R2797">
        <v>27.22</v>
      </c>
      <c r="S2797">
        <v>0.34300000000000003</v>
      </c>
      <c r="T2797">
        <v>4.32</v>
      </c>
      <c r="U2797">
        <v>1440</v>
      </c>
      <c r="V2797">
        <v>0.44296788482834898</v>
      </c>
      <c r="W2797">
        <v>4</v>
      </c>
      <c r="X2797">
        <v>120</v>
      </c>
      <c r="Y2797">
        <v>0.02</v>
      </c>
      <c r="Z2797">
        <v>0.05</v>
      </c>
      <c r="AB2797">
        <v>23</v>
      </c>
      <c r="AF2797">
        <v>1.4836795252225501</v>
      </c>
    </row>
    <row r="2798" spans="1:32">
      <c r="A2798" t="s">
        <v>267</v>
      </c>
      <c r="B2798" t="s">
        <v>261</v>
      </c>
      <c r="C2798" s="42" t="s">
        <v>592</v>
      </c>
      <c r="D2798">
        <v>550</v>
      </c>
      <c r="E2798">
        <v>10</v>
      </c>
      <c r="F2798">
        <v>60</v>
      </c>
      <c r="G2798">
        <v>26.023</v>
      </c>
      <c r="H2798">
        <v>2.37</v>
      </c>
      <c r="J2798">
        <v>1.52</v>
      </c>
      <c r="R2798">
        <v>27.22</v>
      </c>
      <c r="S2798">
        <v>0.34300000000000003</v>
      </c>
      <c r="T2798">
        <v>4.32</v>
      </c>
      <c r="U2798">
        <v>1440</v>
      </c>
      <c r="V2798">
        <v>0.88593576965669896</v>
      </c>
      <c r="W2798">
        <v>4</v>
      </c>
      <c r="X2798">
        <v>120</v>
      </c>
      <c r="Y2798">
        <v>0.02</v>
      </c>
      <c r="Z2798">
        <v>0.05</v>
      </c>
      <c r="AB2798">
        <v>23</v>
      </c>
      <c r="AF2798">
        <v>8.5311572700296807</v>
      </c>
    </row>
    <row r="2799" spans="1:32">
      <c r="A2799" t="s">
        <v>267</v>
      </c>
      <c r="B2799" t="s">
        <v>261</v>
      </c>
      <c r="C2799" s="42" t="s">
        <v>592</v>
      </c>
      <c r="D2799">
        <v>550</v>
      </c>
      <c r="E2799">
        <v>10</v>
      </c>
      <c r="F2799">
        <v>60</v>
      </c>
      <c r="G2799">
        <v>26.023</v>
      </c>
      <c r="H2799">
        <v>2.37</v>
      </c>
      <c r="J2799">
        <v>1.52</v>
      </c>
      <c r="R2799">
        <v>27.22</v>
      </c>
      <c r="S2799">
        <v>0.34300000000000003</v>
      </c>
      <c r="T2799">
        <v>4.32</v>
      </c>
      <c r="U2799">
        <v>1440</v>
      </c>
      <c r="V2799">
        <v>1.99335548172757</v>
      </c>
      <c r="W2799">
        <v>4</v>
      </c>
      <c r="X2799">
        <v>120</v>
      </c>
      <c r="Y2799">
        <v>0.02</v>
      </c>
      <c r="Z2799">
        <v>0.05</v>
      </c>
      <c r="AB2799">
        <v>23</v>
      </c>
      <c r="AF2799">
        <v>16.876854599406499</v>
      </c>
    </row>
    <row r="2800" spans="1:32">
      <c r="A2800" t="s">
        <v>267</v>
      </c>
      <c r="B2800" t="s">
        <v>261</v>
      </c>
      <c r="C2800" s="42" t="s">
        <v>592</v>
      </c>
      <c r="D2800">
        <v>550</v>
      </c>
      <c r="E2800">
        <v>10</v>
      </c>
      <c r="F2800">
        <v>60</v>
      </c>
      <c r="G2800">
        <v>26.023</v>
      </c>
      <c r="H2800">
        <v>2.37</v>
      </c>
      <c r="J2800">
        <v>1.52</v>
      </c>
      <c r="R2800">
        <v>27.22</v>
      </c>
      <c r="S2800">
        <v>0.34300000000000003</v>
      </c>
      <c r="T2800">
        <v>4.32</v>
      </c>
      <c r="U2800">
        <v>1440</v>
      </c>
      <c r="V2800">
        <v>4.8726467331118402</v>
      </c>
      <c r="W2800">
        <v>4</v>
      </c>
      <c r="X2800">
        <v>120</v>
      </c>
      <c r="Y2800">
        <v>0.02</v>
      </c>
      <c r="Z2800">
        <v>0.05</v>
      </c>
      <c r="AB2800">
        <v>23</v>
      </c>
      <c r="AF2800">
        <v>32.084569732937602</v>
      </c>
    </row>
    <row r="2801" spans="1:37">
      <c r="A2801" t="s">
        <v>267</v>
      </c>
      <c r="B2801" t="s">
        <v>261</v>
      </c>
      <c r="C2801" s="42" t="s">
        <v>592</v>
      </c>
      <c r="D2801">
        <v>550</v>
      </c>
      <c r="E2801">
        <v>10</v>
      </c>
      <c r="F2801">
        <v>60</v>
      </c>
      <c r="G2801">
        <v>26.023</v>
      </c>
      <c r="H2801">
        <v>2.37</v>
      </c>
      <c r="J2801">
        <v>1.52</v>
      </c>
      <c r="R2801">
        <v>27.22</v>
      </c>
      <c r="S2801">
        <v>0.34300000000000003</v>
      </c>
      <c r="T2801">
        <v>4.32</v>
      </c>
      <c r="U2801">
        <v>1440</v>
      </c>
      <c r="V2801">
        <v>9.5238095238095095</v>
      </c>
      <c r="W2801">
        <v>4</v>
      </c>
      <c r="X2801">
        <v>120</v>
      </c>
      <c r="Y2801">
        <v>0.02</v>
      </c>
      <c r="Z2801">
        <v>0.05</v>
      </c>
      <c r="AB2801">
        <v>23</v>
      </c>
      <c r="AF2801">
        <v>50.816023738872403</v>
      </c>
    </row>
    <row r="2802" spans="1:37">
      <c r="A2802" t="s">
        <v>267</v>
      </c>
      <c r="B2802" t="s">
        <v>261</v>
      </c>
      <c r="C2802" s="42" t="s">
        <v>592</v>
      </c>
      <c r="D2802">
        <v>550</v>
      </c>
      <c r="E2802">
        <v>10</v>
      </c>
      <c r="F2802">
        <v>60</v>
      </c>
      <c r="G2802">
        <v>26.023</v>
      </c>
      <c r="H2802">
        <v>2.37</v>
      </c>
      <c r="J2802">
        <v>1.52</v>
      </c>
      <c r="R2802">
        <v>27.22</v>
      </c>
      <c r="S2802">
        <v>0.34300000000000003</v>
      </c>
      <c r="T2802">
        <v>4.32</v>
      </c>
      <c r="U2802">
        <v>1440</v>
      </c>
      <c r="V2802">
        <v>12.8460686600221</v>
      </c>
      <c r="W2802">
        <v>4</v>
      </c>
      <c r="X2802">
        <v>120</v>
      </c>
      <c r="Y2802">
        <v>0.02</v>
      </c>
      <c r="Z2802">
        <v>0.05</v>
      </c>
      <c r="AB2802">
        <v>23</v>
      </c>
      <c r="AF2802">
        <v>68.063798219584498</v>
      </c>
    </row>
    <row r="2803" spans="1:37">
      <c r="A2803" t="s">
        <v>267</v>
      </c>
      <c r="B2803" t="s">
        <v>261</v>
      </c>
      <c r="C2803" s="42" t="s">
        <v>592</v>
      </c>
      <c r="D2803">
        <v>550</v>
      </c>
      <c r="E2803">
        <v>10</v>
      </c>
      <c r="F2803">
        <v>60</v>
      </c>
      <c r="G2803">
        <v>26.023</v>
      </c>
      <c r="H2803">
        <v>2.37</v>
      </c>
      <c r="J2803">
        <v>1.52</v>
      </c>
      <c r="R2803">
        <v>27.22</v>
      </c>
      <c r="S2803">
        <v>0.34300000000000003</v>
      </c>
      <c r="T2803">
        <v>4.32</v>
      </c>
      <c r="U2803">
        <v>1440</v>
      </c>
      <c r="V2803">
        <v>29.678848283499399</v>
      </c>
      <c r="W2803">
        <v>4</v>
      </c>
      <c r="X2803">
        <v>120</v>
      </c>
      <c r="Y2803">
        <v>0.02</v>
      </c>
      <c r="Z2803">
        <v>0.05</v>
      </c>
      <c r="AB2803">
        <v>23</v>
      </c>
      <c r="AF2803">
        <v>102.373887240356</v>
      </c>
    </row>
    <row r="2804" spans="1:37">
      <c r="A2804" t="s">
        <v>267</v>
      </c>
      <c r="B2804" t="s">
        <v>261</v>
      </c>
      <c r="C2804" s="42" t="s">
        <v>592</v>
      </c>
      <c r="D2804">
        <v>550</v>
      </c>
      <c r="E2804">
        <v>10</v>
      </c>
      <c r="F2804">
        <v>60</v>
      </c>
      <c r="G2804">
        <v>26.023</v>
      </c>
      <c r="H2804">
        <v>2.37</v>
      </c>
      <c r="J2804">
        <v>1.52</v>
      </c>
      <c r="R2804">
        <v>27.22</v>
      </c>
      <c r="S2804">
        <v>0.34300000000000003</v>
      </c>
      <c r="T2804">
        <v>4.32</v>
      </c>
      <c r="U2804">
        <v>1440</v>
      </c>
      <c r="V2804">
        <v>75.526024363233603</v>
      </c>
      <c r="W2804">
        <v>4</v>
      </c>
      <c r="X2804">
        <v>120</v>
      </c>
      <c r="Y2804">
        <v>0.02</v>
      </c>
      <c r="Z2804">
        <v>0.05</v>
      </c>
      <c r="AB2804">
        <v>23</v>
      </c>
      <c r="AF2804">
        <v>112.945103857566</v>
      </c>
    </row>
    <row r="2805" spans="1:37">
      <c r="A2805" t="s">
        <v>267</v>
      </c>
      <c r="B2805" t="s">
        <v>261</v>
      </c>
      <c r="C2805" s="42" t="s">
        <v>592</v>
      </c>
      <c r="D2805">
        <v>550</v>
      </c>
      <c r="E2805">
        <v>10</v>
      </c>
      <c r="F2805">
        <v>60</v>
      </c>
      <c r="G2805">
        <v>26.023</v>
      </c>
      <c r="H2805">
        <v>2.37</v>
      </c>
      <c r="J2805">
        <v>1.52</v>
      </c>
      <c r="R2805">
        <v>27.22</v>
      </c>
      <c r="S2805">
        <v>0.34300000000000003</v>
      </c>
      <c r="T2805">
        <v>4.32</v>
      </c>
      <c r="U2805">
        <v>1440</v>
      </c>
      <c r="V2805">
        <v>193.576965669988</v>
      </c>
      <c r="W2805">
        <v>4</v>
      </c>
      <c r="X2805">
        <v>120</v>
      </c>
      <c r="Y2805">
        <v>0.02</v>
      </c>
      <c r="Z2805">
        <v>0.05</v>
      </c>
      <c r="AB2805">
        <v>23</v>
      </c>
      <c r="AF2805">
        <v>119.065281899109</v>
      </c>
    </row>
    <row r="2806" spans="1:37">
      <c r="A2806" s="29" t="s">
        <v>268</v>
      </c>
      <c r="B2806" t="s">
        <v>269</v>
      </c>
      <c r="C2806" s="42" t="s">
        <v>592</v>
      </c>
      <c r="D2806" s="29">
        <v>600</v>
      </c>
      <c r="E2806" s="29">
        <v>10</v>
      </c>
      <c r="F2806" s="29">
        <v>60</v>
      </c>
      <c r="G2806" s="29"/>
      <c r="H2806" s="29"/>
      <c r="I2806" s="29"/>
      <c r="J2806" s="29"/>
      <c r="K2806" s="29"/>
      <c r="L2806" s="29"/>
      <c r="M2806" s="29"/>
      <c r="N2806" s="29"/>
      <c r="O2806" s="29"/>
      <c r="P2806" s="29"/>
      <c r="Q2806" s="29"/>
      <c r="R2806" s="29">
        <v>70</v>
      </c>
      <c r="S2806" s="29"/>
      <c r="T2806" s="29"/>
      <c r="U2806" s="29">
        <v>1440</v>
      </c>
      <c r="V2806" s="29">
        <v>20</v>
      </c>
      <c r="W2806" s="29"/>
      <c r="X2806" s="29">
        <v>60</v>
      </c>
      <c r="Y2806" s="29">
        <v>0.05</v>
      </c>
      <c r="Z2806" s="29">
        <v>0.1</v>
      </c>
      <c r="AA2806" s="29"/>
      <c r="AB2806" s="29">
        <v>22</v>
      </c>
      <c r="AC2806" s="29">
        <v>0</v>
      </c>
      <c r="AD2806" s="4" t="s">
        <v>173</v>
      </c>
      <c r="AE2806" s="29"/>
      <c r="AF2806" s="29">
        <v>6.7133421400264197</v>
      </c>
      <c r="AI2806" s="31" t="s">
        <v>296</v>
      </c>
      <c r="AJ2806" s="29" t="s">
        <v>493</v>
      </c>
      <c r="AK2806" t="s">
        <v>354</v>
      </c>
    </row>
    <row r="2807" spans="1:37">
      <c r="A2807" s="29" t="s">
        <v>270</v>
      </c>
      <c r="B2807" t="s">
        <v>271</v>
      </c>
      <c r="C2807" s="42" t="s">
        <v>592</v>
      </c>
      <c r="D2807" s="29">
        <v>600</v>
      </c>
      <c r="E2807" s="29">
        <v>10</v>
      </c>
      <c r="F2807" s="29">
        <v>60</v>
      </c>
      <c r="R2807">
        <v>50.1</v>
      </c>
      <c r="U2807" s="29">
        <v>1440</v>
      </c>
      <c r="V2807" s="29">
        <v>20</v>
      </c>
      <c r="X2807" s="29">
        <v>60</v>
      </c>
      <c r="Y2807" s="29">
        <v>0.05</v>
      </c>
      <c r="Z2807" s="29">
        <v>0.1</v>
      </c>
      <c r="AB2807" s="29">
        <v>22</v>
      </c>
      <c r="AC2807" s="29">
        <v>0</v>
      </c>
      <c r="AD2807" s="4" t="s">
        <v>173</v>
      </c>
      <c r="AF2807">
        <v>4.2258916776750297</v>
      </c>
    </row>
    <row r="2808" spans="1:37">
      <c r="A2808" s="29" t="s">
        <v>272</v>
      </c>
      <c r="B2808" t="s">
        <v>260</v>
      </c>
      <c r="C2808" s="42" t="s">
        <v>592</v>
      </c>
      <c r="D2808" s="29">
        <v>600</v>
      </c>
      <c r="E2808" s="29">
        <v>10</v>
      </c>
      <c r="F2808" s="29">
        <v>60</v>
      </c>
      <c r="R2808">
        <v>122.5</v>
      </c>
      <c r="U2808" s="29">
        <v>1440</v>
      </c>
      <c r="V2808" s="29">
        <v>20</v>
      </c>
      <c r="X2808" s="29">
        <v>60</v>
      </c>
      <c r="Y2808" s="29">
        <v>0.05</v>
      </c>
      <c r="Z2808" s="29">
        <v>0.1</v>
      </c>
      <c r="AB2808" s="29">
        <v>22</v>
      </c>
      <c r="AC2808" s="29">
        <v>0</v>
      </c>
      <c r="AD2808" s="4" t="s">
        <v>173</v>
      </c>
      <c r="AF2808">
        <v>3.7450462351386999</v>
      </c>
    </row>
    <row r="2809" spans="1:37">
      <c r="A2809" s="29" t="s">
        <v>273</v>
      </c>
      <c r="B2809" t="s">
        <v>274</v>
      </c>
      <c r="C2809" s="42" t="s">
        <v>592</v>
      </c>
      <c r="D2809" s="29">
        <v>600</v>
      </c>
      <c r="E2809" s="29">
        <v>10</v>
      </c>
      <c r="F2809" s="29">
        <v>60</v>
      </c>
      <c r="R2809">
        <v>18.899999999999999</v>
      </c>
      <c r="U2809" s="29">
        <v>1440</v>
      </c>
      <c r="V2809" s="29">
        <v>20</v>
      </c>
      <c r="X2809" s="29">
        <v>60</v>
      </c>
      <c r="Y2809" s="29">
        <v>0.05</v>
      </c>
      <c r="Z2809" s="29">
        <v>0.1</v>
      </c>
      <c r="AB2809" s="29">
        <v>22</v>
      </c>
      <c r="AC2809" s="29">
        <v>0</v>
      </c>
      <c r="AD2809" s="4" t="s">
        <v>173</v>
      </c>
      <c r="AF2809">
        <v>1.9881109643328898</v>
      </c>
    </row>
    <row r="2810" spans="1:37">
      <c r="A2810" s="29" t="s">
        <v>275</v>
      </c>
      <c r="B2810" t="s">
        <v>276</v>
      </c>
      <c r="C2810" s="42" t="s">
        <v>592</v>
      </c>
      <c r="D2810" s="29">
        <v>600</v>
      </c>
      <c r="E2810" s="29">
        <v>10</v>
      </c>
      <c r="F2810" s="29">
        <v>60</v>
      </c>
      <c r="R2810">
        <v>2.8</v>
      </c>
      <c r="U2810" s="29">
        <v>1440</v>
      </c>
      <c r="V2810" s="29">
        <v>20</v>
      </c>
      <c r="X2810" s="29">
        <v>60</v>
      </c>
      <c r="Y2810" s="29">
        <v>0.05</v>
      </c>
      <c r="Z2810" s="29">
        <v>0.1</v>
      </c>
      <c r="AB2810" s="29">
        <v>22</v>
      </c>
      <c r="AC2810" s="29">
        <v>0</v>
      </c>
      <c r="AD2810" s="4" t="s">
        <v>173</v>
      </c>
      <c r="AF2810">
        <v>8.3223249669748256E-2</v>
      </c>
    </row>
    <row r="2811" spans="1:37">
      <c r="A2811" s="29" t="s">
        <v>268</v>
      </c>
      <c r="B2811" t="s">
        <v>269</v>
      </c>
      <c r="C2811" s="42" t="s">
        <v>592</v>
      </c>
      <c r="D2811" s="29">
        <v>600</v>
      </c>
      <c r="E2811" s="29">
        <v>10</v>
      </c>
      <c r="F2811" s="29">
        <v>60</v>
      </c>
      <c r="G2811" s="29"/>
      <c r="H2811" s="29"/>
      <c r="I2811" s="29"/>
      <c r="J2811" s="29"/>
      <c r="K2811" s="29"/>
      <c r="L2811" s="29"/>
      <c r="M2811" s="29"/>
      <c r="N2811" s="29"/>
      <c r="O2811" s="29"/>
      <c r="P2811" s="29"/>
      <c r="Q2811" s="29"/>
      <c r="R2811" s="29">
        <v>70</v>
      </c>
      <c r="U2811" s="29">
        <v>1440</v>
      </c>
      <c r="V2811">
        <v>0</v>
      </c>
      <c r="X2811" s="29">
        <v>60</v>
      </c>
      <c r="Y2811" s="29">
        <v>0.05</v>
      </c>
      <c r="Z2811" s="29">
        <v>0.1</v>
      </c>
      <c r="AB2811" s="29">
        <v>22</v>
      </c>
      <c r="AC2811" s="29">
        <v>0</v>
      </c>
      <c r="AD2811" s="4" t="s">
        <v>173</v>
      </c>
      <c r="AF2811">
        <v>1.7241379310343801</v>
      </c>
    </row>
    <row r="2812" spans="1:37">
      <c r="A2812" s="29" t="s">
        <v>268</v>
      </c>
      <c r="B2812" t="s">
        <v>269</v>
      </c>
      <c r="C2812" s="42" t="s">
        <v>592</v>
      </c>
      <c r="D2812" s="29">
        <v>600</v>
      </c>
      <c r="E2812" s="29">
        <v>10</v>
      </c>
      <c r="F2812" s="29">
        <v>60</v>
      </c>
      <c r="R2812" s="29">
        <v>70</v>
      </c>
      <c r="U2812" s="29">
        <v>1440</v>
      </c>
      <c r="V2812">
        <v>7.3903002309468704</v>
      </c>
      <c r="X2812" s="29">
        <v>60</v>
      </c>
      <c r="Y2812" s="29">
        <v>0.05</v>
      </c>
      <c r="Z2812" s="29">
        <v>0.1</v>
      </c>
      <c r="AB2812" s="29">
        <v>22</v>
      </c>
      <c r="AC2812" s="29">
        <v>0</v>
      </c>
      <c r="AD2812" s="4" t="s">
        <v>173</v>
      </c>
      <c r="AF2812">
        <v>24.137931034482602</v>
      </c>
    </row>
    <row r="2813" spans="1:37">
      <c r="A2813" s="29" t="s">
        <v>268</v>
      </c>
      <c r="B2813" t="s">
        <v>269</v>
      </c>
      <c r="C2813" s="42" t="s">
        <v>592</v>
      </c>
      <c r="D2813" s="29">
        <v>600</v>
      </c>
      <c r="E2813" s="29">
        <v>10</v>
      </c>
      <c r="F2813" s="29">
        <v>60</v>
      </c>
      <c r="R2813" s="29">
        <v>70</v>
      </c>
      <c r="U2813" s="29">
        <v>1440</v>
      </c>
      <c r="V2813">
        <v>36.951501154734501</v>
      </c>
      <c r="X2813" s="29">
        <v>60</v>
      </c>
      <c r="Y2813" s="29">
        <v>0.05</v>
      </c>
      <c r="Z2813" s="29">
        <v>0.1</v>
      </c>
      <c r="AB2813" s="29">
        <v>22</v>
      </c>
      <c r="AC2813" s="29">
        <v>0</v>
      </c>
      <c r="AD2813" s="4" t="s">
        <v>173</v>
      </c>
      <c r="AF2813">
        <v>34.482758620689502</v>
      </c>
    </row>
    <row r="2814" spans="1:37">
      <c r="A2814" s="29" t="s">
        <v>268</v>
      </c>
      <c r="B2814" t="s">
        <v>269</v>
      </c>
      <c r="C2814" s="42" t="s">
        <v>592</v>
      </c>
      <c r="D2814" s="29">
        <v>600</v>
      </c>
      <c r="E2814" s="29">
        <v>10</v>
      </c>
      <c r="F2814" s="29">
        <v>60</v>
      </c>
      <c r="R2814" s="29">
        <v>70</v>
      </c>
      <c r="U2814" s="29">
        <v>1440</v>
      </c>
      <c r="V2814">
        <v>48.036951501154803</v>
      </c>
      <c r="X2814" s="29">
        <v>60</v>
      </c>
      <c r="Y2814" s="29">
        <v>0.05</v>
      </c>
      <c r="Z2814" s="29">
        <v>0.1</v>
      </c>
      <c r="AB2814" s="29">
        <v>22</v>
      </c>
      <c r="AC2814" s="29">
        <v>0</v>
      </c>
      <c r="AD2814" s="4" t="s">
        <v>173</v>
      </c>
      <c r="AF2814">
        <v>77.586206896551602</v>
      </c>
    </row>
    <row r="2815" spans="1:37">
      <c r="A2815" s="29" t="s">
        <v>268</v>
      </c>
      <c r="B2815" t="s">
        <v>269</v>
      </c>
      <c r="C2815" s="42" t="s">
        <v>592</v>
      </c>
      <c r="D2815" s="29">
        <v>600</v>
      </c>
      <c r="E2815" s="29">
        <v>10</v>
      </c>
      <c r="F2815" s="29">
        <v>60</v>
      </c>
      <c r="R2815" s="29">
        <v>70</v>
      </c>
      <c r="U2815" s="29">
        <v>1440</v>
      </c>
      <c r="V2815">
        <v>73.903002309468903</v>
      </c>
      <c r="X2815" s="29">
        <v>60</v>
      </c>
      <c r="Y2815" s="29">
        <v>0.05</v>
      </c>
      <c r="Z2815" s="29">
        <v>0.1</v>
      </c>
      <c r="AB2815" s="29">
        <v>22</v>
      </c>
      <c r="AC2815" s="29">
        <v>0</v>
      </c>
      <c r="AD2815" s="4" t="s">
        <v>173</v>
      </c>
      <c r="AF2815">
        <v>117.241379310344</v>
      </c>
    </row>
    <row r="2816" spans="1:37">
      <c r="A2816" s="29" t="s">
        <v>268</v>
      </c>
      <c r="B2816" t="s">
        <v>269</v>
      </c>
      <c r="C2816" s="42" t="s">
        <v>592</v>
      </c>
      <c r="D2816" s="29">
        <v>600</v>
      </c>
      <c r="E2816" s="29">
        <v>10</v>
      </c>
      <c r="F2816" s="29">
        <v>60</v>
      </c>
      <c r="R2816" s="29">
        <v>70</v>
      </c>
      <c r="U2816" s="29">
        <v>1440</v>
      </c>
      <c r="V2816">
        <v>96.073903002309507</v>
      </c>
      <c r="X2816" s="29">
        <v>60</v>
      </c>
      <c r="Y2816" s="29">
        <v>0.05</v>
      </c>
      <c r="Z2816" s="29">
        <v>0.1</v>
      </c>
      <c r="AB2816" s="29">
        <v>22</v>
      </c>
      <c r="AC2816" s="29">
        <v>0</v>
      </c>
      <c r="AD2816" s="4" t="s">
        <v>173</v>
      </c>
      <c r="AF2816">
        <v>156.896551724137</v>
      </c>
    </row>
    <row r="2817" spans="1:37">
      <c r="A2817" s="29" t="s">
        <v>268</v>
      </c>
      <c r="B2817" t="s">
        <v>269</v>
      </c>
      <c r="C2817" s="42" t="s">
        <v>592</v>
      </c>
      <c r="D2817" s="29">
        <v>600</v>
      </c>
      <c r="E2817" s="29">
        <v>10</v>
      </c>
      <c r="F2817" s="29">
        <v>60</v>
      </c>
      <c r="R2817" s="29">
        <v>70</v>
      </c>
      <c r="U2817" s="29">
        <v>1440</v>
      </c>
      <c r="V2817">
        <v>157.043879907621</v>
      </c>
      <c r="X2817" s="29">
        <v>60</v>
      </c>
      <c r="Y2817" s="29">
        <v>0.05</v>
      </c>
      <c r="Z2817" s="29">
        <v>0.1</v>
      </c>
      <c r="AB2817" s="29">
        <v>22</v>
      </c>
      <c r="AC2817" s="29">
        <v>0</v>
      </c>
      <c r="AD2817" s="4" t="s">
        <v>173</v>
      </c>
      <c r="AF2817">
        <v>215.51724137931001</v>
      </c>
    </row>
    <row r="2818" spans="1:37">
      <c r="A2818" s="29" t="s">
        <v>268</v>
      </c>
      <c r="B2818" t="s">
        <v>269</v>
      </c>
      <c r="C2818" s="42" t="s">
        <v>592</v>
      </c>
      <c r="D2818" s="29">
        <v>600</v>
      </c>
      <c r="E2818" s="29">
        <v>10</v>
      </c>
      <c r="F2818" s="29">
        <v>60</v>
      </c>
      <c r="R2818" s="29">
        <v>70</v>
      </c>
      <c r="U2818" s="29">
        <v>1440</v>
      </c>
      <c r="V2818">
        <v>164.434180138568</v>
      </c>
      <c r="X2818" s="29">
        <v>60</v>
      </c>
      <c r="Y2818" s="29">
        <v>0.05</v>
      </c>
      <c r="Z2818" s="29">
        <v>0.1</v>
      </c>
      <c r="AB2818" s="29">
        <v>22</v>
      </c>
      <c r="AC2818" s="29">
        <v>0</v>
      </c>
      <c r="AD2818" s="4" t="s">
        <v>173</v>
      </c>
      <c r="AF2818">
        <v>360.34482758620601</v>
      </c>
    </row>
    <row r="2819" spans="1:37">
      <c r="A2819" s="29" t="s">
        <v>268</v>
      </c>
      <c r="B2819" t="s">
        <v>269</v>
      </c>
      <c r="C2819" s="42" t="s">
        <v>592</v>
      </c>
      <c r="D2819" s="29">
        <v>600</v>
      </c>
      <c r="E2819" s="29">
        <v>10</v>
      </c>
      <c r="F2819" s="29">
        <v>60</v>
      </c>
      <c r="R2819" s="29">
        <v>70</v>
      </c>
      <c r="U2819" s="29">
        <v>1440</v>
      </c>
      <c r="V2819">
        <v>327.02078521939899</v>
      </c>
      <c r="X2819" s="29">
        <v>60</v>
      </c>
      <c r="Y2819" s="29">
        <v>0.05</v>
      </c>
      <c r="Z2819" s="29">
        <v>0.1</v>
      </c>
      <c r="AB2819" s="29">
        <v>22</v>
      </c>
      <c r="AC2819" s="29">
        <v>0</v>
      </c>
      <c r="AD2819" s="4" t="s">
        <v>173</v>
      </c>
      <c r="AF2819">
        <v>415.51724137931001</v>
      </c>
    </row>
    <row r="2820" spans="1:37">
      <c r="A2820" s="29" t="s">
        <v>268</v>
      </c>
      <c r="B2820" t="s">
        <v>269</v>
      </c>
      <c r="C2820" s="42" t="s">
        <v>592</v>
      </c>
      <c r="D2820" s="29">
        <v>600</v>
      </c>
      <c r="E2820" s="29">
        <v>10</v>
      </c>
      <c r="F2820" s="29">
        <v>60</v>
      </c>
      <c r="R2820" s="29">
        <v>70</v>
      </c>
      <c r="U2820" s="29">
        <v>1440</v>
      </c>
      <c r="V2820">
        <v>498.845265588914</v>
      </c>
      <c r="X2820" s="29">
        <v>60</v>
      </c>
      <c r="Y2820" s="29">
        <v>0.05</v>
      </c>
      <c r="Z2820" s="29">
        <v>0.1</v>
      </c>
      <c r="AB2820" s="29">
        <v>22</v>
      </c>
      <c r="AC2820" s="29">
        <v>0</v>
      </c>
      <c r="AD2820" s="4" t="s">
        <v>173</v>
      </c>
      <c r="AF2820">
        <v>460.34482758620601</v>
      </c>
    </row>
    <row r="2821" spans="1:37">
      <c r="A2821" s="29" t="s">
        <v>268</v>
      </c>
      <c r="B2821" t="s">
        <v>269</v>
      </c>
      <c r="C2821" s="42" t="s">
        <v>592</v>
      </c>
      <c r="D2821" s="29">
        <v>600</v>
      </c>
      <c r="E2821" s="29">
        <v>10</v>
      </c>
      <c r="F2821" s="29">
        <v>60</v>
      </c>
      <c r="R2821" s="29">
        <v>70</v>
      </c>
      <c r="U2821" s="29">
        <v>1440</v>
      </c>
      <c r="V2821">
        <v>707.62124711316403</v>
      </c>
      <c r="X2821" s="29">
        <v>60</v>
      </c>
      <c r="Y2821" s="29">
        <v>0.05</v>
      </c>
      <c r="Z2821" s="29">
        <v>0.1</v>
      </c>
      <c r="AB2821" s="29">
        <v>22</v>
      </c>
      <c r="AC2821" s="29">
        <v>0</v>
      </c>
      <c r="AD2821" s="4" t="s">
        <v>173</v>
      </c>
      <c r="AF2821">
        <v>449.99999999999898</v>
      </c>
    </row>
    <row r="2822" spans="1:37">
      <c r="A2822" t="s">
        <v>279</v>
      </c>
      <c r="B2822" t="s">
        <v>278</v>
      </c>
      <c r="C2822" s="42" t="s">
        <v>591</v>
      </c>
      <c r="D2822">
        <v>550</v>
      </c>
      <c r="F2822">
        <v>120</v>
      </c>
      <c r="R2822">
        <v>226.01499999999999</v>
      </c>
      <c r="S2822">
        <v>1.0960000000000001</v>
      </c>
      <c r="T2822">
        <v>0.88900000000000001</v>
      </c>
      <c r="U2822">
        <v>1440</v>
      </c>
      <c r="V2822">
        <v>1.0570663396833899</v>
      </c>
      <c r="W2822">
        <v>7</v>
      </c>
      <c r="X2822">
        <v>120</v>
      </c>
      <c r="Y2822">
        <v>0.05</v>
      </c>
      <c r="Z2822">
        <v>0.1</v>
      </c>
      <c r="AB2822">
        <v>22</v>
      </c>
      <c r="AC2822">
        <v>0</v>
      </c>
      <c r="AD2822" s="4" t="s">
        <v>173</v>
      </c>
      <c r="AF2822">
        <v>0.627302389984849</v>
      </c>
      <c r="AI2822" s="31" t="s">
        <v>295</v>
      </c>
      <c r="AJ2822" t="s">
        <v>492</v>
      </c>
      <c r="AK2822" t="s">
        <v>357</v>
      </c>
    </row>
    <row r="2823" spans="1:37">
      <c r="A2823" t="s">
        <v>279</v>
      </c>
      <c r="B2823" t="s">
        <v>278</v>
      </c>
      <c r="C2823" s="42" t="s">
        <v>591</v>
      </c>
      <c r="D2823">
        <v>550</v>
      </c>
      <c r="F2823">
        <v>120</v>
      </c>
      <c r="R2823">
        <v>226.01499999999999</v>
      </c>
      <c r="S2823">
        <v>1.0960000000000001</v>
      </c>
      <c r="T2823">
        <v>0.88900000000000001</v>
      </c>
      <c r="U2823">
        <v>1440</v>
      </c>
      <c r="V2823">
        <v>6.3424786870924699</v>
      </c>
      <c r="W2823">
        <v>7</v>
      </c>
      <c r="X2823">
        <v>120</v>
      </c>
      <c r="Y2823">
        <v>0.05</v>
      </c>
      <c r="Z2823">
        <v>0.1</v>
      </c>
      <c r="AB2823">
        <v>22</v>
      </c>
      <c r="AC2823">
        <v>0</v>
      </c>
      <c r="AD2823" s="4" t="s">
        <v>173</v>
      </c>
      <c r="AF2823">
        <v>2.00597878967656</v>
      </c>
    </row>
    <row r="2824" spans="1:37">
      <c r="A2824" t="s">
        <v>279</v>
      </c>
      <c r="B2824" t="s">
        <v>278</v>
      </c>
      <c r="C2824" s="42" t="s">
        <v>591</v>
      </c>
      <c r="D2824">
        <v>550</v>
      </c>
      <c r="F2824">
        <v>120</v>
      </c>
      <c r="R2824">
        <v>226.01499999999999</v>
      </c>
      <c r="S2824">
        <v>1.0960000000000001</v>
      </c>
      <c r="T2824">
        <v>0.88900000000000001</v>
      </c>
      <c r="U2824">
        <v>1440</v>
      </c>
      <c r="V2824">
        <v>16.913303381910598</v>
      </c>
      <c r="W2824">
        <v>7</v>
      </c>
      <c r="X2824">
        <v>120</v>
      </c>
      <c r="Y2824">
        <v>0.05</v>
      </c>
      <c r="Z2824">
        <v>0.1</v>
      </c>
      <c r="AB2824">
        <v>22</v>
      </c>
      <c r="AC2824">
        <v>0</v>
      </c>
      <c r="AD2824" s="4" t="s">
        <v>173</v>
      </c>
      <c r="AF2824">
        <v>4.3497286691524604</v>
      </c>
    </row>
    <row r="2825" spans="1:37">
      <c r="A2825" t="s">
        <v>279</v>
      </c>
      <c r="B2825" t="s">
        <v>278</v>
      </c>
      <c r="C2825" s="42" t="s">
        <v>591</v>
      </c>
      <c r="D2825">
        <v>550</v>
      </c>
      <c r="F2825">
        <v>120</v>
      </c>
      <c r="R2825">
        <v>226.01499999999999</v>
      </c>
      <c r="S2825">
        <v>1.0960000000000001</v>
      </c>
      <c r="T2825">
        <v>0.88900000000000001</v>
      </c>
      <c r="U2825">
        <v>1440</v>
      </c>
      <c r="V2825">
        <v>39.376305858399199</v>
      </c>
      <c r="W2825">
        <v>7</v>
      </c>
      <c r="X2825">
        <v>120</v>
      </c>
      <c r="Y2825">
        <v>0.05</v>
      </c>
      <c r="Z2825">
        <v>0.1</v>
      </c>
      <c r="AB2825">
        <v>22</v>
      </c>
      <c r="AC2825">
        <v>0</v>
      </c>
      <c r="AD2825" s="4" t="s">
        <v>173</v>
      </c>
      <c r="AF2825">
        <v>6.2798672139479104</v>
      </c>
    </row>
    <row r="2826" spans="1:37">
      <c r="A2826" t="s">
        <v>279</v>
      </c>
      <c r="B2826" t="s">
        <v>278</v>
      </c>
      <c r="C2826" s="42" t="s">
        <v>591</v>
      </c>
      <c r="D2826">
        <v>550</v>
      </c>
      <c r="F2826">
        <v>120</v>
      </c>
      <c r="R2826">
        <v>226.01499999999999</v>
      </c>
      <c r="S2826">
        <v>1.0960000000000001</v>
      </c>
      <c r="T2826">
        <v>0.88900000000000001</v>
      </c>
      <c r="U2826">
        <v>1440</v>
      </c>
      <c r="V2826">
        <v>61.8393889838799</v>
      </c>
      <c r="W2826">
        <v>7</v>
      </c>
      <c r="X2826">
        <v>120</v>
      </c>
      <c r="Y2826">
        <v>0.05</v>
      </c>
      <c r="Z2826">
        <v>0.1</v>
      </c>
      <c r="AB2826">
        <v>22</v>
      </c>
      <c r="AC2826">
        <v>0</v>
      </c>
      <c r="AD2826" s="4" t="s">
        <v>173</v>
      </c>
      <c r="AF2826">
        <v>8.7614931481659397</v>
      </c>
    </row>
    <row r="2827" spans="1:37">
      <c r="A2827" t="s">
        <v>279</v>
      </c>
      <c r="B2827" t="s">
        <v>278</v>
      </c>
      <c r="C2827" s="42" t="s">
        <v>591</v>
      </c>
      <c r="D2827">
        <v>550</v>
      </c>
      <c r="F2827">
        <v>120</v>
      </c>
      <c r="R2827">
        <v>226.01499999999999</v>
      </c>
      <c r="S2827">
        <v>1.0960000000000001</v>
      </c>
      <c r="T2827">
        <v>0.88900000000000001</v>
      </c>
      <c r="U2827">
        <v>1440</v>
      </c>
      <c r="V2827">
        <v>73.731486116558202</v>
      </c>
      <c r="W2827">
        <v>7</v>
      </c>
      <c r="X2827">
        <v>120</v>
      </c>
      <c r="Y2827">
        <v>0.05</v>
      </c>
      <c r="Z2827">
        <v>0.1</v>
      </c>
      <c r="AB2827">
        <v>22</v>
      </c>
      <c r="AC2827">
        <v>0</v>
      </c>
      <c r="AD2827" s="4" t="s">
        <v>173</v>
      </c>
      <c r="AF2827">
        <v>10.8295077477035</v>
      </c>
    </row>
    <row r="2828" spans="1:37">
      <c r="A2828" t="s">
        <v>279</v>
      </c>
      <c r="B2828" t="s">
        <v>278</v>
      </c>
      <c r="C2828" s="42" t="s">
        <v>591</v>
      </c>
      <c r="D2828">
        <v>550</v>
      </c>
      <c r="F2828">
        <v>120</v>
      </c>
      <c r="R2828">
        <v>226.01499999999999</v>
      </c>
      <c r="S2828">
        <v>1.0960000000000001</v>
      </c>
      <c r="T2828">
        <v>0.88900000000000001</v>
      </c>
      <c r="U2828">
        <v>1440</v>
      </c>
      <c r="V2828">
        <v>84.302310811376401</v>
      </c>
      <c r="W2828">
        <v>7</v>
      </c>
      <c r="X2828">
        <v>120</v>
      </c>
      <c r="Y2828">
        <v>0.05</v>
      </c>
      <c r="Z2828">
        <v>0.1</v>
      </c>
      <c r="AB2828">
        <v>22</v>
      </c>
      <c r="AC2828">
        <v>0</v>
      </c>
      <c r="AD2828" s="4" t="s">
        <v>173</v>
      </c>
      <c r="AF2828">
        <v>13.448992907117701</v>
      </c>
    </row>
    <row r="2829" spans="1:37">
      <c r="A2829" t="s">
        <v>279</v>
      </c>
      <c r="B2829" t="s">
        <v>278</v>
      </c>
      <c r="C2829" s="42" t="s">
        <v>591</v>
      </c>
      <c r="D2829">
        <v>550</v>
      </c>
      <c r="F2829">
        <v>120</v>
      </c>
      <c r="R2829">
        <v>226.01499999999999</v>
      </c>
      <c r="S2829">
        <v>1.0960000000000001</v>
      </c>
      <c r="T2829">
        <v>0.88900000000000001</v>
      </c>
      <c r="U2829">
        <v>1440</v>
      </c>
      <c r="V2829">
        <v>119.978844156387</v>
      </c>
      <c r="W2829">
        <v>7</v>
      </c>
      <c r="X2829">
        <v>120</v>
      </c>
      <c r="Y2829">
        <v>0.05</v>
      </c>
      <c r="Z2829">
        <v>0.1</v>
      </c>
      <c r="AB2829">
        <v>22</v>
      </c>
      <c r="AC2829">
        <v>0</v>
      </c>
      <c r="AD2829" s="4" t="s">
        <v>173</v>
      </c>
      <c r="AF2829">
        <v>18.963698505884601</v>
      </c>
    </row>
    <row r="2830" spans="1:37">
      <c r="A2830" t="s">
        <v>279</v>
      </c>
      <c r="B2830" t="s">
        <v>278</v>
      </c>
      <c r="C2830" s="42" t="s">
        <v>591</v>
      </c>
      <c r="D2830">
        <v>550</v>
      </c>
      <c r="F2830">
        <v>120</v>
      </c>
      <c r="R2830">
        <v>226.01499999999999</v>
      </c>
      <c r="S2830">
        <v>1.0960000000000001</v>
      </c>
      <c r="T2830">
        <v>0.88900000000000001</v>
      </c>
      <c r="U2830">
        <v>1440</v>
      </c>
      <c r="V2830">
        <v>130.54966885120501</v>
      </c>
      <c r="W2830">
        <v>7</v>
      </c>
      <c r="X2830">
        <v>120</v>
      </c>
      <c r="Y2830">
        <v>0.05</v>
      </c>
      <c r="Z2830">
        <v>0.1</v>
      </c>
      <c r="AB2830">
        <v>22</v>
      </c>
      <c r="AC2830">
        <v>0</v>
      </c>
      <c r="AD2830" s="4" t="s">
        <v>173</v>
      </c>
      <c r="AF2830">
        <v>20.204507265607099</v>
      </c>
    </row>
    <row r="2831" spans="1:37">
      <c r="A2831" t="s">
        <v>279</v>
      </c>
      <c r="B2831" t="s">
        <v>278</v>
      </c>
      <c r="C2831" s="42" t="s">
        <v>591</v>
      </c>
      <c r="D2831">
        <v>550</v>
      </c>
      <c r="F2831">
        <v>120</v>
      </c>
      <c r="R2831">
        <v>226.01499999999999</v>
      </c>
      <c r="S2831">
        <v>1.0960000000000001</v>
      </c>
      <c r="T2831">
        <v>0.88900000000000001</v>
      </c>
      <c r="U2831">
        <v>1440</v>
      </c>
      <c r="V2831">
        <v>153.01267132769399</v>
      </c>
      <c r="W2831">
        <v>7</v>
      </c>
      <c r="X2831">
        <v>120</v>
      </c>
      <c r="Y2831">
        <v>0.05</v>
      </c>
      <c r="Z2831">
        <v>0.1</v>
      </c>
      <c r="AB2831">
        <v>22</v>
      </c>
      <c r="AC2831">
        <v>0</v>
      </c>
      <c r="AD2831" s="4" t="s">
        <v>173</v>
      </c>
      <c r="AF2831">
        <v>28.062962743849798</v>
      </c>
    </row>
    <row r="2832" spans="1:37">
      <c r="A2832" t="s">
        <v>279</v>
      </c>
      <c r="B2832" t="s">
        <v>278</v>
      </c>
      <c r="C2832" s="42" t="s">
        <v>591</v>
      </c>
      <c r="D2832">
        <v>550</v>
      </c>
      <c r="F2832">
        <v>120</v>
      </c>
      <c r="R2832">
        <v>226.01499999999999</v>
      </c>
      <c r="S2832">
        <v>1.0960000000000001</v>
      </c>
      <c r="T2832">
        <v>0.88900000000000001</v>
      </c>
      <c r="U2832">
        <v>1440</v>
      </c>
      <c r="V2832">
        <v>356.501046702944</v>
      </c>
      <c r="W2832">
        <v>7</v>
      </c>
      <c r="X2832">
        <v>120</v>
      </c>
      <c r="Y2832">
        <v>0.05</v>
      </c>
      <c r="Z2832">
        <v>0.1</v>
      </c>
      <c r="AB2832">
        <v>22</v>
      </c>
      <c r="AC2832">
        <v>0</v>
      </c>
      <c r="AD2832" s="4" t="s">
        <v>173</v>
      </c>
      <c r="AF2832">
        <v>30.682447903264102</v>
      </c>
    </row>
    <row r="2833" spans="1:32">
      <c r="A2833" t="s">
        <v>279</v>
      </c>
      <c r="B2833" t="s">
        <v>278</v>
      </c>
      <c r="C2833" s="42" t="s">
        <v>591</v>
      </c>
      <c r="D2833">
        <v>550</v>
      </c>
      <c r="F2833">
        <v>120</v>
      </c>
      <c r="R2833">
        <v>226.01499999999999</v>
      </c>
      <c r="S2833">
        <v>1.0960000000000001</v>
      </c>
      <c r="T2833">
        <v>0.88900000000000001</v>
      </c>
      <c r="U2833">
        <v>1440</v>
      </c>
      <c r="V2833">
        <v>410.67652326388702</v>
      </c>
      <c r="W2833">
        <v>7</v>
      </c>
      <c r="X2833">
        <v>120</v>
      </c>
      <c r="Y2833">
        <v>0.05</v>
      </c>
      <c r="Z2833">
        <v>0.1</v>
      </c>
      <c r="AB2833">
        <v>22</v>
      </c>
      <c r="AC2833">
        <v>0</v>
      </c>
      <c r="AD2833" s="4" t="s">
        <v>173</v>
      </c>
      <c r="AF2833">
        <v>34.267006542462497</v>
      </c>
    </row>
    <row r="2834" spans="1:32">
      <c r="A2834" t="s">
        <v>279</v>
      </c>
      <c r="B2834" t="s">
        <v>278</v>
      </c>
      <c r="C2834" s="42" t="s">
        <v>591</v>
      </c>
      <c r="D2834">
        <v>550</v>
      </c>
      <c r="F2834">
        <v>120</v>
      </c>
      <c r="R2834">
        <v>226.01499999999999</v>
      </c>
      <c r="S2834">
        <v>1.0960000000000001</v>
      </c>
      <c r="T2834">
        <v>0.88900000000000001</v>
      </c>
      <c r="U2834">
        <v>1440</v>
      </c>
      <c r="V2834">
        <v>474.10147143279602</v>
      </c>
      <c r="W2834">
        <v>7</v>
      </c>
      <c r="X2834">
        <v>120</v>
      </c>
      <c r="Y2834">
        <v>0.05</v>
      </c>
      <c r="Z2834">
        <v>0.1</v>
      </c>
      <c r="AB2834">
        <v>22</v>
      </c>
      <c r="AC2834">
        <v>0</v>
      </c>
      <c r="AD2834" s="4" t="s">
        <v>173</v>
      </c>
      <c r="AF2834">
        <v>34.542741822400899</v>
      </c>
    </row>
    <row r="2835" spans="1:32">
      <c r="A2835" t="s">
        <v>279</v>
      </c>
      <c r="B2835" t="s">
        <v>278</v>
      </c>
      <c r="C2835" s="42" t="s">
        <v>591</v>
      </c>
      <c r="D2835">
        <v>550</v>
      </c>
      <c r="F2835">
        <v>120</v>
      </c>
      <c r="R2835">
        <v>226.01499999999999</v>
      </c>
      <c r="S2835">
        <v>1.0960000000000001</v>
      </c>
      <c r="T2835">
        <v>0.88900000000000001</v>
      </c>
      <c r="U2835">
        <v>1440</v>
      </c>
      <c r="V2835">
        <v>833.50951105661397</v>
      </c>
      <c r="W2835">
        <v>7</v>
      </c>
      <c r="X2835">
        <v>120</v>
      </c>
      <c r="Y2835">
        <v>0.05</v>
      </c>
      <c r="Z2835">
        <v>0.1</v>
      </c>
      <c r="AB2835">
        <v>22</v>
      </c>
      <c r="AC2835">
        <v>0</v>
      </c>
      <c r="AD2835" s="4" t="s">
        <v>173</v>
      </c>
      <c r="AF2835">
        <v>35.094212382277597</v>
      </c>
    </row>
    <row r="2836" spans="1:32">
      <c r="A2836" t="s">
        <v>277</v>
      </c>
      <c r="B2836" t="s">
        <v>278</v>
      </c>
      <c r="C2836" s="42" t="s">
        <v>591</v>
      </c>
      <c r="D2836">
        <v>550</v>
      </c>
      <c r="F2836">
        <v>120</v>
      </c>
      <c r="R2836">
        <v>156.78800000000001</v>
      </c>
      <c r="S2836">
        <v>1.018</v>
      </c>
      <c r="T2836">
        <v>0.88800000000000001</v>
      </c>
      <c r="U2836">
        <v>1440</v>
      </c>
      <c r="V2836">
        <v>28.805561812573099</v>
      </c>
      <c r="W2836">
        <v>7</v>
      </c>
      <c r="X2836">
        <v>120</v>
      </c>
      <c r="Y2836">
        <v>0.05</v>
      </c>
      <c r="Z2836">
        <v>0.1</v>
      </c>
      <c r="AB2836">
        <v>22</v>
      </c>
      <c r="AC2836">
        <v>0</v>
      </c>
      <c r="AD2836" s="4" t="s">
        <v>173</v>
      </c>
      <c r="AF2836">
        <v>3.52251441456449</v>
      </c>
    </row>
    <row r="2837" spans="1:32">
      <c r="A2837" t="s">
        <v>277</v>
      </c>
      <c r="B2837" t="s">
        <v>278</v>
      </c>
      <c r="C2837" s="42" t="s">
        <v>591</v>
      </c>
      <c r="D2837">
        <v>550</v>
      </c>
      <c r="F2837">
        <v>120</v>
      </c>
      <c r="R2837">
        <v>156.78800000000001</v>
      </c>
      <c r="S2837">
        <v>1.018</v>
      </c>
      <c r="T2837">
        <v>0.88800000000000001</v>
      </c>
      <c r="U2837">
        <v>1440</v>
      </c>
      <c r="V2837">
        <v>47.304424379512803</v>
      </c>
      <c r="W2837">
        <v>7</v>
      </c>
      <c r="X2837">
        <v>120</v>
      </c>
      <c r="Y2837">
        <v>0.05</v>
      </c>
      <c r="Z2837">
        <v>0.1</v>
      </c>
      <c r="AB2837">
        <v>22</v>
      </c>
      <c r="AC2837">
        <v>0</v>
      </c>
      <c r="AD2837" s="4" t="s">
        <v>173</v>
      </c>
      <c r="AF2837">
        <v>4.6254639490908103</v>
      </c>
    </row>
    <row r="2838" spans="1:32">
      <c r="A2838" t="s">
        <v>277</v>
      </c>
      <c r="B2838" t="s">
        <v>278</v>
      </c>
      <c r="C2838" s="42" t="s">
        <v>591</v>
      </c>
      <c r="D2838">
        <v>550</v>
      </c>
      <c r="F2838">
        <v>120</v>
      </c>
      <c r="R2838">
        <v>156.78800000000001</v>
      </c>
      <c r="S2838">
        <v>1.018</v>
      </c>
      <c r="T2838">
        <v>0.88800000000000001</v>
      </c>
      <c r="U2838">
        <v>1440</v>
      </c>
      <c r="V2838">
        <v>84.302310811376401</v>
      </c>
      <c r="W2838">
        <v>7</v>
      </c>
      <c r="X2838">
        <v>120</v>
      </c>
      <c r="Y2838">
        <v>0.05</v>
      </c>
      <c r="Z2838">
        <v>0.1</v>
      </c>
      <c r="AB2838">
        <v>22</v>
      </c>
      <c r="AC2838">
        <v>0</v>
      </c>
      <c r="AD2838" s="4" t="s">
        <v>173</v>
      </c>
      <c r="AF2838">
        <v>8.2100225882892506</v>
      </c>
    </row>
    <row r="2839" spans="1:32">
      <c r="A2839" t="s">
        <v>277</v>
      </c>
      <c r="B2839" t="s">
        <v>278</v>
      </c>
      <c r="C2839" s="42" t="s">
        <v>591</v>
      </c>
      <c r="D2839">
        <v>550</v>
      </c>
      <c r="F2839">
        <v>120</v>
      </c>
      <c r="R2839">
        <v>156.78800000000001</v>
      </c>
      <c r="S2839">
        <v>1.018</v>
      </c>
      <c r="T2839">
        <v>0.88800000000000001</v>
      </c>
      <c r="U2839">
        <v>1440</v>
      </c>
      <c r="V2839">
        <v>71.088779942853705</v>
      </c>
      <c r="W2839">
        <v>7</v>
      </c>
      <c r="X2839">
        <v>120</v>
      </c>
      <c r="Y2839">
        <v>0.05</v>
      </c>
      <c r="Z2839">
        <v>0.1</v>
      </c>
      <c r="AB2839">
        <v>22</v>
      </c>
      <c r="AC2839">
        <v>0</v>
      </c>
      <c r="AD2839" s="4" t="s">
        <v>173</v>
      </c>
      <c r="AF2839">
        <v>7.9342873083509096</v>
      </c>
    </row>
    <row r="2840" spans="1:32">
      <c r="A2840" t="s">
        <v>277</v>
      </c>
      <c r="B2840" t="s">
        <v>278</v>
      </c>
      <c r="C2840" s="42" t="s">
        <v>591</v>
      </c>
      <c r="D2840">
        <v>550</v>
      </c>
      <c r="F2840">
        <v>120</v>
      </c>
      <c r="R2840">
        <v>156.78800000000001</v>
      </c>
      <c r="S2840">
        <v>1.018</v>
      </c>
      <c r="T2840">
        <v>0.88800000000000001</v>
      </c>
      <c r="U2840">
        <v>1440</v>
      </c>
      <c r="V2840">
        <v>114.69351245797</v>
      </c>
      <c r="W2840">
        <v>7</v>
      </c>
      <c r="X2840">
        <v>120</v>
      </c>
      <c r="Y2840">
        <v>0.05</v>
      </c>
      <c r="Z2840">
        <v>0.1</v>
      </c>
      <c r="AB2840">
        <v>22</v>
      </c>
      <c r="AC2840">
        <v>0</v>
      </c>
      <c r="AD2840" s="4" t="s">
        <v>173</v>
      </c>
      <c r="AF2840">
        <v>15.7927427865936</v>
      </c>
    </row>
    <row r="2841" spans="1:32">
      <c r="A2841" t="s">
        <v>277</v>
      </c>
      <c r="B2841" t="s">
        <v>278</v>
      </c>
      <c r="C2841" s="42" t="s">
        <v>591</v>
      </c>
      <c r="D2841">
        <v>550</v>
      </c>
      <c r="F2841">
        <v>120</v>
      </c>
      <c r="R2841">
        <v>156.78800000000001</v>
      </c>
      <c r="S2841">
        <v>1.018</v>
      </c>
      <c r="T2841">
        <v>0.88800000000000001</v>
      </c>
      <c r="U2841">
        <v>1440</v>
      </c>
      <c r="V2841">
        <v>154.334105063538</v>
      </c>
      <c r="W2841">
        <v>7</v>
      </c>
      <c r="X2841">
        <v>120</v>
      </c>
      <c r="Y2841">
        <v>0.05</v>
      </c>
      <c r="Z2841">
        <v>0.1</v>
      </c>
      <c r="AB2841">
        <v>22</v>
      </c>
      <c r="AC2841">
        <v>0</v>
      </c>
      <c r="AD2841" s="4" t="s">
        <v>173</v>
      </c>
      <c r="AF2841">
        <v>22.2725218651447</v>
      </c>
    </row>
    <row r="2842" spans="1:32">
      <c r="A2842" t="s">
        <v>277</v>
      </c>
      <c r="B2842" t="s">
        <v>278</v>
      </c>
      <c r="C2842" s="42" t="s">
        <v>591</v>
      </c>
      <c r="D2842">
        <v>550</v>
      </c>
      <c r="F2842">
        <v>120</v>
      </c>
      <c r="R2842">
        <v>156.78800000000001</v>
      </c>
      <c r="S2842">
        <v>1.018</v>
      </c>
      <c r="T2842">
        <v>0.88800000000000001</v>
      </c>
      <c r="U2842">
        <v>1440</v>
      </c>
      <c r="V2842">
        <v>360.465105963501</v>
      </c>
      <c r="W2842">
        <v>7</v>
      </c>
      <c r="X2842">
        <v>120</v>
      </c>
      <c r="Y2842">
        <v>0.05</v>
      </c>
      <c r="Z2842">
        <v>0.1</v>
      </c>
      <c r="AB2842">
        <v>22</v>
      </c>
      <c r="AC2842">
        <v>0</v>
      </c>
      <c r="AD2842" s="4" t="s">
        <v>173</v>
      </c>
      <c r="AF2842">
        <v>20.3423749055763</v>
      </c>
    </row>
    <row r="2843" spans="1:32">
      <c r="A2843" t="s">
        <v>277</v>
      </c>
      <c r="B2843" t="s">
        <v>278</v>
      </c>
      <c r="C2843" s="42" t="s">
        <v>591</v>
      </c>
      <c r="D2843">
        <v>550</v>
      </c>
      <c r="F2843">
        <v>120</v>
      </c>
      <c r="R2843">
        <v>156.78800000000001</v>
      </c>
      <c r="S2843">
        <v>1.018</v>
      </c>
      <c r="T2843">
        <v>0.88800000000000001</v>
      </c>
      <c r="U2843">
        <v>1440</v>
      </c>
      <c r="V2843">
        <v>409.35517017703501</v>
      </c>
      <c r="W2843">
        <v>7</v>
      </c>
      <c r="X2843">
        <v>120</v>
      </c>
      <c r="Y2843">
        <v>0.05</v>
      </c>
      <c r="Z2843">
        <v>0.1</v>
      </c>
      <c r="AB2843">
        <v>22</v>
      </c>
      <c r="AC2843">
        <v>0</v>
      </c>
      <c r="AD2843" s="4" t="s">
        <v>173</v>
      </c>
      <c r="AF2843">
        <v>44.4692119001812</v>
      </c>
    </row>
    <row r="2844" spans="1:32">
      <c r="A2844" t="s">
        <v>277</v>
      </c>
      <c r="B2844" t="s">
        <v>278</v>
      </c>
      <c r="C2844" s="42" t="s">
        <v>591</v>
      </c>
      <c r="D2844">
        <v>550</v>
      </c>
      <c r="F2844">
        <v>120</v>
      </c>
      <c r="R2844">
        <v>156.78800000000001</v>
      </c>
      <c r="S2844">
        <v>1.018</v>
      </c>
      <c r="T2844">
        <v>0.88800000000000001</v>
      </c>
      <c r="U2844">
        <v>1440</v>
      </c>
      <c r="V2844">
        <v>478.06561134234499</v>
      </c>
      <c r="W2844">
        <v>7</v>
      </c>
      <c r="X2844">
        <v>120</v>
      </c>
      <c r="Y2844">
        <v>0.05</v>
      </c>
      <c r="Z2844">
        <v>0.1</v>
      </c>
      <c r="AB2844">
        <v>22</v>
      </c>
      <c r="AC2844">
        <v>0</v>
      </c>
      <c r="AD2844" s="4" t="s">
        <v>173</v>
      </c>
      <c r="AF2844">
        <v>62.943471448663601</v>
      </c>
    </row>
    <row r="2845" spans="1:32">
      <c r="A2845" t="s">
        <v>277</v>
      </c>
      <c r="B2845" t="s">
        <v>278</v>
      </c>
      <c r="C2845" s="42" t="s">
        <v>591</v>
      </c>
      <c r="D2845">
        <v>550</v>
      </c>
      <c r="F2845">
        <v>120</v>
      </c>
      <c r="R2845">
        <v>156.78800000000001</v>
      </c>
      <c r="S2845">
        <v>1.018</v>
      </c>
      <c r="T2845">
        <v>0.88800000000000001</v>
      </c>
      <c r="U2845">
        <v>1440</v>
      </c>
      <c r="V2845">
        <v>832.18815796976105</v>
      </c>
      <c r="W2845">
        <v>7</v>
      </c>
      <c r="X2845">
        <v>120</v>
      </c>
      <c r="Y2845">
        <v>0.05</v>
      </c>
      <c r="Z2845">
        <v>0.1</v>
      </c>
      <c r="AB2845">
        <v>22</v>
      </c>
      <c r="AC2845">
        <v>0</v>
      </c>
      <c r="AD2845" s="4" t="s">
        <v>173</v>
      </c>
      <c r="AF2845">
        <v>62.943471448663601</v>
      </c>
    </row>
    <row r="2846" spans="1:32">
      <c r="A2846" t="s">
        <v>280</v>
      </c>
      <c r="B2846" t="s">
        <v>278</v>
      </c>
      <c r="C2846" s="42" t="s">
        <v>591</v>
      </c>
      <c r="D2846">
        <v>550</v>
      </c>
      <c r="F2846">
        <v>120</v>
      </c>
      <c r="R2846">
        <v>254.4</v>
      </c>
      <c r="S2846">
        <v>0.88900000000000001</v>
      </c>
      <c r="T2846">
        <v>0.88700000000000001</v>
      </c>
      <c r="U2846">
        <v>1440</v>
      </c>
      <c r="V2846">
        <v>0</v>
      </c>
      <c r="W2846">
        <v>7</v>
      </c>
      <c r="X2846">
        <v>120</v>
      </c>
      <c r="Y2846">
        <v>0.05</v>
      </c>
      <c r="Z2846">
        <v>0.1</v>
      </c>
      <c r="AB2846">
        <v>22</v>
      </c>
      <c r="AC2846">
        <v>0</v>
      </c>
      <c r="AD2846" s="4" t="s">
        <v>173</v>
      </c>
      <c r="AF2846">
        <v>2.8331762147186299</v>
      </c>
    </row>
    <row r="2847" spans="1:32">
      <c r="A2847" t="s">
        <v>280</v>
      </c>
      <c r="B2847" t="s">
        <v>278</v>
      </c>
      <c r="C2847" s="42" t="s">
        <v>591</v>
      </c>
      <c r="D2847">
        <v>550</v>
      </c>
      <c r="F2847">
        <v>120</v>
      </c>
      <c r="R2847">
        <v>254.4</v>
      </c>
      <c r="S2847">
        <v>0.88900000000000001</v>
      </c>
      <c r="T2847">
        <v>0.88700000000000001</v>
      </c>
      <c r="U2847">
        <v>1440</v>
      </c>
      <c r="V2847">
        <v>2.3785000755277799</v>
      </c>
      <c r="W2847">
        <v>7</v>
      </c>
      <c r="X2847">
        <v>120</v>
      </c>
      <c r="Y2847">
        <v>0.05</v>
      </c>
      <c r="Z2847">
        <v>0.1</v>
      </c>
      <c r="AB2847">
        <v>22</v>
      </c>
      <c r="AC2847">
        <v>0</v>
      </c>
      <c r="AD2847" s="4" t="s">
        <v>173</v>
      </c>
      <c r="AF2847">
        <v>6.2798672139479104</v>
      </c>
    </row>
    <row r="2848" spans="1:32">
      <c r="A2848" t="s">
        <v>280</v>
      </c>
      <c r="B2848" t="s">
        <v>278</v>
      </c>
      <c r="C2848" s="42" t="s">
        <v>591</v>
      </c>
      <c r="D2848">
        <v>550</v>
      </c>
      <c r="F2848">
        <v>120</v>
      </c>
      <c r="R2848">
        <v>254.4</v>
      </c>
      <c r="S2848">
        <v>0.88900000000000001</v>
      </c>
      <c r="T2848">
        <v>0.88700000000000001</v>
      </c>
      <c r="U2848">
        <v>1440</v>
      </c>
      <c r="V2848">
        <v>5.0211256002402003</v>
      </c>
      <c r="W2848">
        <v>7</v>
      </c>
      <c r="X2848">
        <v>120</v>
      </c>
      <c r="Y2848">
        <v>0.05</v>
      </c>
      <c r="Z2848">
        <v>0.1</v>
      </c>
      <c r="AB2848">
        <v>22</v>
      </c>
      <c r="AC2848">
        <v>0</v>
      </c>
      <c r="AD2848" s="4" t="s">
        <v>173</v>
      </c>
      <c r="AF2848">
        <v>8.4857578682275996</v>
      </c>
    </row>
    <row r="2849" spans="1:32">
      <c r="A2849" t="s">
        <v>280</v>
      </c>
      <c r="B2849" t="s">
        <v>278</v>
      </c>
      <c r="C2849" s="42" t="s">
        <v>591</v>
      </c>
      <c r="D2849">
        <v>550</v>
      </c>
      <c r="F2849">
        <v>120</v>
      </c>
      <c r="R2849">
        <v>254.4</v>
      </c>
      <c r="S2849">
        <v>0.88900000000000001</v>
      </c>
      <c r="T2849">
        <v>0.88700000000000001</v>
      </c>
      <c r="U2849">
        <v>1440</v>
      </c>
      <c r="V2849">
        <v>10.306537947649201</v>
      </c>
      <c r="W2849">
        <v>7</v>
      </c>
      <c r="X2849">
        <v>120</v>
      </c>
      <c r="Y2849">
        <v>0.05</v>
      </c>
      <c r="Z2849">
        <v>0.1</v>
      </c>
      <c r="AB2849">
        <v>22</v>
      </c>
      <c r="AC2849">
        <v>0</v>
      </c>
      <c r="AD2849" s="4" t="s">
        <v>173</v>
      </c>
      <c r="AF2849">
        <v>9.7265582131771904</v>
      </c>
    </row>
    <row r="2850" spans="1:32">
      <c r="A2850" t="s">
        <v>280</v>
      </c>
      <c r="B2850" t="s">
        <v>278</v>
      </c>
      <c r="C2850" s="42" t="s">
        <v>591</v>
      </c>
      <c r="D2850">
        <v>550</v>
      </c>
      <c r="F2850">
        <v>120</v>
      </c>
      <c r="R2850">
        <v>254.4</v>
      </c>
      <c r="S2850">
        <v>0.88900000000000001</v>
      </c>
      <c r="T2850">
        <v>0.88700000000000001</v>
      </c>
      <c r="U2850">
        <v>1440</v>
      </c>
      <c r="V2850">
        <v>16.913303381910598</v>
      </c>
      <c r="W2850">
        <v>7</v>
      </c>
      <c r="X2850">
        <v>120</v>
      </c>
      <c r="Y2850">
        <v>0.05</v>
      </c>
      <c r="Z2850">
        <v>0.1</v>
      </c>
      <c r="AB2850">
        <v>22</v>
      </c>
      <c r="AC2850">
        <v>0</v>
      </c>
      <c r="AD2850" s="4" t="s">
        <v>173</v>
      </c>
      <c r="AF2850">
        <v>12.346051787364299</v>
      </c>
    </row>
    <row r="2851" spans="1:32">
      <c r="A2851" t="s">
        <v>280</v>
      </c>
      <c r="B2851" t="s">
        <v>278</v>
      </c>
      <c r="C2851" s="42" t="s">
        <v>591</v>
      </c>
      <c r="D2851">
        <v>550</v>
      </c>
      <c r="F2851">
        <v>120</v>
      </c>
      <c r="R2851">
        <v>254.4</v>
      </c>
      <c r="S2851">
        <v>0.88900000000000001</v>
      </c>
      <c r="T2851">
        <v>0.88700000000000001</v>
      </c>
      <c r="U2851">
        <v>1440</v>
      </c>
      <c r="V2851">
        <v>24.841421903024202</v>
      </c>
      <c r="W2851">
        <v>7</v>
      </c>
      <c r="X2851">
        <v>120</v>
      </c>
      <c r="Y2851">
        <v>0.05</v>
      </c>
      <c r="Z2851">
        <v>0.1</v>
      </c>
      <c r="AB2851">
        <v>22</v>
      </c>
      <c r="AC2851">
        <v>0</v>
      </c>
      <c r="AD2851" s="4" t="s">
        <v>173</v>
      </c>
      <c r="AF2851">
        <v>14.0004634669944</v>
      </c>
    </row>
    <row r="2852" spans="1:32">
      <c r="A2852" t="s">
        <v>280</v>
      </c>
      <c r="B2852" t="s">
        <v>278</v>
      </c>
      <c r="C2852" s="42" t="s">
        <v>591</v>
      </c>
      <c r="D2852">
        <v>550</v>
      </c>
      <c r="F2852">
        <v>120</v>
      </c>
      <c r="R2852">
        <v>254.4</v>
      </c>
      <c r="S2852">
        <v>0.88900000000000001</v>
      </c>
      <c r="T2852">
        <v>0.88700000000000001</v>
      </c>
      <c r="U2852">
        <v>1440</v>
      </c>
      <c r="V2852">
        <v>40.697658945251497</v>
      </c>
      <c r="W2852">
        <v>7</v>
      </c>
      <c r="X2852">
        <v>120</v>
      </c>
      <c r="Y2852">
        <v>0.05</v>
      </c>
      <c r="Z2852">
        <v>0.1</v>
      </c>
      <c r="AB2852">
        <v>22</v>
      </c>
      <c r="AC2852">
        <v>0</v>
      </c>
      <c r="AD2852" s="4" t="s">
        <v>173</v>
      </c>
      <c r="AF2852">
        <v>18.687954811173299</v>
      </c>
    </row>
    <row r="2853" spans="1:32">
      <c r="A2853" t="s">
        <v>280</v>
      </c>
      <c r="B2853" t="s">
        <v>278</v>
      </c>
      <c r="C2853" s="42" t="s">
        <v>591</v>
      </c>
      <c r="D2853">
        <v>550</v>
      </c>
      <c r="F2853">
        <v>120</v>
      </c>
      <c r="R2853">
        <v>254.4</v>
      </c>
      <c r="S2853">
        <v>0.88900000000000001</v>
      </c>
      <c r="T2853">
        <v>0.88700000000000001</v>
      </c>
      <c r="U2853">
        <v>1440</v>
      </c>
      <c r="V2853">
        <v>57.875249074331002</v>
      </c>
      <c r="W2853">
        <v>7</v>
      </c>
      <c r="X2853">
        <v>120</v>
      </c>
      <c r="Y2853">
        <v>0.05</v>
      </c>
      <c r="Z2853">
        <v>0.1</v>
      </c>
      <c r="AB2853">
        <v>22</v>
      </c>
      <c r="AC2853">
        <v>0</v>
      </c>
      <c r="AD2853" s="4" t="s">
        <v>173</v>
      </c>
      <c r="AF2853">
        <v>20.204507265607099</v>
      </c>
    </row>
    <row r="2854" spans="1:32">
      <c r="A2854" t="s">
        <v>280</v>
      </c>
      <c r="B2854" t="s">
        <v>278</v>
      </c>
      <c r="C2854" s="42" t="s">
        <v>591</v>
      </c>
      <c r="D2854">
        <v>550</v>
      </c>
      <c r="F2854">
        <v>120</v>
      </c>
      <c r="R2854">
        <v>254.4</v>
      </c>
      <c r="S2854">
        <v>0.88900000000000001</v>
      </c>
      <c r="T2854">
        <v>0.88700000000000001</v>
      </c>
      <c r="U2854">
        <v>1440</v>
      </c>
      <c r="V2854">
        <v>76.374192290262798</v>
      </c>
      <c r="W2854">
        <v>7</v>
      </c>
      <c r="X2854">
        <v>120</v>
      </c>
      <c r="Y2854">
        <v>0.05</v>
      </c>
      <c r="Z2854">
        <v>0.1</v>
      </c>
      <c r="AB2854">
        <v>22</v>
      </c>
      <c r="AC2854">
        <v>0</v>
      </c>
      <c r="AD2854" s="4" t="s">
        <v>173</v>
      </c>
      <c r="AF2854">
        <v>21.996786585206301</v>
      </c>
    </row>
    <row r="2855" spans="1:32">
      <c r="A2855" t="s">
        <v>280</v>
      </c>
      <c r="B2855" t="s">
        <v>278</v>
      </c>
      <c r="C2855" s="42" t="s">
        <v>591</v>
      </c>
      <c r="D2855">
        <v>550</v>
      </c>
      <c r="F2855">
        <v>120</v>
      </c>
      <c r="R2855">
        <v>254.4</v>
      </c>
      <c r="S2855">
        <v>0.88900000000000001</v>
      </c>
      <c r="T2855">
        <v>0.88700000000000001</v>
      </c>
      <c r="U2855">
        <v>1440</v>
      </c>
      <c r="V2855">
        <v>81.659685286664001</v>
      </c>
      <c r="W2855">
        <v>7</v>
      </c>
      <c r="X2855">
        <v>120</v>
      </c>
      <c r="Y2855">
        <v>0.05</v>
      </c>
      <c r="Z2855">
        <v>0.1</v>
      </c>
      <c r="AB2855">
        <v>22</v>
      </c>
      <c r="AC2855">
        <v>0</v>
      </c>
      <c r="AD2855" s="4" t="s">
        <v>173</v>
      </c>
      <c r="AF2855">
        <v>26.270675009477699</v>
      </c>
    </row>
    <row r="2856" spans="1:32">
      <c r="A2856" t="s">
        <v>280</v>
      </c>
      <c r="B2856" t="s">
        <v>278</v>
      </c>
      <c r="C2856" s="42" t="s">
        <v>591</v>
      </c>
      <c r="D2856">
        <v>550</v>
      </c>
      <c r="F2856">
        <v>120</v>
      </c>
      <c r="R2856">
        <v>254.4</v>
      </c>
      <c r="S2856">
        <v>0.88900000000000001</v>
      </c>
      <c r="T2856">
        <v>0.88700000000000001</v>
      </c>
      <c r="U2856">
        <v>1440</v>
      </c>
      <c r="V2856">
        <v>119.978844156387</v>
      </c>
      <c r="W2856">
        <v>7</v>
      </c>
      <c r="X2856">
        <v>120</v>
      </c>
      <c r="Y2856">
        <v>0.05</v>
      </c>
      <c r="Z2856">
        <v>0.1</v>
      </c>
      <c r="AB2856">
        <v>22</v>
      </c>
      <c r="AC2856">
        <v>0</v>
      </c>
      <c r="AD2856" s="4" t="s">
        <v>173</v>
      </c>
      <c r="AF2856">
        <v>28.062962743849798</v>
      </c>
    </row>
    <row r="2857" spans="1:32">
      <c r="A2857" t="s">
        <v>280</v>
      </c>
      <c r="B2857" t="s">
        <v>278</v>
      </c>
      <c r="C2857" s="42" t="s">
        <v>591</v>
      </c>
      <c r="D2857">
        <v>550</v>
      </c>
      <c r="F2857">
        <v>120</v>
      </c>
      <c r="R2857">
        <v>254.4</v>
      </c>
      <c r="S2857">
        <v>0.88900000000000001</v>
      </c>
      <c r="T2857">
        <v>0.88700000000000001</v>
      </c>
      <c r="U2857">
        <v>1440</v>
      </c>
      <c r="V2857">
        <v>129.228315764353</v>
      </c>
      <c r="W2857">
        <v>7</v>
      </c>
      <c r="X2857">
        <v>120</v>
      </c>
      <c r="Y2857">
        <v>0.05</v>
      </c>
      <c r="Z2857">
        <v>0.1</v>
      </c>
      <c r="AB2857">
        <v>22</v>
      </c>
      <c r="AC2857">
        <v>0</v>
      </c>
      <c r="AD2857" s="4" t="s">
        <v>173</v>
      </c>
      <c r="AF2857">
        <v>35.921418222092598</v>
      </c>
    </row>
    <row r="2858" spans="1:32">
      <c r="A2858" t="s">
        <v>280</v>
      </c>
      <c r="B2858" t="s">
        <v>278</v>
      </c>
      <c r="C2858" s="42" t="s">
        <v>591</v>
      </c>
      <c r="D2858">
        <v>550</v>
      </c>
      <c r="F2858">
        <v>120</v>
      </c>
      <c r="R2858">
        <v>254.4</v>
      </c>
      <c r="S2858">
        <v>0.88900000000000001</v>
      </c>
      <c r="T2858">
        <v>0.88700000000000001</v>
      </c>
      <c r="U2858">
        <v>1440</v>
      </c>
      <c r="V2858">
        <v>155.65537750139899</v>
      </c>
      <c r="W2858">
        <v>7</v>
      </c>
      <c r="X2858">
        <v>120</v>
      </c>
      <c r="Y2858">
        <v>0.05</v>
      </c>
      <c r="Z2858">
        <v>0.1</v>
      </c>
      <c r="AB2858">
        <v>22</v>
      </c>
      <c r="AC2858">
        <v>0</v>
      </c>
      <c r="AD2858" s="4" t="s">
        <v>173</v>
      </c>
      <c r="AF2858">
        <v>41.022520900951903</v>
      </c>
    </row>
    <row r="2859" spans="1:32">
      <c r="A2859" t="s">
        <v>280</v>
      </c>
      <c r="B2859" t="s">
        <v>278</v>
      </c>
      <c r="C2859" s="42" t="s">
        <v>591</v>
      </c>
      <c r="D2859">
        <v>550</v>
      </c>
      <c r="F2859">
        <v>120</v>
      </c>
      <c r="R2859">
        <v>254.4</v>
      </c>
      <c r="S2859">
        <v>0.88900000000000001</v>
      </c>
      <c r="T2859">
        <v>0.88700000000000001</v>
      </c>
      <c r="U2859">
        <v>1440</v>
      </c>
      <c r="V2859">
        <v>192.653263933262</v>
      </c>
      <c r="W2859">
        <v>7</v>
      </c>
      <c r="X2859">
        <v>120</v>
      </c>
      <c r="Y2859">
        <v>0.05</v>
      </c>
      <c r="Z2859">
        <v>0.1</v>
      </c>
      <c r="AB2859">
        <v>22</v>
      </c>
      <c r="AC2859">
        <v>0</v>
      </c>
      <c r="AD2859" s="4" t="s">
        <v>173</v>
      </c>
      <c r="AF2859">
        <v>54.9471525378382</v>
      </c>
    </row>
    <row r="2860" spans="1:32">
      <c r="A2860" t="s">
        <v>280</v>
      </c>
      <c r="B2860" t="s">
        <v>278</v>
      </c>
      <c r="C2860" s="42" t="s">
        <v>591</v>
      </c>
      <c r="D2860">
        <v>550</v>
      </c>
      <c r="F2860">
        <v>120</v>
      </c>
      <c r="R2860">
        <v>254.4</v>
      </c>
      <c r="S2860">
        <v>0.88900000000000001</v>
      </c>
      <c r="T2860">
        <v>0.88700000000000001</v>
      </c>
      <c r="U2860">
        <v>1440</v>
      </c>
      <c r="V2860">
        <v>254.75685901531901</v>
      </c>
      <c r="W2860">
        <v>7</v>
      </c>
      <c r="X2860">
        <v>120</v>
      </c>
      <c r="Y2860">
        <v>0.05</v>
      </c>
      <c r="Z2860">
        <v>0.1</v>
      </c>
      <c r="AB2860">
        <v>22</v>
      </c>
      <c r="AC2860">
        <v>0</v>
      </c>
      <c r="AD2860" s="4" t="s">
        <v>173</v>
      </c>
      <c r="AF2860">
        <v>72.594204142812401</v>
      </c>
    </row>
    <row r="2861" spans="1:32">
      <c r="A2861" t="s">
        <v>280</v>
      </c>
      <c r="B2861" t="s">
        <v>278</v>
      </c>
      <c r="C2861" s="42" t="s">
        <v>591</v>
      </c>
      <c r="D2861">
        <v>550</v>
      </c>
      <c r="F2861">
        <v>120</v>
      </c>
      <c r="R2861">
        <v>254.4</v>
      </c>
      <c r="S2861">
        <v>0.88900000000000001</v>
      </c>
      <c r="T2861">
        <v>0.88700000000000001</v>
      </c>
      <c r="U2861">
        <v>1440</v>
      </c>
      <c r="V2861">
        <v>359.14383352563999</v>
      </c>
      <c r="W2861">
        <v>7</v>
      </c>
      <c r="X2861">
        <v>120</v>
      </c>
      <c r="Y2861">
        <v>0.05</v>
      </c>
      <c r="Z2861">
        <v>0.1</v>
      </c>
      <c r="AB2861">
        <v>22</v>
      </c>
      <c r="AC2861">
        <v>0</v>
      </c>
      <c r="AD2861" s="4" t="s">
        <v>173</v>
      </c>
      <c r="AF2861">
        <v>76.040901453121407</v>
      </c>
    </row>
    <row r="2862" spans="1:32">
      <c r="A2862" t="s">
        <v>280</v>
      </c>
      <c r="B2862" t="s">
        <v>278</v>
      </c>
      <c r="C2862" s="42" t="s">
        <v>591</v>
      </c>
      <c r="D2862">
        <v>550</v>
      </c>
      <c r="F2862">
        <v>120</v>
      </c>
      <c r="R2862">
        <v>254.4</v>
      </c>
      <c r="S2862">
        <v>0.88900000000000001</v>
      </c>
      <c r="T2862">
        <v>0.88700000000000001</v>
      </c>
      <c r="U2862">
        <v>1440</v>
      </c>
      <c r="V2862">
        <v>411.997956999731</v>
      </c>
      <c r="W2862">
        <v>7</v>
      </c>
      <c r="X2862">
        <v>120</v>
      </c>
      <c r="Y2862">
        <v>0.05</v>
      </c>
      <c r="Z2862">
        <v>0.1</v>
      </c>
      <c r="AB2862">
        <v>22</v>
      </c>
      <c r="AC2862">
        <v>0</v>
      </c>
      <c r="AD2862" s="4" t="s">
        <v>173</v>
      </c>
      <c r="AF2862">
        <v>80.866268852042396</v>
      </c>
    </row>
    <row r="2863" spans="1:32">
      <c r="A2863" t="s">
        <v>280</v>
      </c>
      <c r="B2863" t="s">
        <v>278</v>
      </c>
      <c r="C2863" s="42" t="s">
        <v>591</v>
      </c>
      <c r="D2863">
        <v>550</v>
      </c>
      <c r="F2863">
        <v>120</v>
      </c>
      <c r="R2863">
        <v>254.4</v>
      </c>
      <c r="S2863">
        <v>0.88900000000000001</v>
      </c>
      <c r="T2863">
        <v>0.88700000000000001</v>
      </c>
      <c r="U2863">
        <v>1440</v>
      </c>
      <c r="V2863">
        <v>474.10147143279602</v>
      </c>
      <c r="W2863">
        <v>7</v>
      </c>
      <c r="X2863">
        <v>120</v>
      </c>
      <c r="Y2863">
        <v>0.05</v>
      </c>
      <c r="Z2863">
        <v>0.1</v>
      </c>
      <c r="AB2863">
        <v>22</v>
      </c>
      <c r="AC2863">
        <v>0</v>
      </c>
      <c r="AD2863" s="4" t="s">
        <v>173</v>
      </c>
      <c r="AF2863">
        <v>81.417739411919001</v>
      </c>
    </row>
    <row r="2864" spans="1:32">
      <c r="A2864" t="s">
        <v>280</v>
      </c>
      <c r="B2864" t="s">
        <v>278</v>
      </c>
      <c r="C2864" s="42" t="s">
        <v>591</v>
      </c>
      <c r="D2864">
        <v>550</v>
      </c>
      <c r="F2864">
        <v>120</v>
      </c>
      <c r="R2864">
        <v>254.4</v>
      </c>
      <c r="S2864">
        <v>0.88900000000000001</v>
      </c>
      <c r="T2864">
        <v>0.88700000000000001</v>
      </c>
      <c r="U2864">
        <v>1440</v>
      </c>
      <c r="V2864">
        <v>832.18815796976105</v>
      </c>
      <c r="W2864">
        <v>7</v>
      </c>
      <c r="X2864">
        <v>120</v>
      </c>
      <c r="Y2864">
        <v>0.05</v>
      </c>
      <c r="Z2864">
        <v>0.1</v>
      </c>
      <c r="AB2864">
        <v>22</v>
      </c>
      <c r="AC2864">
        <v>0</v>
      </c>
      <c r="AD2864" s="4" t="s">
        <v>173</v>
      </c>
      <c r="AF2864">
        <v>83.210018731518304</v>
      </c>
    </row>
    <row r="2865" spans="1:32">
      <c r="A2865" t="s">
        <v>277</v>
      </c>
      <c r="B2865" t="s">
        <v>278</v>
      </c>
      <c r="C2865" s="42" t="s">
        <v>591</v>
      </c>
      <c r="D2865">
        <v>550</v>
      </c>
      <c r="F2865">
        <v>120</v>
      </c>
      <c r="R2865">
        <v>156.78800000000001</v>
      </c>
      <c r="S2865">
        <v>1.018</v>
      </c>
      <c r="T2865">
        <v>0.88800000000000001</v>
      </c>
      <c r="U2865">
        <v>0</v>
      </c>
      <c r="V2865">
        <v>20</v>
      </c>
      <c r="W2865">
        <v>7</v>
      </c>
      <c r="X2865">
        <v>120</v>
      </c>
      <c r="Y2865">
        <v>0.05</v>
      </c>
      <c r="Z2865">
        <v>0.1</v>
      </c>
      <c r="AB2865">
        <v>22</v>
      </c>
      <c r="AC2865">
        <v>0</v>
      </c>
      <c r="AD2865" s="4" t="s">
        <v>173</v>
      </c>
      <c r="AF2865">
        <v>0.21686746987951599</v>
      </c>
    </row>
    <row r="2866" spans="1:32">
      <c r="A2866" t="s">
        <v>277</v>
      </c>
      <c r="B2866" t="s">
        <v>278</v>
      </c>
      <c r="C2866" s="42" t="s">
        <v>591</v>
      </c>
      <c r="D2866">
        <v>550</v>
      </c>
      <c r="F2866">
        <v>120</v>
      </c>
      <c r="R2866">
        <v>156.78800000000001</v>
      </c>
      <c r="S2866">
        <v>1.018</v>
      </c>
      <c r="T2866">
        <v>0.88800000000000001</v>
      </c>
      <c r="U2866">
        <v>0</v>
      </c>
      <c r="V2866">
        <v>20</v>
      </c>
      <c r="W2866">
        <v>7</v>
      </c>
      <c r="X2866">
        <v>120</v>
      </c>
      <c r="Y2866">
        <v>0.05</v>
      </c>
      <c r="Z2866">
        <v>0.1</v>
      </c>
      <c r="AB2866">
        <v>22</v>
      </c>
      <c r="AC2866">
        <v>0</v>
      </c>
      <c r="AD2866" s="4" t="s">
        <v>173</v>
      </c>
      <c r="AF2866">
        <v>0.86746987951806998</v>
      </c>
    </row>
    <row r="2867" spans="1:32">
      <c r="A2867" t="s">
        <v>277</v>
      </c>
      <c r="B2867" t="s">
        <v>278</v>
      </c>
      <c r="C2867" s="42" t="s">
        <v>591</v>
      </c>
      <c r="D2867">
        <v>550</v>
      </c>
      <c r="F2867">
        <v>120</v>
      </c>
      <c r="R2867">
        <v>156.78800000000001</v>
      </c>
      <c r="S2867">
        <v>1.018</v>
      </c>
      <c r="T2867">
        <v>0.88800000000000001</v>
      </c>
      <c r="U2867">
        <v>16.842105263157801</v>
      </c>
      <c r="V2867">
        <v>20</v>
      </c>
      <c r="W2867">
        <v>7</v>
      </c>
      <c r="X2867">
        <v>120</v>
      </c>
      <c r="Y2867">
        <v>0.05</v>
      </c>
      <c r="Z2867">
        <v>0.1</v>
      </c>
      <c r="AB2867">
        <v>22</v>
      </c>
      <c r="AC2867">
        <v>0</v>
      </c>
      <c r="AD2867" s="4" t="s">
        <v>173</v>
      </c>
      <c r="AF2867">
        <v>1.2650602409638501</v>
      </c>
    </row>
    <row r="2868" spans="1:32">
      <c r="A2868" t="s">
        <v>277</v>
      </c>
      <c r="B2868" t="s">
        <v>278</v>
      </c>
      <c r="C2868" s="42" t="s">
        <v>591</v>
      </c>
      <c r="D2868">
        <v>550</v>
      </c>
      <c r="F2868">
        <v>120</v>
      </c>
      <c r="R2868">
        <v>156.78800000000001</v>
      </c>
      <c r="S2868">
        <v>1.018</v>
      </c>
      <c r="T2868">
        <v>0.88800000000000001</v>
      </c>
      <c r="U2868">
        <v>42.105263157894697</v>
      </c>
      <c r="V2868">
        <v>20</v>
      </c>
      <c r="W2868">
        <v>7</v>
      </c>
      <c r="X2868">
        <v>120</v>
      </c>
      <c r="Y2868">
        <v>0.05</v>
      </c>
      <c r="Z2868">
        <v>0.1</v>
      </c>
      <c r="AB2868">
        <v>22</v>
      </c>
      <c r="AC2868">
        <v>0</v>
      </c>
      <c r="AD2868" s="4" t="s">
        <v>173</v>
      </c>
      <c r="AF2868">
        <v>1.87951807228915</v>
      </c>
    </row>
    <row r="2869" spans="1:32">
      <c r="A2869" t="s">
        <v>277</v>
      </c>
      <c r="B2869" t="s">
        <v>278</v>
      </c>
      <c r="C2869" s="42" t="s">
        <v>591</v>
      </c>
      <c r="D2869">
        <v>550</v>
      </c>
      <c r="F2869">
        <v>120</v>
      </c>
      <c r="R2869">
        <v>156.78800000000001</v>
      </c>
      <c r="S2869">
        <v>1.018</v>
      </c>
      <c r="T2869">
        <v>0.88800000000000001</v>
      </c>
      <c r="U2869">
        <v>58.947368421052502</v>
      </c>
      <c r="V2869">
        <v>20</v>
      </c>
      <c r="W2869">
        <v>7</v>
      </c>
      <c r="X2869">
        <v>120</v>
      </c>
      <c r="Y2869">
        <v>0.05</v>
      </c>
      <c r="Z2869">
        <v>0.1</v>
      </c>
      <c r="AB2869">
        <v>22</v>
      </c>
      <c r="AC2869">
        <v>0</v>
      </c>
      <c r="AD2869" s="4" t="s">
        <v>173</v>
      </c>
      <c r="AF2869">
        <v>2.8915662650602298</v>
      </c>
    </row>
    <row r="2870" spans="1:32">
      <c r="A2870" t="s">
        <v>277</v>
      </c>
      <c r="B2870" t="s">
        <v>278</v>
      </c>
      <c r="C2870" s="42" t="s">
        <v>591</v>
      </c>
      <c r="D2870">
        <v>550</v>
      </c>
      <c r="F2870">
        <v>120</v>
      </c>
      <c r="R2870">
        <v>156.78800000000001</v>
      </c>
      <c r="S2870">
        <v>1.018</v>
      </c>
      <c r="T2870">
        <v>0.88800000000000001</v>
      </c>
      <c r="U2870">
        <v>143.157894736842</v>
      </c>
      <c r="V2870">
        <v>20</v>
      </c>
      <c r="W2870">
        <v>7</v>
      </c>
      <c r="X2870">
        <v>120</v>
      </c>
      <c r="Y2870">
        <v>0.05</v>
      </c>
      <c r="Z2870">
        <v>0.1</v>
      </c>
      <c r="AB2870">
        <v>22</v>
      </c>
      <c r="AC2870">
        <v>0</v>
      </c>
      <c r="AD2870" s="4" t="s">
        <v>173</v>
      </c>
      <c r="AF2870">
        <v>2.92771084337349</v>
      </c>
    </row>
    <row r="2871" spans="1:32">
      <c r="A2871" t="s">
        <v>277</v>
      </c>
      <c r="B2871" t="s">
        <v>278</v>
      </c>
      <c r="C2871" s="42" t="s">
        <v>591</v>
      </c>
      <c r="D2871">
        <v>550</v>
      </c>
      <c r="F2871">
        <v>120</v>
      </c>
      <c r="R2871">
        <v>156.78800000000001</v>
      </c>
      <c r="S2871">
        <v>1.018</v>
      </c>
      <c r="T2871">
        <v>0.88800000000000001</v>
      </c>
      <c r="U2871">
        <v>218.947368421052</v>
      </c>
      <c r="V2871">
        <v>20</v>
      </c>
      <c r="W2871">
        <v>7</v>
      </c>
      <c r="X2871">
        <v>120</v>
      </c>
      <c r="Y2871">
        <v>0.05</v>
      </c>
      <c r="Z2871">
        <v>0.1</v>
      </c>
      <c r="AB2871">
        <v>22</v>
      </c>
      <c r="AC2871">
        <v>0</v>
      </c>
      <c r="AD2871" s="4" t="s">
        <v>173</v>
      </c>
      <c r="AF2871">
        <v>2.8915662650602298</v>
      </c>
    </row>
    <row r="2872" spans="1:32">
      <c r="A2872" t="s">
        <v>277</v>
      </c>
      <c r="B2872" t="s">
        <v>278</v>
      </c>
      <c r="C2872" s="42" t="s">
        <v>591</v>
      </c>
      <c r="D2872">
        <v>550</v>
      </c>
      <c r="F2872">
        <v>120</v>
      </c>
      <c r="R2872">
        <v>156.78800000000001</v>
      </c>
      <c r="S2872">
        <v>1.018</v>
      </c>
      <c r="T2872">
        <v>0.88800000000000001</v>
      </c>
      <c r="U2872">
        <v>294.73684210526199</v>
      </c>
      <c r="V2872">
        <v>20</v>
      </c>
      <c r="W2872">
        <v>7</v>
      </c>
      <c r="X2872">
        <v>120</v>
      </c>
      <c r="Y2872">
        <v>0.05</v>
      </c>
      <c r="Z2872">
        <v>0.1</v>
      </c>
      <c r="AB2872">
        <v>22</v>
      </c>
      <c r="AC2872">
        <v>0</v>
      </c>
      <c r="AD2872" s="4" t="s">
        <v>173</v>
      </c>
      <c r="AF2872">
        <v>2.92771084337349</v>
      </c>
    </row>
    <row r="2873" spans="1:32">
      <c r="A2873" t="s">
        <v>277</v>
      </c>
      <c r="B2873" t="s">
        <v>278</v>
      </c>
      <c r="C2873" s="42" t="s">
        <v>591</v>
      </c>
      <c r="D2873">
        <v>550</v>
      </c>
      <c r="F2873">
        <v>120</v>
      </c>
      <c r="R2873">
        <v>156.78800000000001</v>
      </c>
      <c r="S2873">
        <v>1.018</v>
      </c>
      <c r="T2873">
        <v>0.88800000000000001</v>
      </c>
      <c r="U2873">
        <v>463.15789473684202</v>
      </c>
      <c r="V2873">
        <v>20</v>
      </c>
      <c r="W2873">
        <v>7</v>
      </c>
      <c r="X2873">
        <v>120</v>
      </c>
      <c r="Y2873">
        <v>0.05</v>
      </c>
      <c r="Z2873">
        <v>0.1</v>
      </c>
      <c r="AB2873">
        <v>22</v>
      </c>
      <c r="AC2873">
        <v>0</v>
      </c>
      <c r="AD2873" s="4" t="s">
        <v>173</v>
      </c>
      <c r="AF2873">
        <v>2.9638554216867399</v>
      </c>
    </row>
    <row r="2874" spans="1:32">
      <c r="A2874" t="s">
        <v>277</v>
      </c>
      <c r="B2874" t="s">
        <v>278</v>
      </c>
      <c r="C2874" s="42" t="s">
        <v>591</v>
      </c>
      <c r="D2874">
        <v>550</v>
      </c>
      <c r="F2874">
        <v>120</v>
      </c>
      <c r="R2874">
        <v>156.78800000000001</v>
      </c>
      <c r="S2874">
        <v>1.018</v>
      </c>
      <c r="T2874">
        <v>0.88800000000000001</v>
      </c>
      <c r="U2874">
        <v>3600.5222039473601</v>
      </c>
      <c r="V2874">
        <v>20</v>
      </c>
      <c r="W2874">
        <v>7</v>
      </c>
      <c r="X2874">
        <v>120</v>
      </c>
      <c r="Y2874">
        <v>0.05</v>
      </c>
      <c r="Z2874">
        <v>0.1</v>
      </c>
      <c r="AB2874">
        <v>22</v>
      </c>
      <c r="AC2874">
        <v>0</v>
      </c>
      <c r="AD2874" s="4" t="s">
        <v>173</v>
      </c>
      <c r="AF2874">
        <v>2.9383103703878</v>
      </c>
    </row>
    <row r="2875" spans="1:32">
      <c r="A2875" t="s">
        <v>279</v>
      </c>
      <c r="B2875" t="s">
        <v>278</v>
      </c>
      <c r="C2875" s="42" t="s">
        <v>591</v>
      </c>
      <c r="D2875">
        <v>550</v>
      </c>
      <c r="F2875">
        <v>120</v>
      </c>
      <c r="R2875">
        <v>226.01499999999999</v>
      </c>
      <c r="S2875">
        <v>1.0960000000000001</v>
      </c>
      <c r="T2875">
        <v>0.88900000000000001</v>
      </c>
      <c r="U2875">
        <v>0</v>
      </c>
      <c r="V2875">
        <v>20</v>
      </c>
      <c r="W2875">
        <v>7</v>
      </c>
      <c r="X2875">
        <v>120</v>
      </c>
      <c r="Y2875">
        <v>0.05</v>
      </c>
      <c r="Z2875">
        <v>0.1</v>
      </c>
      <c r="AB2875">
        <v>22</v>
      </c>
      <c r="AC2875">
        <v>0</v>
      </c>
      <c r="AD2875" s="4" t="s">
        <v>173</v>
      </c>
      <c r="AF2875">
        <v>0.28915662650602397</v>
      </c>
    </row>
    <row r="2876" spans="1:32">
      <c r="A2876" t="s">
        <v>279</v>
      </c>
      <c r="B2876" t="s">
        <v>278</v>
      </c>
      <c r="C2876" s="42" t="s">
        <v>591</v>
      </c>
      <c r="D2876">
        <v>550</v>
      </c>
      <c r="F2876">
        <v>120</v>
      </c>
      <c r="R2876">
        <v>226.01499999999999</v>
      </c>
      <c r="S2876">
        <v>1.0960000000000001</v>
      </c>
      <c r="T2876">
        <v>0.88900000000000001</v>
      </c>
      <c r="U2876">
        <v>16.842105263157801</v>
      </c>
      <c r="V2876">
        <v>20</v>
      </c>
      <c r="W2876">
        <v>7</v>
      </c>
      <c r="X2876">
        <v>120</v>
      </c>
      <c r="Y2876">
        <v>0.05</v>
      </c>
      <c r="Z2876">
        <v>0.1</v>
      </c>
      <c r="AB2876">
        <v>22</v>
      </c>
      <c r="AC2876">
        <v>0</v>
      </c>
      <c r="AD2876" s="4" t="s">
        <v>173</v>
      </c>
      <c r="AF2876">
        <v>0.90361445783132499</v>
      </c>
    </row>
    <row r="2877" spans="1:32">
      <c r="A2877" t="s">
        <v>279</v>
      </c>
      <c r="B2877" t="s">
        <v>278</v>
      </c>
      <c r="C2877" s="42" t="s">
        <v>591</v>
      </c>
      <c r="D2877">
        <v>550</v>
      </c>
      <c r="F2877">
        <v>120</v>
      </c>
      <c r="R2877">
        <v>226.01499999999999</v>
      </c>
      <c r="S2877">
        <v>1.0960000000000001</v>
      </c>
      <c r="T2877">
        <v>0.88900000000000001</v>
      </c>
      <c r="U2877">
        <v>25.2631578947368</v>
      </c>
      <c r="V2877">
        <v>20</v>
      </c>
      <c r="W2877">
        <v>7</v>
      </c>
      <c r="X2877">
        <v>120</v>
      </c>
      <c r="Y2877">
        <v>0.05</v>
      </c>
      <c r="Z2877">
        <v>0.1</v>
      </c>
      <c r="AB2877">
        <v>22</v>
      </c>
      <c r="AC2877">
        <v>0</v>
      </c>
      <c r="AD2877" s="4" t="s">
        <v>173</v>
      </c>
      <c r="AF2877">
        <v>1.5180722891566201</v>
      </c>
    </row>
    <row r="2878" spans="1:32">
      <c r="A2878" t="s">
        <v>279</v>
      </c>
      <c r="B2878" t="s">
        <v>278</v>
      </c>
      <c r="C2878" s="42" t="s">
        <v>591</v>
      </c>
      <c r="D2878">
        <v>550</v>
      </c>
      <c r="F2878">
        <v>120</v>
      </c>
      <c r="R2878">
        <v>226.01499999999999</v>
      </c>
      <c r="S2878">
        <v>1.0960000000000001</v>
      </c>
      <c r="T2878">
        <v>0.88900000000000001</v>
      </c>
      <c r="U2878">
        <v>42.105263157894697</v>
      </c>
      <c r="V2878">
        <v>20</v>
      </c>
      <c r="W2878">
        <v>7</v>
      </c>
      <c r="X2878">
        <v>120</v>
      </c>
      <c r="Y2878">
        <v>0.05</v>
      </c>
      <c r="Z2878">
        <v>0.1</v>
      </c>
      <c r="AB2878">
        <v>22</v>
      </c>
      <c r="AC2878">
        <v>0</v>
      </c>
      <c r="AD2878" s="4" t="s">
        <v>173</v>
      </c>
      <c r="AF2878">
        <v>2.74698795180722</v>
      </c>
    </row>
    <row r="2879" spans="1:32">
      <c r="A2879" t="s">
        <v>279</v>
      </c>
      <c r="B2879" t="s">
        <v>278</v>
      </c>
      <c r="C2879" s="42" t="s">
        <v>591</v>
      </c>
      <c r="D2879">
        <v>550</v>
      </c>
      <c r="F2879">
        <v>120</v>
      </c>
      <c r="R2879">
        <v>226.01499999999999</v>
      </c>
      <c r="S2879">
        <v>1.0960000000000001</v>
      </c>
      <c r="T2879">
        <v>0.88900000000000001</v>
      </c>
      <c r="U2879">
        <v>42.105263157894697</v>
      </c>
      <c r="V2879">
        <v>20</v>
      </c>
      <c r="W2879">
        <v>7</v>
      </c>
      <c r="X2879">
        <v>120</v>
      </c>
      <c r="Y2879">
        <v>0.05</v>
      </c>
      <c r="Z2879">
        <v>0.1</v>
      </c>
      <c r="AB2879">
        <v>22</v>
      </c>
      <c r="AC2879">
        <v>0</v>
      </c>
      <c r="AD2879" s="4" t="s">
        <v>173</v>
      </c>
      <c r="AF2879">
        <v>3.2530120481927698</v>
      </c>
    </row>
    <row r="2880" spans="1:32">
      <c r="A2880" t="s">
        <v>279</v>
      </c>
      <c r="B2880" t="s">
        <v>278</v>
      </c>
      <c r="C2880" s="42" t="s">
        <v>591</v>
      </c>
      <c r="D2880">
        <v>550</v>
      </c>
      <c r="F2880">
        <v>120</v>
      </c>
      <c r="R2880">
        <v>226.01499999999999</v>
      </c>
      <c r="S2880">
        <v>1.0960000000000001</v>
      </c>
      <c r="T2880">
        <v>0.88900000000000001</v>
      </c>
      <c r="U2880">
        <v>109.473684210526</v>
      </c>
      <c r="V2880">
        <v>20</v>
      </c>
      <c r="W2880">
        <v>7</v>
      </c>
      <c r="X2880">
        <v>120</v>
      </c>
      <c r="Y2880">
        <v>0.05</v>
      </c>
      <c r="Z2880">
        <v>0.1</v>
      </c>
      <c r="AB2880">
        <v>22</v>
      </c>
      <c r="AC2880">
        <v>0</v>
      </c>
      <c r="AD2880" s="4" t="s">
        <v>173</v>
      </c>
      <c r="AF2880">
        <v>3.3253012048192701</v>
      </c>
    </row>
    <row r="2881" spans="1:32">
      <c r="A2881" t="s">
        <v>279</v>
      </c>
      <c r="B2881" t="s">
        <v>278</v>
      </c>
      <c r="C2881" s="42" t="s">
        <v>591</v>
      </c>
      <c r="D2881">
        <v>550</v>
      </c>
      <c r="F2881">
        <v>120</v>
      </c>
      <c r="R2881">
        <v>226.01499999999999</v>
      </c>
      <c r="S2881">
        <v>1.0960000000000001</v>
      </c>
      <c r="T2881">
        <v>0.88900000000000001</v>
      </c>
      <c r="U2881">
        <v>176.84210526315701</v>
      </c>
      <c r="V2881">
        <v>20</v>
      </c>
      <c r="W2881">
        <v>7</v>
      </c>
      <c r="X2881">
        <v>120</v>
      </c>
      <c r="Y2881">
        <v>0.05</v>
      </c>
      <c r="Z2881">
        <v>0.1</v>
      </c>
      <c r="AB2881">
        <v>22</v>
      </c>
      <c r="AC2881">
        <v>0</v>
      </c>
      <c r="AD2881" s="4" t="s">
        <v>173</v>
      </c>
      <c r="AF2881">
        <v>3.3253012048192701</v>
      </c>
    </row>
    <row r="2882" spans="1:32">
      <c r="A2882" t="s">
        <v>279</v>
      </c>
      <c r="B2882" t="s">
        <v>278</v>
      </c>
      <c r="C2882" s="42" t="s">
        <v>591</v>
      </c>
      <c r="D2882">
        <v>550</v>
      </c>
      <c r="F2882">
        <v>120</v>
      </c>
      <c r="R2882">
        <v>226.01499999999999</v>
      </c>
      <c r="S2882">
        <v>1.0960000000000001</v>
      </c>
      <c r="T2882">
        <v>0.88900000000000001</v>
      </c>
      <c r="U2882">
        <v>235.78947368421001</v>
      </c>
      <c r="V2882">
        <v>20</v>
      </c>
      <c r="W2882">
        <v>7</v>
      </c>
      <c r="X2882">
        <v>120</v>
      </c>
      <c r="Y2882">
        <v>0.05</v>
      </c>
      <c r="Z2882">
        <v>0.1</v>
      </c>
      <c r="AB2882">
        <v>22</v>
      </c>
      <c r="AC2882">
        <v>0</v>
      </c>
      <c r="AD2882" s="4" t="s">
        <v>173</v>
      </c>
      <c r="AF2882">
        <v>3.3253012048192701</v>
      </c>
    </row>
    <row r="2883" spans="1:32">
      <c r="A2883" t="s">
        <v>279</v>
      </c>
      <c r="B2883" t="s">
        <v>278</v>
      </c>
      <c r="C2883" s="42" t="s">
        <v>591</v>
      </c>
      <c r="D2883">
        <v>550</v>
      </c>
      <c r="F2883">
        <v>120</v>
      </c>
      <c r="R2883">
        <v>226.01499999999999</v>
      </c>
      <c r="S2883">
        <v>1.0960000000000001</v>
      </c>
      <c r="T2883">
        <v>0.88900000000000001</v>
      </c>
      <c r="U2883">
        <v>286.31578947368399</v>
      </c>
      <c r="V2883">
        <v>20</v>
      </c>
      <c r="W2883">
        <v>7</v>
      </c>
      <c r="X2883">
        <v>120</v>
      </c>
      <c r="Y2883">
        <v>0.05</v>
      </c>
      <c r="Z2883">
        <v>0.1</v>
      </c>
      <c r="AB2883">
        <v>22</v>
      </c>
      <c r="AC2883">
        <v>0</v>
      </c>
      <c r="AD2883" s="4" t="s">
        <v>173</v>
      </c>
      <c r="AF2883">
        <v>3.36144578313252</v>
      </c>
    </row>
    <row r="2884" spans="1:32">
      <c r="A2884" t="s">
        <v>279</v>
      </c>
      <c r="B2884" t="s">
        <v>278</v>
      </c>
      <c r="C2884" s="42" t="s">
        <v>591</v>
      </c>
      <c r="D2884">
        <v>550</v>
      </c>
      <c r="F2884">
        <v>120</v>
      </c>
      <c r="R2884">
        <v>226.01499999999999</v>
      </c>
      <c r="S2884">
        <v>1.0960000000000001</v>
      </c>
      <c r="T2884">
        <v>0.88900000000000001</v>
      </c>
      <c r="U2884">
        <v>471.57894736842098</v>
      </c>
      <c r="V2884">
        <v>20</v>
      </c>
      <c r="W2884">
        <v>7</v>
      </c>
      <c r="X2884">
        <v>120</v>
      </c>
      <c r="Y2884">
        <v>0.05</v>
      </c>
      <c r="Z2884">
        <v>0.1</v>
      </c>
      <c r="AB2884">
        <v>22</v>
      </c>
      <c r="AC2884">
        <v>0</v>
      </c>
      <c r="AD2884" s="4" t="s">
        <v>173</v>
      </c>
      <c r="AF2884">
        <v>3.3975903614457801</v>
      </c>
    </row>
    <row r="2885" spans="1:32">
      <c r="A2885" t="s">
        <v>279</v>
      </c>
      <c r="B2885" t="s">
        <v>278</v>
      </c>
      <c r="C2885" s="42" t="s">
        <v>591</v>
      </c>
      <c r="D2885">
        <v>550</v>
      </c>
      <c r="F2885">
        <v>120</v>
      </c>
      <c r="R2885">
        <v>226.01499999999999</v>
      </c>
      <c r="S2885">
        <v>1.0960000000000001</v>
      </c>
      <c r="T2885">
        <v>0.88900000000000001</v>
      </c>
      <c r="U2885">
        <v>3612.6315789473601</v>
      </c>
      <c r="V2885">
        <v>20</v>
      </c>
      <c r="W2885">
        <v>7</v>
      </c>
      <c r="X2885">
        <v>120</v>
      </c>
      <c r="Y2885">
        <v>0.05</v>
      </c>
      <c r="Z2885">
        <v>0.1</v>
      </c>
      <c r="AB2885">
        <v>22</v>
      </c>
      <c r="AC2885">
        <v>0</v>
      </c>
      <c r="AD2885" s="4" t="s">
        <v>173</v>
      </c>
      <c r="AF2885">
        <v>3.36144578313252</v>
      </c>
    </row>
    <row r="2886" spans="1:32">
      <c r="A2886" t="s">
        <v>280</v>
      </c>
      <c r="B2886" t="s">
        <v>278</v>
      </c>
      <c r="C2886" s="42" t="s">
        <v>591</v>
      </c>
      <c r="D2886">
        <v>550</v>
      </c>
      <c r="F2886">
        <v>120</v>
      </c>
      <c r="R2886">
        <v>254.4</v>
      </c>
      <c r="S2886">
        <v>0.88900000000000001</v>
      </c>
      <c r="T2886">
        <v>0.88700000000000001</v>
      </c>
      <c r="U2886">
        <v>0</v>
      </c>
      <c r="V2886">
        <v>20</v>
      </c>
      <c r="W2886">
        <v>7</v>
      </c>
      <c r="X2886">
        <v>120</v>
      </c>
      <c r="Y2886">
        <v>0.05</v>
      </c>
      <c r="Z2886">
        <v>0.1</v>
      </c>
      <c r="AB2886">
        <v>22</v>
      </c>
      <c r="AC2886">
        <v>0</v>
      </c>
      <c r="AD2886" s="4" t="s">
        <v>173</v>
      </c>
      <c r="AF2886">
        <v>0.21686746987951599</v>
      </c>
    </row>
    <row r="2887" spans="1:32">
      <c r="A2887" t="s">
        <v>280</v>
      </c>
      <c r="B2887" t="s">
        <v>278</v>
      </c>
      <c r="C2887" s="42" t="s">
        <v>591</v>
      </c>
      <c r="D2887">
        <v>550</v>
      </c>
      <c r="F2887">
        <v>120</v>
      </c>
      <c r="R2887">
        <v>254.4</v>
      </c>
      <c r="S2887">
        <v>0.88900000000000001</v>
      </c>
      <c r="T2887">
        <v>0.88700000000000001</v>
      </c>
      <c r="U2887">
        <v>8.4210526315789398</v>
      </c>
      <c r="V2887">
        <v>20</v>
      </c>
      <c r="W2887">
        <v>7</v>
      </c>
      <c r="X2887">
        <v>120</v>
      </c>
      <c r="Y2887">
        <v>0.05</v>
      </c>
      <c r="Z2887">
        <v>0.1</v>
      </c>
      <c r="AB2887">
        <v>22</v>
      </c>
      <c r="AC2887">
        <v>0</v>
      </c>
      <c r="AD2887" s="4" t="s">
        <v>173</v>
      </c>
      <c r="AF2887">
        <v>3.7590361445783098</v>
      </c>
    </row>
    <row r="2888" spans="1:32">
      <c r="A2888" t="s">
        <v>280</v>
      </c>
      <c r="B2888" t="s">
        <v>278</v>
      </c>
      <c r="C2888" s="42" t="s">
        <v>591</v>
      </c>
      <c r="D2888">
        <v>550</v>
      </c>
      <c r="F2888">
        <v>120</v>
      </c>
      <c r="R2888">
        <v>254.4</v>
      </c>
      <c r="S2888">
        <v>0.88900000000000001</v>
      </c>
      <c r="T2888">
        <v>0.88700000000000001</v>
      </c>
      <c r="U2888">
        <v>16.842105263157801</v>
      </c>
      <c r="V2888">
        <v>20</v>
      </c>
      <c r="W2888">
        <v>7</v>
      </c>
      <c r="X2888">
        <v>120</v>
      </c>
      <c r="Y2888">
        <v>0.05</v>
      </c>
      <c r="Z2888">
        <v>0.1</v>
      </c>
      <c r="AB2888">
        <v>22</v>
      </c>
      <c r="AC2888">
        <v>0</v>
      </c>
      <c r="AD2888" s="4" t="s">
        <v>173</v>
      </c>
      <c r="AF2888">
        <v>5.6746987951807197</v>
      </c>
    </row>
    <row r="2889" spans="1:32">
      <c r="A2889" t="s">
        <v>280</v>
      </c>
      <c r="B2889" t="s">
        <v>278</v>
      </c>
      <c r="C2889" s="42" t="s">
        <v>591</v>
      </c>
      <c r="D2889">
        <v>550</v>
      </c>
      <c r="F2889">
        <v>120</v>
      </c>
      <c r="R2889">
        <v>254.4</v>
      </c>
      <c r="S2889">
        <v>0.88900000000000001</v>
      </c>
      <c r="T2889">
        <v>0.88700000000000001</v>
      </c>
      <c r="U2889">
        <v>33.684210526315702</v>
      </c>
      <c r="V2889">
        <v>20</v>
      </c>
      <c r="W2889">
        <v>7</v>
      </c>
      <c r="X2889">
        <v>120</v>
      </c>
      <c r="Y2889">
        <v>0.05</v>
      </c>
      <c r="Z2889">
        <v>0.1</v>
      </c>
      <c r="AB2889">
        <v>22</v>
      </c>
      <c r="AC2889">
        <v>0</v>
      </c>
      <c r="AD2889" s="4" t="s">
        <v>173</v>
      </c>
      <c r="AF2889">
        <v>7.5180722891566196</v>
      </c>
    </row>
    <row r="2890" spans="1:32">
      <c r="A2890" t="s">
        <v>280</v>
      </c>
      <c r="B2890" t="s">
        <v>278</v>
      </c>
      <c r="C2890" s="42" t="s">
        <v>591</v>
      </c>
      <c r="D2890">
        <v>550</v>
      </c>
      <c r="F2890">
        <v>120</v>
      </c>
      <c r="R2890">
        <v>254.4</v>
      </c>
      <c r="S2890">
        <v>0.88900000000000001</v>
      </c>
      <c r="T2890">
        <v>0.88700000000000001</v>
      </c>
      <c r="U2890">
        <v>58.947368421052502</v>
      </c>
      <c r="V2890">
        <v>20</v>
      </c>
      <c r="W2890">
        <v>7</v>
      </c>
      <c r="X2890">
        <v>120</v>
      </c>
      <c r="Y2890">
        <v>0.05</v>
      </c>
      <c r="Z2890">
        <v>0.1</v>
      </c>
      <c r="AB2890">
        <v>22</v>
      </c>
      <c r="AC2890">
        <v>0</v>
      </c>
      <c r="AD2890" s="4" t="s">
        <v>173</v>
      </c>
      <c r="AF2890">
        <v>8.0963855421686706</v>
      </c>
    </row>
    <row r="2891" spans="1:32">
      <c r="A2891" t="s">
        <v>280</v>
      </c>
      <c r="B2891" t="s">
        <v>278</v>
      </c>
      <c r="C2891" s="42" t="s">
        <v>591</v>
      </c>
      <c r="D2891">
        <v>550</v>
      </c>
      <c r="F2891">
        <v>120</v>
      </c>
      <c r="R2891">
        <v>254.4</v>
      </c>
      <c r="S2891">
        <v>0.88900000000000001</v>
      </c>
      <c r="T2891">
        <v>0.88700000000000001</v>
      </c>
      <c r="U2891">
        <v>84.210526315789394</v>
      </c>
      <c r="V2891">
        <v>20</v>
      </c>
      <c r="W2891">
        <v>7</v>
      </c>
      <c r="X2891">
        <v>120</v>
      </c>
      <c r="Y2891">
        <v>0.05</v>
      </c>
      <c r="Z2891">
        <v>0.1</v>
      </c>
      <c r="AB2891">
        <v>22</v>
      </c>
      <c r="AC2891">
        <v>0</v>
      </c>
      <c r="AD2891" s="4" t="s">
        <v>173</v>
      </c>
      <c r="AF2891">
        <v>8.4939759036144498</v>
      </c>
    </row>
    <row r="2892" spans="1:32">
      <c r="A2892" t="s">
        <v>280</v>
      </c>
      <c r="B2892" t="s">
        <v>278</v>
      </c>
      <c r="C2892" s="42" t="s">
        <v>591</v>
      </c>
      <c r="D2892">
        <v>550</v>
      </c>
      <c r="F2892">
        <v>120</v>
      </c>
      <c r="R2892">
        <v>254.4</v>
      </c>
      <c r="S2892">
        <v>0.88900000000000001</v>
      </c>
      <c r="T2892">
        <v>0.88700000000000001</v>
      </c>
      <c r="U2892">
        <v>126.31578947368401</v>
      </c>
      <c r="V2892">
        <v>20</v>
      </c>
      <c r="W2892">
        <v>7</v>
      </c>
      <c r="X2892">
        <v>120</v>
      </c>
      <c r="Y2892">
        <v>0.05</v>
      </c>
      <c r="Z2892">
        <v>0.1</v>
      </c>
      <c r="AB2892">
        <v>22</v>
      </c>
      <c r="AC2892">
        <v>0</v>
      </c>
      <c r="AD2892" s="4" t="s">
        <v>173</v>
      </c>
      <c r="AF2892">
        <v>8.7831325301204792</v>
      </c>
    </row>
    <row r="2893" spans="1:32">
      <c r="A2893" t="s">
        <v>280</v>
      </c>
      <c r="B2893" t="s">
        <v>278</v>
      </c>
      <c r="C2893" s="42" t="s">
        <v>591</v>
      </c>
      <c r="D2893">
        <v>550</v>
      </c>
      <c r="F2893">
        <v>120</v>
      </c>
      <c r="R2893">
        <v>254.4</v>
      </c>
      <c r="S2893">
        <v>0.88900000000000001</v>
      </c>
      <c r="T2893">
        <v>0.88700000000000001</v>
      </c>
      <c r="U2893">
        <v>176.84210526315701</v>
      </c>
      <c r="V2893">
        <v>20</v>
      </c>
      <c r="W2893">
        <v>7</v>
      </c>
      <c r="X2893">
        <v>120</v>
      </c>
      <c r="Y2893">
        <v>0.05</v>
      </c>
      <c r="Z2893">
        <v>0.1</v>
      </c>
      <c r="AB2893">
        <v>22</v>
      </c>
      <c r="AC2893">
        <v>0</v>
      </c>
      <c r="AD2893" s="4" t="s">
        <v>173</v>
      </c>
      <c r="AF2893">
        <v>9.1084337349397497</v>
      </c>
    </row>
    <row r="2894" spans="1:32">
      <c r="A2894" t="s">
        <v>280</v>
      </c>
      <c r="B2894" t="s">
        <v>278</v>
      </c>
      <c r="C2894" s="42" t="s">
        <v>591</v>
      </c>
      <c r="D2894">
        <v>550</v>
      </c>
      <c r="F2894">
        <v>120</v>
      </c>
      <c r="R2894">
        <v>254.4</v>
      </c>
      <c r="S2894">
        <v>0.88900000000000001</v>
      </c>
      <c r="T2894">
        <v>0.88700000000000001</v>
      </c>
      <c r="U2894">
        <v>244.210526315789</v>
      </c>
      <c r="V2894">
        <v>20</v>
      </c>
      <c r="W2894">
        <v>7</v>
      </c>
      <c r="X2894">
        <v>120</v>
      </c>
      <c r="Y2894">
        <v>0.05</v>
      </c>
      <c r="Z2894">
        <v>0.1</v>
      </c>
      <c r="AB2894">
        <v>22</v>
      </c>
      <c r="AC2894">
        <v>0</v>
      </c>
      <c r="AD2894" s="4" t="s">
        <v>173</v>
      </c>
      <c r="AF2894">
        <v>9.1445783132530103</v>
      </c>
    </row>
    <row r="2895" spans="1:32">
      <c r="A2895" t="s">
        <v>280</v>
      </c>
      <c r="B2895" t="s">
        <v>278</v>
      </c>
      <c r="C2895" s="42" t="s">
        <v>591</v>
      </c>
      <c r="D2895">
        <v>550</v>
      </c>
      <c r="F2895">
        <v>120</v>
      </c>
      <c r="R2895">
        <v>254.4</v>
      </c>
      <c r="S2895">
        <v>0.88900000000000001</v>
      </c>
      <c r="T2895">
        <v>0.88700000000000001</v>
      </c>
      <c r="U2895">
        <v>303.157894736841</v>
      </c>
      <c r="V2895">
        <v>20</v>
      </c>
      <c r="W2895">
        <v>7</v>
      </c>
      <c r="X2895">
        <v>120</v>
      </c>
      <c r="Y2895">
        <v>0.05</v>
      </c>
      <c r="Z2895">
        <v>0.1</v>
      </c>
      <c r="AB2895">
        <v>22</v>
      </c>
      <c r="AC2895">
        <v>0</v>
      </c>
      <c r="AD2895" s="4" t="s">
        <v>173</v>
      </c>
      <c r="AF2895">
        <v>9.3253012048192705</v>
      </c>
    </row>
    <row r="2896" spans="1:32">
      <c r="A2896" t="s">
        <v>280</v>
      </c>
      <c r="B2896" t="s">
        <v>278</v>
      </c>
      <c r="C2896" s="42" t="s">
        <v>591</v>
      </c>
      <c r="D2896">
        <v>550</v>
      </c>
      <c r="F2896">
        <v>120</v>
      </c>
      <c r="R2896">
        <v>254.4</v>
      </c>
      <c r="S2896">
        <v>0.88900000000000001</v>
      </c>
      <c r="T2896">
        <v>0.88700000000000001</v>
      </c>
      <c r="U2896">
        <v>471.57894736842098</v>
      </c>
      <c r="V2896">
        <v>20</v>
      </c>
      <c r="W2896">
        <v>7</v>
      </c>
      <c r="X2896">
        <v>120</v>
      </c>
      <c r="Y2896">
        <v>0.05</v>
      </c>
      <c r="Z2896">
        <v>0.1</v>
      </c>
      <c r="AB2896">
        <v>22</v>
      </c>
      <c r="AC2896">
        <v>0</v>
      </c>
      <c r="AD2896" s="4" t="s">
        <v>173</v>
      </c>
      <c r="AF2896">
        <v>9.6506024096385499</v>
      </c>
    </row>
    <row r="2897" spans="1:32">
      <c r="A2897" t="s">
        <v>280</v>
      </c>
      <c r="B2897" t="s">
        <v>278</v>
      </c>
      <c r="C2897" s="42" t="s">
        <v>591</v>
      </c>
      <c r="D2897">
        <v>550</v>
      </c>
      <c r="F2897">
        <v>120</v>
      </c>
      <c r="R2897">
        <v>254.4</v>
      </c>
      <c r="S2897">
        <v>0.88900000000000001</v>
      </c>
      <c r="T2897">
        <v>0.88700000000000001</v>
      </c>
      <c r="U2897">
        <v>3612.6315789473601</v>
      </c>
      <c r="V2897">
        <v>20</v>
      </c>
      <c r="W2897">
        <v>7</v>
      </c>
      <c r="X2897">
        <v>120</v>
      </c>
      <c r="Y2897">
        <v>0.05</v>
      </c>
      <c r="Z2897">
        <v>0.1</v>
      </c>
      <c r="AB2897">
        <v>22</v>
      </c>
      <c r="AC2897">
        <v>0</v>
      </c>
      <c r="AD2897" s="4" t="s">
        <v>173</v>
      </c>
      <c r="AF2897">
        <v>10.084337349397501</v>
      </c>
    </row>
    <row r="2898" spans="1:32">
      <c r="A2898" t="s">
        <v>277</v>
      </c>
      <c r="B2898" t="s">
        <v>278</v>
      </c>
      <c r="C2898" s="42" t="s">
        <v>591</v>
      </c>
      <c r="D2898">
        <v>550</v>
      </c>
      <c r="F2898">
        <v>120</v>
      </c>
      <c r="R2898">
        <v>156.78800000000001</v>
      </c>
      <c r="S2898">
        <v>1.018</v>
      </c>
      <c r="T2898">
        <v>0.88800000000000001</v>
      </c>
      <c r="U2898">
        <v>1440</v>
      </c>
      <c r="V2898">
        <v>20</v>
      </c>
      <c r="W2898">
        <v>2</v>
      </c>
      <c r="X2898">
        <v>120</v>
      </c>
      <c r="Y2898">
        <v>0.05</v>
      </c>
      <c r="Z2898">
        <v>0.1</v>
      </c>
      <c r="AB2898">
        <v>22</v>
      </c>
      <c r="AC2898">
        <v>0</v>
      </c>
      <c r="AD2898" s="4" t="s">
        <v>173</v>
      </c>
      <c r="AF2898">
        <v>5.4512195121951201</v>
      </c>
    </row>
    <row r="2899" spans="1:32">
      <c r="A2899" t="s">
        <v>279</v>
      </c>
      <c r="B2899" t="s">
        <v>278</v>
      </c>
      <c r="C2899" s="42" t="s">
        <v>591</v>
      </c>
      <c r="D2899">
        <v>550</v>
      </c>
      <c r="F2899">
        <v>120</v>
      </c>
      <c r="R2899">
        <v>226.01499999999999</v>
      </c>
      <c r="S2899">
        <v>1.0960000000000001</v>
      </c>
      <c r="T2899">
        <v>0.88900000000000001</v>
      </c>
      <c r="U2899">
        <v>1440</v>
      </c>
      <c r="V2899">
        <v>20</v>
      </c>
      <c r="W2899">
        <v>2</v>
      </c>
      <c r="X2899">
        <v>120</v>
      </c>
      <c r="Y2899">
        <v>0.05</v>
      </c>
      <c r="Z2899">
        <v>0.1</v>
      </c>
      <c r="AB2899">
        <v>22</v>
      </c>
      <c r="AC2899">
        <v>0</v>
      </c>
      <c r="AD2899" s="4" t="s">
        <v>173</v>
      </c>
      <c r="AF2899">
        <v>8.2804878048780495</v>
      </c>
    </row>
    <row r="2900" spans="1:32">
      <c r="A2900" t="s">
        <v>280</v>
      </c>
      <c r="B2900" t="s">
        <v>278</v>
      </c>
      <c r="C2900" s="42" t="s">
        <v>591</v>
      </c>
      <c r="D2900">
        <v>550</v>
      </c>
      <c r="F2900">
        <v>120</v>
      </c>
      <c r="R2900">
        <v>254.4</v>
      </c>
      <c r="S2900">
        <v>0.88900000000000001</v>
      </c>
      <c r="T2900">
        <v>0.88700000000000001</v>
      </c>
      <c r="U2900">
        <v>1440</v>
      </c>
      <c r="V2900">
        <v>20</v>
      </c>
      <c r="W2900">
        <v>2</v>
      </c>
      <c r="X2900">
        <v>120</v>
      </c>
      <c r="Y2900">
        <v>0.05</v>
      </c>
      <c r="Z2900">
        <v>0.1</v>
      </c>
      <c r="AB2900">
        <v>22</v>
      </c>
      <c r="AC2900">
        <v>0</v>
      </c>
      <c r="AD2900" s="4" t="s">
        <v>173</v>
      </c>
      <c r="AF2900">
        <v>8.1951219512195106</v>
      </c>
    </row>
    <row r="2901" spans="1:32">
      <c r="A2901" t="s">
        <v>277</v>
      </c>
      <c r="B2901" t="s">
        <v>278</v>
      </c>
      <c r="C2901" s="42" t="s">
        <v>591</v>
      </c>
      <c r="D2901">
        <v>550</v>
      </c>
      <c r="F2901">
        <v>120</v>
      </c>
      <c r="R2901">
        <v>156.78800000000001</v>
      </c>
      <c r="S2901">
        <v>1.018</v>
      </c>
      <c r="T2901">
        <v>0.88800000000000001</v>
      </c>
      <c r="U2901">
        <v>1440</v>
      </c>
      <c r="V2901">
        <v>20</v>
      </c>
      <c r="W2901">
        <v>5</v>
      </c>
      <c r="X2901">
        <v>120</v>
      </c>
      <c r="Y2901">
        <v>0.05</v>
      </c>
      <c r="Z2901">
        <v>0.1</v>
      </c>
      <c r="AB2901">
        <v>22</v>
      </c>
      <c r="AC2901">
        <v>0</v>
      </c>
      <c r="AD2901" s="4" t="s">
        <v>173</v>
      </c>
      <c r="AF2901">
        <v>3.9390243902439011</v>
      </c>
    </row>
    <row r="2902" spans="1:32">
      <c r="A2902" t="s">
        <v>279</v>
      </c>
      <c r="B2902" t="s">
        <v>278</v>
      </c>
      <c r="C2902" s="42" t="s">
        <v>591</v>
      </c>
      <c r="D2902">
        <v>550</v>
      </c>
      <c r="F2902">
        <v>120</v>
      </c>
      <c r="R2902">
        <v>226.01499999999999</v>
      </c>
      <c r="S2902">
        <v>1.0960000000000001</v>
      </c>
      <c r="T2902">
        <v>0.88900000000000001</v>
      </c>
      <c r="U2902">
        <v>1440</v>
      </c>
      <c r="V2902">
        <v>20</v>
      </c>
      <c r="W2902">
        <v>5</v>
      </c>
      <c r="X2902">
        <v>120</v>
      </c>
      <c r="Y2902">
        <v>0.05</v>
      </c>
      <c r="Z2902">
        <v>0.1</v>
      </c>
      <c r="AB2902">
        <v>22</v>
      </c>
      <c r="AC2902">
        <v>0</v>
      </c>
      <c r="AD2902" s="4" t="s">
        <v>173</v>
      </c>
      <c r="AF2902">
        <v>3.5243902439024311</v>
      </c>
    </row>
    <row r="2903" spans="1:32">
      <c r="A2903" t="s">
        <v>280</v>
      </c>
      <c r="B2903" t="s">
        <v>278</v>
      </c>
      <c r="C2903" s="42" t="s">
        <v>591</v>
      </c>
      <c r="D2903">
        <v>550</v>
      </c>
      <c r="F2903">
        <v>120</v>
      </c>
      <c r="R2903">
        <v>254.4</v>
      </c>
      <c r="S2903">
        <v>0.88900000000000001</v>
      </c>
      <c r="T2903">
        <v>0.88700000000000001</v>
      </c>
      <c r="U2903">
        <v>1440</v>
      </c>
      <c r="V2903">
        <v>20</v>
      </c>
      <c r="W2903">
        <v>5</v>
      </c>
      <c r="X2903">
        <v>120</v>
      </c>
      <c r="Y2903">
        <v>0.05</v>
      </c>
      <c r="Z2903">
        <v>0.1</v>
      </c>
      <c r="AB2903">
        <v>22</v>
      </c>
      <c r="AC2903">
        <v>0</v>
      </c>
      <c r="AD2903" s="4" t="s">
        <v>173</v>
      </c>
      <c r="AF2903">
        <v>8.0975609756097491</v>
      </c>
    </row>
    <row r="2904" spans="1:32">
      <c r="A2904" t="s">
        <v>277</v>
      </c>
      <c r="B2904" t="s">
        <v>278</v>
      </c>
      <c r="C2904" s="42" t="s">
        <v>591</v>
      </c>
      <c r="D2904">
        <v>550</v>
      </c>
      <c r="F2904">
        <v>120</v>
      </c>
      <c r="R2904">
        <v>156.78800000000001</v>
      </c>
      <c r="S2904">
        <v>1.018</v>
      </c>
      <c r="T2904">
        <v>0.88800000000000001</v>
      </c>
      <c r="U2904">
        <v>1440</v>
      </c>
      <c r="V2904">
        <v>20</v>
      </c>
      <c r="W2904">
        <v>7</v>
      </c>
      <c r="X2904">
        <v>120</v>
      </c>
      <c r="Y2904">
        <v>0.05</v>
      </c>
      <c r="Z2904">
        <v>0.1</v>
      </c>
      <c r="AB2904">
        <v>22</v>
      </c>
      <c r="AC2904">
        <v>0</v>
      </c>
      <c r="AD2904" s="4" t="s">
        <v>173</v>
      </c>
      <c r="AF2904">
        <v>2.6585365853658498</v>
      </c>
    </row>
    <row r="2905" spans="1:32">
      <c r="A2905" t="s">
        <v>279</v>
      </c>
      <c r="B2905" t="s">
        <v>278</v>
      </c>
      <c r="C2905" s="42" t="s">
        <v>591</v>
      </c>
      <c r="D2905">
        <v>550</v>
      </c>
      <c r="F2905">
        <v>120</v>
      </c>
      <c r="R2905">
        <v>226.01499999999999</v>
      </c>
      <c r="S2905">
        <v>1.0960000000000001</v>
      </c>
      <c r="T2905">
        <v>0.88900000000000001</v>
      </c>
      <c r="U2905">
        <v>1440</v>
      </c>
      <c r="V2905">
        <v>20</v>
      </c>
      <c r="W2905">
        <v>7</v>
      </c>
      <c r="X2905">
        <v>120</v>
      </c>
      <c r="Y2905">
        <v>0.05</v>
      </c>
      <c r="Z2905">
        <v>0.1</v>
      </c>
      <c r="AB2905">
        <v>22</v>
      </c>
      <c r="AC2905">
        <v>0</v>
      </c>
      <c r="AD2905" s="4" t="s">
        <v>173</v>
      </c>
      <c r="AF2905">
        <v>2.7073170731707297</v>
      </c>
    </row>
    <row r="2906" spans="1:32">
      <c r="A2906" t="s">
        <v>280</v>
      </c>
      <c r="B2906" t="s">
        <v>278</v>
      </c>
      <c r="C2906" s="42" t="s">
        <v>591</v>
      </c>
      <c r="D2906">
        <v>550</v>
      </c>
      <c r="F2906">
        <v>120</v>
      </c>
      <c r="R2906">
        <v>254.4</v>
      </c>
      <c r="S2906">
        <v>0.88900000000000001</v>
      </c>
      <c r="T2906">
        <v>0.88700000000000001</v>
      </c>
      <c r="U2906">
        <v>1440</v>
      </c>
      <c r="V2906">
        <v>20</v>
      </c>
      <c r="W2906">
        <v>7</v>
      </c>
      <c r="X2906">
        <v>120</v>
      </c>
      <c r="Y2906">
        <v>0.05</v>
      </c>
      <c r="Z2906">
        <v>0.1</v>
      </c>
      <c r="AB2906">
        <v>22</v>
      </c>
      <c r="AC2906">
        <v>0</v>
      </c>
      <c r="AD2906" s="4" t="s">
        <v>173</v>
      </c>
      <c r="AF2906">
        <v>6.8414634146341404</v>
      </c>
    </row>
    <row r="2907" spans="1:32">
      <c r="A2907" t="s">
        <v>277</v>
      </c>
      <c r="B2907" t="s">
        <v>278</v>
      </c>
      <c r="C2907" s="42" t="s">
        <v>591</v>
      </c>
      <c r="D2907">
        <v>550</v>
      </c>
      <c r="F2907">
        <v>120</v>
      </c>
      <c r="R2907">
        <v>156.78800000000001</v>
      </c>
      <c r="S2907">
        <v>1.018</v>
      </c>
      <c r="T2907">
        <v>0.88800000000000001</v>
      </c>
      <c r="U2907">
        <v>1440</v>
      </c>
      <c r="V2907">
        <v>20</v>
      </c>
      <c r="W2907">
        <v>9</v>
      </c>
      <c r="X2907">
        <v>120</v>
      </c>
      <c r="Y2907">
        <v>0.05</v>
      </c>
      <c r="Z2907">
        <v>0.1</v>
      </c>
      <c r="AB2907">
        <v>22</v>
      </c>
      <c r="AC2907">
        <v>0</v>
      </c>
      <c r="AD2907" s="4" t="s">
        <v>173</v>
      </c>
      <c r="AF2907">
        <v>2.8292682926829205</v>
      </c>
    </row>
    <row r="2908" spans="1:32">
      <c r="A2908" t="s">
        <v>279</v>
      </c>
      <c r="B2908" t="s">
        <v>278</v>
      </c>
      <c r="C2908" s="42" t="s">
        <v>591</v>
      </c>
      <c r="D2908">
        <v>550</v>
      </c>
      <c r="F2908">
        <v>120</v>
      </c>
      <c r="R2908">
        <v>226.01499999999999</v>
      </c>
      <c r="S2908">
        <v>1.0960000000000001</v>
      </c>
      <c r="T2908">
        <v>0.88900000000000001</v>
      </c>
      <c r="U2908">
        <v>1440</v>
      </c>
      <c r="V2908">
        <v>20</v>
      </c>
      <c r="W2908">
        <v>9</v>
      </c>
      <c r="X2908">
        <v>120</v>
      </c>
      <c r="Y2908">
        <v>0.05</v>
      </c>
      <c r="Z2908">
        <v>0.1</v>
      </c>
      <c r="AB2908">
        <v>22</v>
      </c>
      <c r="AC2908">
        <v>0</v>
      </c>
      <c r="AD2908" s="4" t="s">
        <v>173</v>
      </c>
      <c r="AF2908">
        <v>2.58536585365853</v>
      </c>
    </row>
    <row r="2909" spans="1:32">
      <c r="A2909" t="s">
        <v>280</v>
      </c>
      <c r="B2909" t="s">
        <v>278</v>
      </c>
      <c r="C2909" s="42" t="s">
        <v>591</v>
      </c>
      <c r="D2909">
        <v>550</v>
      </c>
      <c r="F2909">
        <v>120</v>
      </c>
      <c r="R2909">
        <v>254.4</v>
      </c>
      <c r="S2909">
        <v>0.88900000000000001</v>
      </c>
      <c r="T2909">
        <v>0.88700000000000001</v>
      </c>
      <c r="U2909">
        <v>1440</v>
      </c>
      <c r="V2909">
        <v>20</v>
      </c>
      <c r="W2909">
        <v>9</v>
      </c>
      <c r="X2909">
        <v>120</v>
      </c>
      <c r="Y2909">
        <v>0.05</v>
      </c>
      <c r="Z2909">
        <v>0.1</v>
      </c>
      <c r="AB2909">
        <v>22</v>
      </c>
      <c r="AC2909">
        <v>0</v>
      </c>
      <c r="AD2909" s="4" t="s">
        <v>173</v>
      </c>
      <c r="AF2909">
        <v>5.7073170731707297</v>
      </c>
    </row>
    <row r="2910" spans="1:32">
      <c r="A2910" t="s">
        <v>280</v>
      </c>
      <c r="B2910" t="s">
        <v>278</v>
      </c>
      <c r="C2910" s="42" t="s">
        <v>591</v>
      </c>
      <c r="D2910">
        <v>550</v>
      </c>
      <c r="F2910">
        <v>120</v>
      </c>
      <c r="R2910">
        <v>254.4</v>
      </c>
      <c r="S2910">
        <v>0.88900000000000001</v>
      </c>
      <c r="T2910">
        <v>0.88700000000000001</v>
      </c>
      <c r="U2910">
        <v>1440</v>
      </c>
      <c r="V2910">
        <v>20</v>
      </c>
      <c r="W2910">
        <v>9</v>
      </c>
      <c r="X2910">
        <v>120</v>
      </c>
      <c r="Y2910">
        <v>0.05</v>
      </c>
      <c r="Z2910">
        <v>0.1</v>
      </c>
      <c r="AB2910">
        <v>22</v>
      </c>
      <c r="AC2910">
        <f>0.01*1000</f>
        <v>10</v>
      </c>
      <c r="AD2910" s="4" t="s">
        <v>173</v>
      </c>
      <c r="AF2910">
        <v>6.9352941176470493</v>
      </c>
    </row>
    <row r="2911" spans="1:32">
      <c r="A2911" t="s">
        <v>280</v>
      </c>
      <c r="B2911" t="s">
        <v>278</v>
      </c>
      <c r="C2911" s="42" t="s">
        <v>591</v>
      </c>
      <c r="D2911">
        <v>550</v>
      </c>
      <c r="F2911">
        <v>120</v>
      </c>
      <c r="R2911">
        <v>254.4</v>
      </c>
      <c r="S2911">
        <v>0.88900000000000001</v>
      </c>
      <c r="T2911">
        <v>0.88700000000000001</v>
      </c>
      <c r="U2911">
        <v>1440</v>
      </c>
      <c r="V2911">
        <v>20</v>
      </c>
      <c r="W2911">
        <v>9</v>
      </c>
      <c r="X2911">
        <v>120</v>
      </c>
      <c r="Y2911">
        <v>0.05</v>
      </c>
      <c r="Z2911">
        <v>0.1</v>
      </c>
      <c r="AB2911">
        <v>22</v>
      </c>
      <c r="AC2911">
        <f t="shared" ref="AC2911:AC2913" si="70">0.01*1000</f>
        <v>10</v>
      </c>
      <c r="AD2911" t="s">
        <v>61</v>
      </c>
      <c r="AF2911">
        <v>6.6705882352941099</v>
      </c>
    </row>
    <row r="2912" spans="1:32">
      <c r="A2912" t="s">
        <v>280</v>
      </c>
      <c r="B2912" t="s">
        <v>278</v>
      </c>
      <c r="C2912" s="42" t="s">
        <v>591</v>
      </c>
      <c r="D2912">
        <v>550</v>
      </c>
      <c r="F2912">
        <v>120</v>
      </c>
      <c r="R2912">
        <v>254.4</v>
      </c>
      <c r="S2912">
        <v>0.88900000000000001</v>
      </c>
      <c r="T2912">
        <v>0.88700000000000001</v>
      </c>
      <c r="U2912">
        <v>1440</v>
      </c>
      <c r="V2912">
        <v>20</v>
      </c>
      <c r="W2912">
        <v>9</v>
      </c>
      <c r="X2912">
        <v>120</v>
      </c>
      <c r="Y2912">
        <v>0.05</v>
      </c>
      <c r="Z2912">
        <v>0.1</v>
      </c>
      <c r="AB2912">
        <v>22</v>
      </c>
      <c r="AC2912">
        <f t="shared" si="70"/>
        <v>10</v>
      </c>
      <c r="AD2912" t="s">
        <v>62</v>
      </c>
      <c r="AF2912">
        <v>6.8647058823529399</v>
      </c>
    </row>
    <row r="2913" spans="1:37">
      <c r="A2913" t="s">
        <v>280</v>
      </c>
      <c r="B2913" t="s">
        <v>278</v>
      </c>
      <c r="C2913" s="42" t="s">
        <v>591</v>
      </c>
      <c r="D2913">
        <v>550</v>
      </c>
      <c r="F2913">
        <v>120</v>
      </c>
      <c r="R2913">
        <v>254.4</v>
      </c>
      <c r="S2913">
        <v>0.88900000000000001</v>
      </c>
      <c r="T2913">
        <v>0.88700000000000001</v>
      </c>
      <c r="U2913">
        <v>1440</v>
      </c>
      <c r="V2913">
        <v>20</v>
      </c>
      <c r="W2913">
        <v>9</v>
      </c>
      <c r="X2913">
        <v>120</v>
      </c>
      <c r="Y2913">
        <v>0.05</v>
      </c>
      <c r="Z2913">
        <v>0.1</v>
      </c>
      <c r="AB2913">
        <v>22</v>
      </c>
      <c r="AC2913">
        <f t="shared" si="70"/>
        <v>10</v>
      </c>
      <c r="AD2913" t="s">
        <v>593</v>
      </c>
      <c r="AF2913">
        <v>1.8176470588235212</v>
      </c>
    </row>
    <row r="2914" spans="1:37">
      <c r="A2914" t="s">
        <v>282</v>
      </c>
      <c r="B2914" s="30" t="s">
        <v>281</v>
      </c>
      <c r="C2914" s="30" t="s">
        <v>592</v>
      </c>
      <c r="D2914">
        <v>600</v>
      </c>
      <c r="E2914">
        <v>10</v>
      </c>
      <c r="F2914">
        <v>120</v>
      </c>
      <c r="R2914">
        <v>77.014799999999994</v>
      </c>
      <c r="U2914">
        <v>1440</v>
      </c>
      <c r="V2914">
        <v>0</v>
      </c>
      <c r="W2914">
        <v>7</v>
      </c>
      <c r="Y2914">
        <v>0.05</v>
      </c>
      <c r="Z2914">
        <v>0.4</v>
      </c>
      <c r="AB2914">
        <v>25</v>
      </c>
      <c r="AC2914">
        <v>0</v>
      </c>
      <c r="AD2914" s="4" t="s">
        <v>173</v>
      </c>
      <c r="AF2914">
        <v>69.888689549545006</v>
      </c>
      <c r="AI2914" s="31" t="s">
        <v>294</v>
      </c>
      <c r="AJ2914" t="s">
        <v>491</v>
      </c>
      <c r="AK2914" t="s">
        <v>378</v>
      </c>
    </row>
    <row r="2915" spans="1:37">
      <c r="A2915" t="s">
        <v>282</v>
      </c>
      <c r="B2915" s="30" t="s">
        <v>281</v>
      </c>
      <c r="C2915" s="30" t="s">
        <v>592</v>
      </c>
      <c r="D2915">
        <v>600</v>
      </c>
      <c r="E2915">
        <v>10</v>
      </c>
      <c r="F2915">
        <v>120</v>
      </c>
      <c r="R2915">
        <v>77.014799999999994</v>
      </c>
      <c r="U2915">
        <v>1440</v>
      </c>
      <c r="V2915">
        <v>0.24742017906709199</v>
      </c>
      <c r="W2915">
        <v>7</v>
      </c>
      <c r="Y2915">
        <v>0.05</v>
      </c>
      <c r="Z2915">
        <v>0.4</v>
      </c>
      <c r="AB2915">
        <v>25</v>
      </c>
      <c r="AC2915">
        <v>0</v>
      </c>
      <c r="AD2915" s="4" t="s">
        <v>173</v>
      </c>
      <c r="AF2915">
        <v>74.341379338361406</v>
      </c>
    </row>
    <row r="2916" spans="1:37">
      <c r="A2916" t="s">
        <v>282</v>
      </c>
      <c r="B2916" s="30" t="s">
        <v>281</v>
      </c>
      <c r="C2916" s="30" t="s">
        <v>592</v>
      </c>
      <c r="D2916">
        <v>600</v>
      </c>
      <c r="E2916">
        <v>10</v>
      </c>
      <c r="F2916">
        <v>120</v>
      </c>
      <c r="R2916">
        <v>77.014799999999994</v>
      </c>
      <c r="U2916">
        <v>1440</v>
      </c>
      <c r="V2916">
        <v>3.0515440668507399</v>
      </c>
      <c r="W2916">
        <v>7</v>
      </c>
      <c r="Y2916">
        <v>0.05</v>
      </c>
      <c r="Z2916">
        <v>0.4</v>
      </c>
      <c r="AB2916">
        <v>25</v>
      </c>
      <c r="AC2916">
        <v>0</v>
      </c>
      <c r="AD2916" s="4" t="s">
        <v>173</v>
      </c>
      <c r="AF2916">
        <v>92.374769585935098</v>
      </c>
    </row>
    <row r="2917" spans="1:37">
      <c r="A2917" t="s">
        <v>282</v>
      </c>
      <c r="B2917" s="30" t="s">
        <v>281</v>
      </c>
      <c r="C2917" s="30" t="s">
        <v>592</v>
      </c>
      <c r="D2917">
        <v>600</v>
      </c>
      <c r="E2917">
        <v>10</v>
      </c>
      <c r="F2917">
        <v>120</v>
      </c>
      <c r="R2917">
        <v>77.014799999999994</v>
      </c>
      <c r="U2917">
        <v>1440</v>
      </c>
      <c r="V2917">
        <v>9.1546372343798605</v>
      </c>
      <c r="W2917">
        <v>7</v>
      </c>
      <c r="Y2917">
        <v>0.05</v>
      </c>
      <c r="Z2917">
        <v>0.4</v>
      </c>
      <c r="AB2917">
        <v>25</v>
      </c>
      <c r="AC2917">
        <v>0</v>
      </c>
      <c r="AD2917" s="4" t="s">
        <v>173</v>
      </c>
      <c r="AF2917">
        <v>101.836735387169</v>
      </c>
    </row>
    <row r="2918" spans="1:37">
      <c r="A2918" t="s">
        <v>282</v>
      </c>
      <c r="B2918" s="30" t="s">
        <v>281</v>
      </c>
      <c r="C2918" s="30" t="s">
        <v>592</v>
      </c>
      <c r="D2918">
        <v>600</v>
      </c>
      <c r="E2918">
        <v>10</v>
      </c>
      <c r="F2918">
        <v>120</v>
      </c>
      <c r="R2918">
        <v>77.014799999999994</v>
      </c>
      <c r="U2918">
        <v>1440</v>
      </c>
      <c r="V2918">
        <v>15.3402046339026</v>
      </c>
      <c r="W2918">
        <v>7</v>
      </c>
      <c r="Y2918">
        <v>0.05</v>
      </c>
      <c r="Z2918">
        <v>0.4</v>
      </c>
      <c r="AB2918">
        <v>25</v>
      </c>
      <c r="AC2918">
        <v>0</v>
      </c>
      <c r="AD2918" s="4" t="s">
        <v>173</v>
      </c>
      <c r="AF2918">
        <v>111.632656319698</v>
      </c>
    </row>
    <row r="2919" spans="1:37">
      <c r="A2919" t="s">
        <v>282</v>
      </c>
      <c r="B2919" s="30" t="s">
        <v>281</v>
      </c>
      <c r="C2919" s="30" t="s">
        <v>592</v>
      </c>
      <c r="D2919">
        <v>600</v>
      </c>
      <c r="E2919">
        <v>10</v>
      </c>
      <c r="F2919">
        <v>120</v>
      </c>
      <c r="R2919">
        <v>77.014799999999994</v>
      </c>
      <c r="U2919">
        <v>1440</v>
      </c>
      <c r="V2919">
        <v>21.1134059072848</v>
      </c>
      <c r="W2919">
        <v>7</v>
      </c>
      <c r="Y2919">
        <v>0.05</v>
      </c>
      <c r="Z2919">
        <v>0.4</v>
      </c>
      <c r="AB2919">
        <v>25</v>
      </c>
      <c r="AC2919">
        <v>0</v>
      </c>
      <c r="AD2919" s="4" t="s">
        <v>173</v>
      </c>
      <c r="AF2919">
        <v>122.09647562485</v>
      </c>
    </row>
    <row r="2920" spans="1:37">
      <c r="A2920" t="s">
        <v>282</v>
      </c>
      <c r="B2920" s="30" t="s">
        <v>281</v>
      </c>
      <c r="C2920" s="30" t="s">
        <v>592</v>
      </c>
      <c r="D2920">
        <v>600</v>
      </c>
      <c r="E2920">
        <v>10</v>
      </c>
      <c r="F2920">
        <v>120</v>
      </c>
      <c r="R2920">
        <v>77.014799999999994</v>
      </c>
      <c r="U2920">
        <v>1440</v>
      </c>
      <c r="V2920">
        <v>29.938143696776301</v>
      </c>
      <c r="W2920">
        <v>7</v>
      </c>
      <c r="Y2920">
        <v>0.05</v>
      </c>
      <c r="Z2920">
        <v>0.4</v>
      </c>
      <c r="AB2920">
        <v>25</v>
      </c>
      <c r="AC2920">
        <v>0</v>
      </c>
      <c r="AD2920" s="4" t="s">
        <v>173</v>
      </c>
      <c r="AF2920">
        <v>125.324677420309</v>
      </c>
    </row>
    <row r="2921" spans="1:37">
      <c r="A2921" t="s">
        <v>282</v>
      </c>
      <c r="B2921" s="30" t="s">
        <v>281</v>
      </c>
      <c r="C2921" s="30" t="s">
        <v>592</v>
      </c>
      <c r="D2921">
        <v>600</v>
      </c>
      <c r="E2921">
        <v>10</v>
      </c>
      <c r="F2921">
        <v>120</v>
      </c>
      <c r="R2921">
        <v>77.014799999999994</v>
      </c>
      <c r="U2921">
        <v>1440</v>
      </c>
      <c r="V2921">
        <v>40.164948463987201</v>
      </c>
      <c r="W2921">
        <v>7</v>
      </c>
      <c r="Y2921">
        <v>0.05</v>
      </c>
      <c r="Z2921">
        <v>0.4</v>
      </c>
      <c r="AB2921">
        <v>30</v>
      </c>
      <c r="AC2921">
        <v>0</v>
      </c>
      <c r="AD2921" s="4" t="s">
        <v>173</v>
      </c>
      <c r="AF2921">
        <v>124.768091196707</v>
      </c>
    </row>
    <row r="2922" spans="1:37">
      <c r="A2922" t="s">
        <v>282</v>
      </c>
      <c r="B2922" s="30" t="s">
        <v>281</v>
      </c>
      <c r="C2922" s="30" t="s">
        <v>592</v>
      </c>
      <c r="D2922">
        <v>600</v>
      </c>
      <c r="E2922">
        <v>10</v>
      </c>
      <c r="F2922">
        <v>120</v>
      </c>
      <c r="R2922">
        <v>77.014799999999994</v>
      </c>
      <c r="U2922">
        <v>1440</v>
      </c>
      <c r="V2922">
        <v>0.742265571028912</v>
      </c>
      <c r="W2922">
        <v>7</v>
      </c>
      <c r="Y2922">
        <v>0.05</v>
      </c>
      <c r="Z2922">
        <v>0.4</v>
      </c>
      <c r="AB2922">
        <v>30</v>
      </c>
      <c r="AC2922">
        <v>0</v>
      </c>
      <c r="AD2922" s="4" t="s">
        <v>173</v>
      </c>
      <c r="AF2922">
        <v>72.671620667555203</v>
      </c>
    </row>
    <row r="2923" spans="1:37">
      <c r="A2923" t="s">
        <v>282</v>
      </c>
      <c r="B2923" s="30" t="s">
        <v>281</v>
      </c>
      <c r="C2923" s="30" t="s">
        <v>592</v>
      </c>
      <c r="D2923">
        <v>600</v>
      </c>
      <c r="E2923">
        <v>10</v>
      </c>
      <c r="F2923">
        <v>120</v>
      </c>
      <c r="R2923">
        <v>77.014799999999994</v>
      </c>
      <c r="U2923">
        <v>1440</v>
      </c>
      <c r="V2923">
        <v>1.8969048189398201</v>
      </c>
      <c r="W2923">
        <v>7</v>
      </c>
      <c r="Y2923">
        <v>0.05</v>
      </c>
      <c r="Z2923">
        <v>0.4</v>
      </c>
      <c r="AB2923">
        <v>30</v>
      </c>
      <c r="AC2923">
        <v>0</v>
      </c>
      <c r="AD2923" s="4" t="s">
        <v>173</v>
      </c>
      <c r="AF2923">
        <v>95.714286927547306</v>
      </c>
    </row>
    <row r="2924" spans="1:37">
      <c r="A2924" t="s">
        <v>282</v>
      </c>
      <c r="B2924" s="30" t="s">
        <v>281</v>
      </c>
      <c r="C2924" s="30" t="s">
        <v>592</v>
      </c>
      <c r="D2924">
        <v>600</v>
      </c>
      <c r="E2924">
        <v>10</v>
      </c>
      <c r="F2924">
        <v>120</v>
      </c>
      <c r="R2924">
        <v>77.014799999999994</v>
      </c>
      <c r="U2924">
        <v>1440</v>
      </c>
      <c r="V2924">
        <v>6.7628845065643901</v>
      </c>
      <c r="W2924">
        <v>7</v>
      </c>
      <c r="Y2924">
        <v>0.05</v>
      </c>
      <c r="Z2924">
        <v>0.4</v>
      </c>
      <c r="AB2924">
        <v>30</v>
      </c>
      <c r="AC2924">
        <v>0</v>
      </c>
      <c r="AD2924" s="4" t="s">
        <v>173</v>
      </c>
      <c r="AF2924">
        <v>108.070504488645</v>
      </c>
    </row>
    <row r="2925" spans="1:37">
      <c r="A2925" t="s">
        <v>282</v>
      </c>
      <c r="B2925" s="30" t="s">
        <v>281</v>
      </c>
      <c r="C2925" s="30" t="s">
        <v>592</v>
      </c>
      <c r="D2925">
        <v>600</v>
      </c>
      <c r="E2925">
        <v>10</v>
      </c>
      <c r="F2925">
        <v>120</v>
      </c>
      <c r="R2925">
        <v>77.014799999999994</v>
      </c>
      <c r="U2925">
        <v>1440</v>
      </c>
      <c r="V2925">
        <v>14.845359241940701</v>
      </c>
      <c r="W2925">
        <v>7</v>
      </c>
      <c r="Y2925">
        <v>0.05</v>
      </c>
      <c r="Z2925">
        <v>0.4</v>
      </c>
      <c r="AB2925">
        <v>30</v>
      </c>
      <c r="AC2925">
        <v>0</v>
      </c>
      <c r="AD2925" s="4" t="s">
        <v>173</v>
      </c>
      <c r="AF2925">
        <v>112.96845985921</v>
      </c>
    </row>
    <row r="2926" spans="1:37">
      <c r="A2926" t="s">
        <v>282</v>
      </c>
      <c r="B2926" s="30" t="s">
        <v>281</v>
      </c>
      <c r="C2926" s="30" t="s">
        <v>592</v>
      </c>
      <c r="D2926">
        <v>600</v>
      </c>
      <c r="E2926">
        <v>10</v>
      </c>
      <c r="F2926">
        <v>120</v>
      </c>
      <c r="R2926">
        <v>77.014799999999994</v>
      </c>
      <c r="U2926">
        <v>1440</v>
      </c>
      <c r="V2926">
        <v>20.618555481495299</v>
      </c>
      <c r="W2926">
        <v>7</v>
      </c>
      <c r="Y2926">
        <v>0.05</v>
      </c>
      <c r="Z2926">
        <v>0.4</v>
      </c>
      <c r="AB2926">
        <v>30</v>
      </c>
      <c r="AC2926">
        <v>0</v>
      </c>
      <c r="AD2926" s="4" t="s">
        <v>173</v>
      </c>
      <c r="AF2926">
        <v>123.654918749503</v>
      </c>
    </row>
    <row r="2927" spans="1:37">
      <c r="A2927" t="s">
        <v>282</v>
      </c>
      <c r="B2927" s="30" t="s">
        <v>281</v>
      </c>
      <c r="C2927" s="30" t="s">
        <v>592</v>
      </c>
      <c r="D2927">
        <v>600</v>
      </c>
      <c r="E2927">
        <v>10</v>
      </c>
      <c r="F2927">
        <v>120</v>
      </c>
      <c r="R2927">
        <v>77.014799999999994</v>
      </c>
      <c r="U2927">
        <v>1440</v>
      </c>
      <c r="V2927">
        <v>29.113401376839899</v>
      </c>
      <c r="W2927">
        <v>7</v>
      </c>
      <c r="Y2927">
        <v>0.05</v>
      </c>
      <c r="Z2927">
        <v>0.4</v>
      </c>
      <c r="AB2927">
        <v>35</v>
      </c>
      <c r="AC2927">
        <v>0</v>
      </c>
      <c r="AD2927" s="4" t="s">
        <v>173</v>
      </c>
      <c r="AF2927">
        <v>127.328387825276</v>
      </c>
    </row>
    <row r="2928" spans="1:37">
      <c r="A2928" t="s">
        <v>282</v>
      </c>
      <c r="B2928" s="30" t="s">
        <v>281</v>
      </c>
      <c r="C2928" s="30" t="s">
        <v>592</v>
      </c>
      <c r="D2928">
        <v>600</v>
      </c>
      <c r="E2928">
        <v>10</v>
      </c>
      <c r="F2928">
        <v>120</v>
      </c>
      <c r="R2928">
        <v>77.014799999999994</v>
      </c>
      <c r="U2928">
        <v>1440</v>
      </c>
      <c r="V2928">
        <v>39.752577304018999</v>
      </c>
      <c r="W2928">
        <v>7</v>
      </c>
      <c r="Y2928">
        <v>0.05</v>
      </c>
      <c r="Z2928">
        <v>0.4</v>
      </c>
      <c r="AB2928">
        <v>35</v>
      </c>
      <c r="AC2928">
        <v>0</v>
      </c>
      <c r="AD2928" s="4" t="s">
        <v>173</v>
      </c>
      <c r="AF2928">
        <v>125.76994639919</v>
      </c>
    </row>
    <row r="2929" spans="1:32">
      <c r="A2929" t="s">
        <v>282</v>
      </c>
      <c r="B2929" s="30" t="s">
        <v>281</v>
      </c>
      <c r="C2929" s="30" t="s">
        <v>592</v>
      </c>
      <c r="D2929">
        <v>600</v>
      </c>
      <c r="E2929">
        <v>10</v>
      </c>
      <c r="F2929">
        <v>120</v>
      </c>
      <c r="R2929">
        <v>77.014799999999994</v>
      </c>
      <c r="U2929">
        <v>1440</v>
      </c>
      <c r="V2929">
        <v>0.742265571028912</v>
      </c>
      <c r="W2929">
        <v>7</v>
      </c>
      <c r="Y2929">
        <v>0.05</v>
      </c>
      <c r="Z2929">
        <v>0.4</v>
      </c>
      <c r="AB2929">
        <v>35</v>
      </c>
      <c r="AC2929">
        <v>0</v>
      </c>
      <c r="AD2929" s="4" t="s">
        <v>173</v>
      </c>
      <c r="AF2929">
        <v>98.1632697085291</v>
      </c>
    </row>
    <row r="2930" spans="1:32">
      <c r="A2930" t="s">
        <v>282</v>
      </c>
      <c r="B2930" s="30" t="s">
        <v>281</v>
      </c>
      <c r="C2930" s="30" t="s">
        <v>592</v>
      </c>
      <c r="D2930">
        <v>600</v>
      </c>
      <c r="E2930">
        <v>10</v>
      </c>
      <c r="F2930">
        <v>120</v>
      </c>
      <c r="R2930">
        <v>77.014799999999994</v>
      </c>
      <c r="U2930">
        <v>1440</v>
      </c>
      <c r="V2930">
        <v>13.6907199940298</v>
      </c>
      <c r="W2930">
        <v>7</v>
      </c>
      <c r="Y2930">
        <v>0.05</v>
      </c>
      <c r="Z2930">
        <v>0.4</v>
      </c>
      <c r="AB2930">
        <v>35</v>
      </c>
      <c r="AC2930">
        <v>0</v>
      </c>
      <c r="AD2930" s="4" t="s">
        <v>173</v>
      </c>
      <c r="AF2930">
        <v>115.75139097722101</v>
      </c>
    </row>
    <row r="2931" spans="1:32">
      <c r="A2931" t="s">
        <v>282</v>
      </c>
      <c r="B2931" s="30" t="s">
        <v>281</v>
      </c>
      <c r="C2931" s="30" t="s">
        <v>592</v>
      </c>
      <c r="D2931">
        <v>600</v>
      </c>
      <c r="E2931">
        <v>10</v>
      </c>
      <c r="F2931">
        <v>120</v>
      </c>
      <c r="R2931">
        <v>77.014799999999994</v>
      </c>
      <c r="U2931">
        <v>1440</v>
      </c>
      <c r="V2931">
        <v>19.8762924273802</v>
      </c>
      <c r="W2931">
        <v>7</v>
      </c>
      <c r="Y2931">
        <v>0.05</v>
      </c>
      <c r="Z2931">
        <v>0.4</v>
      </c>
      <c r="AB2931">
        <v>35</v>
      </c>
      <c r="AC2931">
        <v>0</v>
      </c>
      <c r="AD2931" s="4" t="s">
        <v>173</v>
      </c>
      <c r="AF2931">
        <v>125.65862915447001</v>
      </c>
    </row>
    <row r="2932" spans="1:32">
      <c r="A2932" t="s">
        <v>282</v>
      </c>
      <c r="B2932" s="30" t="s">
        <v>281</v>
      </c>
      <c r="C2932" s="30" t="s">
        <v>592</v>
      </c>
      <c r="D2932">
        <v>600</v>
      </c>
      <c r="E2932">
        <v>10</v>
      </c>
      <c r="F2932">
        <v>120</v>
      </c>
      <c r="R2932">
        <v>77.014799999999994</v>
      </c>
      <c r="U2932">
        <v>1440</v>
      </c>
      <c r="V2932">
        <v>39.092783448069902</v>
      </c>
      <c r="W2932">
        <v>7</v>
      </c>
      <c r="Y2932">
        <v>0.05</v>
      </c>
      <c r="Z2932">
        <v>0.4</v>
      </c>
      <c r="AB2932">
        <v>35</v>
      </c>
      <c r="AC2932">
        <v>0</v>
      </c>
      <c r="AD2932" s="4" t="s">
        <v>173</v>
      </c>
      <c r="AF2932">
        <v>127.773655105591</v>
      </c>
    </row>
    <row r="2933" spans="1:32">
      <c r="A2933" t="s">
        <v>282</v>
      </c>
      <c r="B2933" s="30" t="s">
        <v>281</v>
      </c>
      <c r="C2933" s="30" t="s">
        <v>592</v>
      </c>
      <c r="D2933">
        <v>600</v>
      </c>
      <c r="E2933">
        <v>10</v>
      </c>
      <c r="F2933">
        <v>120</v>
      </c>
      <c r="R2933">
        <v>77.014799999999994</v>
      </c>
      <c r="U2933">
        <v>1440</v>
      </c>
      <c r="V2933">
        <v>1.31958519498436</v>
      </c>
      <c r="W2933">
        <v>7</v>
      </c>
      <c r="Y2933">
        <v>0.05</v>
      </c>
      <c r="Z2933">
        <v>0.4</v>
      </c>
      <c r="AB2933">
        <v>40</v>
      </c>
      <c r="AC2933">
        <v>0</v>
      </c>
      <c r="AD2933" s="4" t="s">
        <v>173</v>
      </c>
      <c r="AF2933">
        <v>96.938780016604596</v>
      </c>
    </row>
    <row r="2934" spans="1:32">
      <c r="A2934" t="s">
        <v>282</v>
      </c>
      <c r="B2934" s="30" t="s">
        <v>281</v>
      </c>
      <c r="C2934" s="30" t="s">
        <v>592</v>
      </c>
      <c r="D2934">
        <v>600</v>
      </c>
      <c r="E2934">
        <v>10</v>
      </c>
      <c r="F2934">
        <v>120</v>
      </c>
      <c r="R2934">
        <v>77.014799999999994</v>
      </c>
      <c r="U2934">
        <v>1440</v>
      </c>
      <c r="V2934">
        <v>7.5051525945071198</v>
      </c>
      <c r="W2934">
        <v>7</v>
      </c>
      <c r="Y2934">
        <v>0.05</v>
      </c>
      <c r="Z2934">
        <v>0.4</v>
      </c>
      <c r="AB2934">
        <v>40</v>
      </c>
      <c r="AC2934">
        <v>0</v>
      </c>
      <c r="AD2934" s="4" t="s">
        <v>173</v>
      </c>
      <c r="AF2934">
        <v>106.51206306255899</v>
      </c>
    </row>
    <row r="2935" spans="1:32">
      <c r="A2935" t="s">
        <v>282</v>
      </c>
      <c r="B2935" s="30" t="s">
        <v>281</v>
      </c>
      <c r="C2935" s="30" t="s">
        <v>592</v>
      </c>
      <c r="D2935">
        <v>600</v>
      </c>
      <c r="E2935">
        <v>10</v>
      </c>
      <c r="F2935">
        <v>120</v>
      </c>
      <c r="R2935">
        <v>77.014799999999994</v>
      </c>
      <c r="U2935">
        <v>1440</v>
      </c>
      <c r="V2935">
        <v>13.3608230660553</v>
      </c>
      <c r="W2935">
        <v>7</v>
      </c>
      <c r="Y2935">
        <v>0.05</v>
      </c>
      <c r="Z2935">
        <v>0.4</v>
      </c>
      <c r="AB2935">
        <v>40</v>
      </c>
      <c r="AC2935">
        <v>0</v>
      </c>
      <c r="AD2935" s="4" t="s">
        <v>173</v>
      </c>
      <c r="AF2935">
        <v>117.198516857152</v>
      </c>
    </row>
    <row r="2936" spans="1:32">
      <c r="A2936" t="s">
        <v>282</v>
      </c>
      <c r="B2936" s="30" t="s">
        <v>281</v>
      </c>
      <c r="C2936" s="30" t="s">
        <v>592</v>
      </c>
      <c r="D2936">
        <v>600</v>
      </c>
      <c r="E2936">
        <v>10</v>
      </c>
      <c r="F2936">
        <v>120</v>
      </c>
      <c r="R2936">
        <v>77.014799999999994</v>
      </c>
      <c r="U2936">
        <v>1440</v>
      </c>
      <c r="V2936">
        <v>40.742268087942698</v>
      </c>
      <c r="W2936">
        <v>7</v>
      </c>
      <c r="Y2936">
        <v>0.05</v>
      </c>
      <c r="Z2936">
        <v>0.4</v>
      </c>
      <c r="AB2936">
        <v>40</v>
      </c>
      <c r="AC2936">
        <v>0</v>
      </c>
      <c r="AD2936" s="4" t="s">
        <v>173</v>
      </c>
      <c r="AF2936">
        <v>123.20964807205399</v>
      </c>
    </row>
    <row r="2937" spans="1:32">
      <c r="A2937" t="s">
        <v>282</v>
      </c>
      <c r="B2937" s="30" t="s">
        <v>281</v>
      </c>
      <c r="C2937" s="30" t="s">
        <v>592</v>
      </c>
      <c r="D2937">
        <v>600</v>
      </c>
      <c r="E2937">
        <v>10</v>
      </c>
      <c r="F2937">
        <v>120</v>
      </c>
      <c r="R2937">
        <v>77.014799999999994</v>
      </c>
      <c r="U2937">
        <v>0</v>
      </c>
      <c r="V2937">
        <v>10</v>
      </c>
      <c r="W2937">
        <v>7</v>
      </c>
      <c r="Y2937">
        <v>0.05</v>
      </c>
      <c r="Z2937">
        <v>0.4</v>
      </c>
      <c r="AB2937">
        <v>35</v>
      </c>
      <c r="AC2937">
        <v>0</v>
      </c>
      <c r="AD2937" s="4" t="s">
        <v>173</v>
      </c>
      <c r="AF2937">
        <v>11.297071129707099</v>
      </c>
    </row>
    <row r="2938" spans="1:32">
      <c r="A2938" t="s">
        <v>282</v>
      </c>
      <c r="B2938" s="30" t="s">
        <v>281</v>
      </c>
      <c r="C2938" s="30" t="s">
        <v>592</v>
      </c>
      <c r="D2938">
        <v>600</v>
      </c>
      <c r="E2938">
        <v>10</v>
      </c>
      <c r="F2938">
        <v>120</v>
      </c>
      <c r="R2938">
        <v>77.014799999999994</v>
      </c>
      <c r="U2938">
        <v>2</v>
      </c>
      <c r="V2938">
        <v>10</v>
      </c>
      <c r="W2938">
        <v>7</v>
      </c>
      <c r="Y2938">
        <v>0.05</v>
      </c>
      <c r="Z2938">
        <v>0.4</v>
      </c>
      <c r="AB2938">
        <v>35</v>
      </c>
      <c r="AC2938">
        <v>0</v>
      </c>
      <c r="AD2938" s="4" t="s">
        <v>173</v>
      </c>
      <c r="AF2938">
        <v>15.0627615062761</v>
      </c>
    </row>
    <row r="2939" spans="1:32">
      <c r="A2939" t="s">
        <v>282</v>
      </c>
      <c r="B2939" s="30" t="s">
        <v>281</v>
      </c>
      <c r="C2939" s="30" t="s">
        <v>592</v>
      </c>
      <c r="D2939">
        <v>600</v>
      </c>
      <c r="E2939">
        <v>10</v>
      </c>
      <c r="F2939">
        <v>120</v>
      </c>
      <c r="R2939">
        <v>77.014799999999994</v>
      </c>
      <c r="U2939">
        <v>7.0312499999999902</v>
      </c>
      <c r="V2939">
        <v>10</v>
      </c>
      <c r="W2939">
        <v>7</v>
      </c>
      <c r="Y2939">
        <v>0.05</v>
      </c>
      <c r="Z2939">
        <v>0.4</v>
      </c>
      <c r="AB2939">
        <v>35</v>
      </c>
      <c r="AC2939">
        <v>0</v>
      </c>
      <c r="AD2939" s="4" t="s">
        <v>173</v>
      </c>
      <c r="AF2939">
        <v>17.698744769874398</v>
      </c>
    </row>
    <row r="2940" spans="1:32">
      <c r="A2940" t="s">
        <v>282</v>
      </c>
      <c r="B2940" s="30" t="s">
        <v>281</v>
      </c>
      <c r="C2940" s="30" t="s">
        <v>592</v>
      </c>
      <c r="D2940">
        <v>600</v>
      </c>
      <c r="E2940">
        <v>10</v>
      </c>
      <c r="F2940">
        <v>120</v>
      </c>
      <c r="R2940">
        <v>77.014799999999994</v>
      </c>
      <c r="U2940">
        <v>7.0312499999999902</v>
      </c>
      <c r="V2940">
        <v>10</v>
      </c>
      <c r="W2940">
        <v>7</v>
      </c>
      <c r="Y2940">
        <v>0.05</v>
      </c>
      <c r="Z2940">
        <v>0.4</v>
      </c>
      <c r="AB2940">
        <v>35</v>
      </c>
      <c r="AC2940">
        <v>0</v>
      </c>
      <c r="AD2940" s="4" t="s">
        <v>173</v>
      </c>
      <c r="AF2940">
        <v>20.7112970711297</v>
      </c>
    </row>
    <row r="2941" spans="1:32">
      <c r="A2941" t="s">
        <v>282</v>
      </c>
      <c r="B2941" s="30" t="s">
        <v>281</v>
      </c>
      <c r="C2941" s="30" t="s">
        <v>592</v>
      </c>
      <c r="D2941">
        <v>600</v>
      </c>
      <c r="E2941">
        <v>10</v>
      </c>
      <c r="F2941">
        <v>120</v>
      </c>
      <c r="R2941">
        <v>77.014799999999994</v>
      </c>
      <c r="U2941">
        <v>16.406249999999901</v>
      </c>
      <c r="V2941">
        <v>10</v>
      </c>
      <c r="W2941">
        <v>7</v>
      </c>
      <c r="Y2941">
        <v>0.05</v>
      </c>
      <c r="Z2941">
        <v>0.4</v>
      </c>
      <c r="AB2941">
        <v>35</v>
      </c>
      <c r="AC2941">
        <v>0</v>
      </c>
      <c r="AD2941" s="4" t="s">
        <v>173</v>
      </c>
      <c r="AF2941">
        <v>24.100418410041801</v>
      </c>
    </row>
    <row r="2942" spans="1:32">
      <c r="A2942" t="s">
        <v>282</v>
      </c>
      <c r="B2942" s="30" t="s">
        <v>281</v>
      </c>
      <c r="C2942" s="30" t="s">
        <v>592</v>
      </c>
      <c r="D2942">
        <v>600</v>
      </c>
      <c r="E2942">
        <v>10</v>
      </c>
      <c r="F2942">
        <v>120</v>
      </c>
      <c r="R2942">
        <v>77.014799999999994</v>
      </c>
      <c r="U2942">
        <v>30.468749999999901</v>
      </c>
      <c r="V2942">
        <v>10</v>
      </c>
      <c r="W2942">
        <v>7</v>
      </c>
      <c r="Y2942">
        <v>0.05</v>
      </c>
      <c r="Z2942">
        <v>0.4</v>
      </c>
      <c r="AB2942">
        <v>35</v>
      </c>
      <c r="AC2942">
        <v>0</v>
      </c>
      <c r="AD2942" s="4" t="s">
        <v>173</v>
      </c>
      <c r="AF2942">
        <v>25.2301255230125</v>
      </c>
    </row>
    <row r="2943" spans="1:32">
      <c r="A2943" t="s">
        <v>282</v>
      </c>
      <c r="B2943" s="30" t="s">
        <v>281</v>
      </c>
      <c r="C2943" s="30" t="s">
        <v>592</v>
      </c>
      <c r="D2943">
        <v>600</v>
      </c>
      <c r="E2943">
        <v>10</v>
      </c>
      <c r="F2943">
        <v>120</v>
      </c>
      <c r="R2943">
        <v>77.014799999999994</v>
      </c>
      <c r="U2943">
        <v>44.531249999999901</v>
      </c>
      <c r="V2943">
        <v>10</v>
      </c>
      <c r="W2943">
        <v>7</v>
      </c>
      <c r="Y2943">
        <v>0.05</v>
      </c>
      <c r="Z2943">
        <v>0.4</v>
      </c>
      <c r="AB2943">
        <v>35</v>
      </c>
      <c r="AC2943">
        <v>0</v>
      </c>
      <c r="AD2943" s="4" t="s">
        <v>173</v>
      </c>
      <c r="AF2943">
        <v>24.476987447698701</v>
      </c>
    </row>
    <row r="2944" spans="1:32">
      <c r="A2944" t="s">
        <v>282</v>
      </c>
      <c r="B2944" s="30" t="s">
        <v>281</v>
      </c>
      <c r="C2944" s="30" t="s">
        <v>592</v>
      </c>
      <c r="D2944">
        <v>600</v>
      </c>
      <c r="E2944">
        <v>10</v>
      </c>
      <c r="F2944">
        <v>120</v>
      </c>
      <c r="R2944">
        <v>77.014799999999994</v>
      </c>
      <c r="U2944">
        <v>91.40625</v>
      </c>
      <c r="V2944">
        <v>10</v>
      </c>
      <c r="W2944">
        <v>7</v>
      </c>
      <c r="Y2944">
        <v>0.05</v>
      </c>
      <c r="Z2944">
        <v>0.4</v>
      </c>
      <c r="AB2944">
        <v>35</v>
      </c>
      <c r="AC2944">
        <v>0</v>
      </c>
      <c r="AD2944" s="4" t="s">
        <v>173</v>
      </c>
      <c r="AF2944">
        <v>24.100418410041801</v>
      </c>
    </row>
    <row r="2945" spans="1:32">
      <c r="A2945" t="s">
        <v>282</v>
      </c>
      <c r="B2945" s="30" t="s">
        <v>281</v>
      </c>
      <c r="C2945" s="30" t="s">
        <v>592</v>
      </c>
      <c r="D2945">
        <v>600</v>
      </c>
      <c r="E2945">
        <v>10</v>
      </c>
      <c r="F2945">
        <v>120</v>
      </c>
      <c r="R2945">
        <v>77.014799999999994</v>
      </c>
      <c r="U2945">
        <v>119.53125</v>
      </c>
      <c r="V2945">
        <v>10</v>
      </c>
      <c r="W2945">
        <v>7</v>
      </c>
      <c r="Y2945">
        <v>0.05</v>
      </c>
      <c r="Z2945">
        <v>0.4</v>
      </c>
      <c r="AB2945">
        <v>35</v>
      </c>
      <c r="AC2945">
        <v>0</v>
      </c>
      <c r="AD2945" s="4" t="s">
        <v>173</v>
      </c>
      <c r="AF2945">
        <v>24.100418410041801</v>
      </c>
    </row>
    <row r="2946" spans="1:32">
      <c r="A2946" t="s">
        <v>282</v>
      </c>
      <c r="B2946" s="30" t="s">
        <v>281</v>
      </c>
      <c r="C2946" s="30" t="s">
        <v>592</v>
      </c>
      <c r="D2946">
        <v>600</v>
      </c>
      <c r="E2946">
        <v>10</v>
      </c>
      <c r="F2946">
        <v>120</v>
      </c>
      <c r="R2946">
        <v>77.014799999999994</v>
      </c>
      <c r="U2946">
        <v>182.81249999999901</v>
      </c>
      <c r="V2946">
        <v>10</v>
      </c>
      <c r="W2946">
        <v>7</v>
      </c>
      <c r="Y2946">
        <v>0.05</v>
      </c>
      <c r="Z2946">
        <v>0.4</v>
      </c>
      <c r="AB2946">
        <v>35</v>
      </c>
      <c r="AC2946">
        <v>0</v>
      </c>
      <c r="AD2946" s="4" t="s">
        <v>173</v>
      </c>
      <c r="AF2946">
        <v>24.8535564853556</v>
      </c>
    </row>
    <row r="2947" spans="1:32">
      <c r="A2947" t="s">
        <v>282</v>
      </c>
      <c r="B2947" s="30" t="s">
        <v>281</v>
      </c>
      <c r="C2947" s="30" t="s">
        <v>592</v>
      </c>
      <c r="D2947">
        <v>600</v>
      </c>
      <c r="E2947">
        <v>10</v>
      </c>
      <c r="F2947">
        <v>120</v>
      </c>
      <c r="R2947">
        <v>77.014799999999994</v>
      </c>
      <c r="U2947">
        <v>241.40624999999901</v>
      </c>
      <c r="V2947">
        <v>10</v>
      </c>
      <c r="W2947">
        <v>7</v>
      </c>
      <c r="Y2947">
        <v>0.05</v>
      </c>
      <c r="Z2947">
        <v>0.4</v>
      </c>
      <c r="AB2947">
        <v>35</v>
      </c>
      <c r="AC2947">
        <v>0</v>
      </c>
      <c r="AD2947" s="4" t="s">
        <v>173</v>
      </c>
      <c r="AF2947">
        <v>25.2301255230125</v>
      </c>
    </row>
    <row r="2948" spans="1:32">
      <c r="A2948" t="s">
        <v>282</v>
      </c>
      <c r="B2948" s="30" t="s">
        <v>281</v>
      </c>
      <c r="C2948" s="30" t="s">
        <v>592</v>
      </c>
      <c r="D2948">
        <v>600</v>
      </c>
      <c r="E2948">
        <v>10</v>
      </c>
      <c r="F2948">
        <v>120</v>
      </c>
      <c r="R2948">
        <v>77.014799999999994</v>
      </c>
      <c r="U2948">
        <v>300</v>
      </c>
      <c r="V2948">
        <v>10</v>
      </c>
      <c r="W2948">
        <v>7</v>
      </c>
      <c r="Y2948">
        <v>0.05</v>
      </c>
      <c r="Z2948">
        <v>0.4</v>
      </c>
      <c r="AB2948">
        <v>35</v>
      </c>
      <c r="AC2948">
        <v>0</v>
      </c>
      <c r="AD2948" s="4" t="s">
        <v>173</v>
      </c>
      <c r="AF2948">
        <v>23.723849372384901</v>
      </c>
    </row>
    <row r="2949" spans="1:32">
      <c r="A2949" t="s">
        <v>282</v>
      </c>
      <c r="B2949" s="30" t="s">
        <v>281</v>
      </c>
      <c r="C2949" s="30" t="s">
        <v>592</v>
      </c>
      <c r="D2949">
        <v>600</v>
      </c>
      <c r="E2949">
        <v>10</v>
      </c>
      <c r="F2949">
        <v>120</v>
      </c>
      <c r="R2949">
        <v>77.014799999999994</v>
      </c>
      <c r="U2949">
        <v>360.93749999999898</v>
      </c>
      <c r="V2949">
        <v>10</v>
      </c>
      <c r="W2949">
        <v>7</v>
      </c>
      <c r="Y2949">
        <v>0.05</v>
      </c>
      <c r="Z2949">
        <v>0.4</v>
      </c>
      <c r="AB2949">
        <v>35</v>
      </c>
      <c r="AC2949">
        <v>0</v>
      </c>
      <c r="AD2949" s="4" t="s">
        <v>173</v>
      </c>
      <c r="AF2949">
        <v>24.8535564853556</v>
      </c>
    </row>
    <row r="2950" spans="1:32">
      <c r="A2950" t="s">
        <v>282</v>
      </c>
      <c r="B2950" s="30" t="s">
        <v>281</v>
      </c>
      <c r="C2950" s="30" t="s">
        <v>592</v>
      </c>
      <c r="D2950">
        <v>600</v>
      </c>
      <c r="E2950">
        <v>10</v>
      </c>
      <c r="F2950">
        <v>120</v>
      </c>
      <c r="R2950">
        <v>77.014799999999994</v>
      </c>
      <c r="U2950">
        <v>419.53124999999898</v>
      </c>
      <c r="V2950">
        <v>10</v>
      </c>
      <c r="W2950">
        <v>7</v>
      </c>
      <c r="Y2950">
        <v>0.05</v>
      </c>
      <c r="Z2950">
        <v>0.4</v>
      </c>
      <c r="AB2950">
        <v>35</v>
      </c>
      <c r="AC2950">
        <v>0</v>
      </c>
      <c r="AD2950" s="4" t="s">
        <v>173</v>
      </c>
      <c r="AF2950">
        <v>24.8535564853556</v>
      </c>
    </row>
    <row r="2951" spans="1:32">
      <c r="A2951" t="s">
        <v>282</v>
      </c>
      <c r="B2951" s="30" t="s">
        <v>281</v>
      </c>
      <c r="C2951" s="30" t="s">
        <v>592</v>
      </c>
      <c r="D2951">
        <v>600</v>
      </c>
      <c r="E2951">
        <v>10</v>
      </c>
      <c r="F2951">
        <v>120</v>
      </c>
      <c r="R2951">
        <v>77.014799999999994</v>
      </c>
      <c r="U2951">
        <v>478.12499999999898</v>
      </c>
      <c r="V2951">
        <v>10</v>
      </c>
      <c r="W2951">
        <v>7</v>
      </c>
      <c r="Y2951">
        <v>0.05</v>
      </c>
      <c r="Z2951">
        <v>0.4</v>
      </c>
      <c r="AB2951">
        <v>35</v>
      </c>
      <c r="AC2951">
        <v>0</v>
      </c>
      <c r="AD2951" s="4" t="s">
        <v>173</v>
      </c>
      <c r="AF2951">
        <v>24.476987447698701</v>
      </c>
    </row>
    <row r="2952" spans="1:32">
      <c r="A2952" t="s">
        <v>282</v>
      </c>
      <c r="B2952" s="30" t="s">
        <v>281</v>
      </c>
      <c r="C2952" s="30" t="s">
        <v>592</v>
      </c>
      <c r="D2952">
        <v>600</v>
      </c>
      <c r="E2952">
        <v>10</v>
      </c>
      <c r="F2952">
        <v>120</v>
      </c>
      <c r="R2952">
        <v>77.014799999999994</v>
      </c>
      <c r="U2952">
        <v>532.03124999999898</v>
      </c>
      <c r="V2952">
        <v>10</v>
      </c>
      <c r="W2952">
        <v>7</v>
      </c>
      <c r="Y2952">
        <v>0.05</v>
      </c>
      <c r="Z2952">
        <v>0.4</v>
      </c>
      <c r="AB2952">
        <v>35</v>
      </c>
      <c r="AC2952">
        <v>0</v>
      </c>
      <c r="AD2952" s="4" t="s">
        <v>173</v>
      </c>
      <c r="AF2952">
        <v>24.8535564853556</v>
      </c>
    </row>
    <row r="2953" spans="1:32">
      <c r="A2953" t="s">
        <v>282</v>
      </c>
      <c r="B2953" s="30" t="s">
        <v>281</v>
      </c>
      <c r="C2953" s="30" t="s">
        <v>592</v>
      </c>
      <c r="D2953">
        <v>600</v>
      </c>
      <c r="E2953">
        <v>10</v>
      </c>
      <c r="F2953">
        <v>120</v>
      </c>
      <c r="R2953">
        <v>77.014799999999994</v>
      </c>
      <c r="U2953">
        <v>597.65625</v>
      </c>
      <c r="V2953">
        <v>10</v>
      </c>
      <c r="W2953">
        <v>7</v>
      </c>
      <c r="Y2953">
        <v>0.05</v>
      </c>
      <c r="Z2953">
        <v>0.4</v>
      </c>
      <c r="AB2953">
        <v>35</v>
      </c>
      <c r="AC2953">
        <v>0</v>
      </c>
      <c r="AD2953" s="4" t="s">
        <v>173</v>
      </c>
      <c r="AF2953">
        <v>24.476987447698701</v>
      </c>
    </row>
    <row r="2954" spans="1:32">
      <c r="A2954" t="s">
        <v>282</v>
      </c>
      <c r="B2954" s="30" t="s">
        <v>281</v>
      </c>
      <c r="C2954" s="30" t="s">
        <v>592</v>
      </c>
      <c r="D2954">
        <v>600</v>
      </c>
      <c r="E2954">
        <v>10</v>
      </c>
      <c r="F2954">
        <v>120</v>
      </c>
      <c r="R2954">
        <v>77.014799999999994</v>
      </c>
      <c r="U2954">
        <v>2.3437499999999898</v>
      </c>
      <c r="V2954">
        <v>20</v>
      </c>
      <c r="W2954">
        <v>7</v>
      </c>
      <c r="Y2954">
        <v>0.05</v>
      </c>
      <c r="Z2954">
        <v>0.4</v>
      </c>
      <c r="AB2954">
        <v>35</v>
      </c>
      <c r="AC2954">
        <v>0</v>
      </c>
      <c r="AD2954" s="4" t="s">
        <v>173</v>
      </c>
      <c r="AF2954">
        <v>18.451882845188202</v>
      </c>
    </row>
    <row r="2955" spans="1:32">
      <c r="A2955" t="s">
        <v>282</v>
      </c>
      <c r="B2955" s="30" t="s">
        <v>281</v>
      </c>
      <c r="C2955" s="30" t="s">
        <v>592</v>
      </c>
      <c r="D2955">
        <v>600</v>
      </c>
      <c r="E2955">
        <v>10</v>
      </c>
      <c r="F2955">
        <v>120</v>
      </c>
      <c r="R2955">
        <v>77.014799999999994</v>
      </c>
      <c r="U2955">
        <v>4.6874999999999902</v>
      </c>
      <c r="V2955">
        <v>20</v>
      </c>
      <c r="W2955">
        <v>7</v>
      </c>
      <c r="Y2955">
        <v>0.05</v>
      </c>
      <c r="Z2955">
        <v>0.4</v>
      </c>
      <c r="AB2955">
        <v>35</v>
      </c>
      <c r="AC2955">
        <v>0</v>
      </c>
      <c r="AD2955" s="4" t="s">
        <v>173</v>
      </c>
      <c r="AF2955">
        <v>23.723849372384901</v>
      </c>
    </row>
    <row r="2956" spans="1:32">
      <c r="A2956" t="s">
        <v>282</v>
      </c>
      <c r="B2956" s="30" t="s">
        <v>281</v>
      </c>
      <c r="C2956" s="30" t="s">
        <v>592</v>
      </c>
      <c r="D2956">
        <v>600</v>
      </c>
      <c r="E2956">
        <v>10</v>
      </c>
      <c r="F2956">
        <v>120</v>
      </c>
      <c r="R2956">
        <v>77.014799999999994</v>
      </c>
      <c r="U2956">
        <v>7.0312499999999902</v>
      </c>
      <c r="V2956">
        <v>20</v>
      </c>
      <c r="W2956">
        <v>7</v>
      </c>
      <c r="Y2956">
        <v>0.05</v>
      </c>
      <c r="Z2956">
        <v>0.4</v>
      </c>
      <c r="AB2956">
        <v>35</v>
      </c>
      <c r="AC2956">
        <v>0</v>
      </c>
      <c r="AD2956" s="4" t="s">
        <v>173</v>
      </c>
      <c r="AF2956">
        <v>30.1255230125523</v>
      </c>
    </row>
    <row r="2957" spans="1:32">
      <c r="A2957" t="s">
        <v>282</v>
      </c>
      <c r="B2957" s="30" t="s">
        <v>281</v>
      </c>
      <c r="C2957" s="30" t="s">
        <v>592</v>
      </c>
      <c r="D2957">
        <v>600</v>
      </c>
      <c r="E2957">
        <v>10</v>
      </c>
      <c r="F2957">
        <v>120</v>
      </c>
      <c r="R2957">
        <v>77.014799999999994</v>
      </c>
      <c r="U2957">
        <v>11.718749999999901</v>
      </c>
      <c r="V2957">
        <v>20</v>
      </c>
      <c r="W2957">
        <v>7</v>
      </c>
      <c r="Y2957">
        <v>0.05</v>
      </c>
      <c r="Z2957">
        <v>0.4</v>
      </c>
      <c r="AB2957">
        <v>35</v>
      </c>
      <c r="AC2957">
        <v>0</v>
      </c>
      <c r="AD2957" s="4" t="s">
        <v>173</v>
      </c>
      <c r="AF2957">
        <v>32.384937238493698</v>
      </c>
    </row>
    <row r="2958" spans="1:32">
      <c r="A2958" t="s">
        <v>282</v>
      </c>
      <c r="B2958" s="30" t="s">
        <v>281</v>
      </c>
      <c r="C2958" s="30" t="s">
        <v>592</v>
      </c>
      <c r="D2958">
        <v>600</v>
      </c>
      <c r="E2958">
        <v>10</v>
      </c>
      <c r="F2958">
        <v>120</v>
      </c>
      <c r="R2958">
        <v>77.014799999999994</v>
      </c>
      <c r="U2958">
        <v>16.406249999999901</v>
      </c>
      <c r="V2958">
        <v>20</v>
      </c>
      <c r="W2958">
        <v>7</v>
      </c>
      <c r="Y2958">
        <v>0.05</v>
      </c>
      <c r="Z2958">
        <v>0.4</v>
      </c>
      <c r="AB2958">
        <v>35</v>
      </c>
      <c r="AC2958">
        <v>0</v>
      </c>
      <c r="AD2958" s="4" t="s">
        <v>173</v>
      </c>
      <c r="AF2958">
        <v>35.774058577405803</v>
      </c>
    </row>
    <row r="2959" spans="1:32">
      <c r="A2959" t="s">
        <v>282</v>
      </c>
      <c r="B2959" s="30" t="s">
        <v>281</v>
      </c>
      <c r="C2959" s="30" t="s">
        <v>592</v>
      </c>
      <c r="D2959">
        <v>600</v>
      </c>
      <c r="E2959">
        <v>10</v>
      </c>
      <c r="F2959">
        <v>120</v>
      </c>
      <c r="R2959">
        <v>77.014799999999994</v>
      </c>
      <c r="U2959">
        <v>18.749999999999901</v>
      </c>
      <c r="V2959">
        <v>20</v>
      </c>
      <c r="W2959">
        <v>7</v>
      </c>
      <c r="Y2959">
        <v>0.05</v>
      </c>
      <c r="Z2959">
        <v>0.4</v>
      </c>
      <c r="AB2959">
        <v>35</v>
      </c>
      <c r="AC2959">
        <v>0</v>
      </c>
      <c r="AD2959" s="4" t="s">
        <v>173</v>
      </c>
      <c r="AF2959">
        <v>38.033472803347202</v>
      </c>
    </row>
    <row r="2960" spans="1:32">
      <c r="A2960" t="s">
        <v>282</v>
      </c>
      <c r="B2960" s="30" t="s">
        <v>281</v>
      </c>
      <c r="C2960" s="30" t="s">
        <v>592</v>
      </c>
      <c r="D2960">
        <v>600</v>
      </c>
      <c r="E2960">
        <v>10</v>
      </c>
      <c r="F2960">
        <v>120</v>
      </c>
      <c r="R2960">
        <v>77.014799999999994</v>
      </c>
      <c r="U2960">
        <v>28.124999999999901</v>
      </c>
      <c r="V2960">
        <v>20</v>
      </c>
      <c r="W2960">
        <v>7</v>
      </c>
      <c r="Y2960">
        <v>0.05</v>
      </c>
      <c r="Z2960">
        <v>0.4</v>
      </c>
      <c r="AB2960">
        <v>35</v>
      </c>
      <c r="AC2960">
        <v>0</v>
      </c>
      <c r="AD2960" s="4" t="s">
        <v>173</v>
      </c>
      <c r="AF2960">
        <v>44.811715481171497</v>
      </c>
    </row>
    <row r="2961" spans="1:32">
      <c r="A2961" t="s">
        <v>282</v>
      </c>
      <c r="B2961" s="30" t="s">
        <v>281</v>
      </c>
      <c r="C2961" s="30" t="s">
        <v>592</v>
      </c>
      <c r="D2961">
        <v>600</v>
      </c>
      <c r="E2961">
        <v>10</v>
      </c>
      <c r="F2961">
        <v>120</v>
      </c>
      <c r="R2961">
        <v>77.014799999999994</v>
      </c>
      <c r="U2961">
        <v>49.218749999999901</v>
      </c>
      <c r="V2961">
        <v>20</v>
      </c>
      <c r="W2961">
        <v>7</v>
      </c>
      <c r="Y2961">
        <v>0.05</v>
      </c>
      <c r="Z2961">
        <v>0.4</v>
      </c>
      <c r="AB2961">
        <v>35</v>
      </c>
      <c r="AC2961">
        <v>0</v>
      </c>
      <c r="AD2961" s="4" t="s">
        <v>173</v>
      </c>
      <c r="AF2961">
        <v>47.447698744769802</v>
      </c>
    </row>
    <row r="2962" spans="1:32">
      <c r="A2962" t="s">
        <v>282</v>
      </c>
      <c r="B2962" s="30" t="s">
        <v>281</v>
      </c>
      <c r="C2962" s="30" t="s">
        <v>592</v>
      </c>
      <c r="D2962">
        <v>600</v>
      </c>
      <c r="E2962">
        <v>10</v>
      </c>
      <c r="F2962">
        <v>120</v>
      </c>
      <c r="R2962">
        <v>77.014799999999994</v>
      </c>
      <c r="U2962">
        <v>58.593749999999901</v>
      </c>
      <c r="V2962">
        <v>20</v>
      </c>
      <c r="W2962">
        <v>7</v>
      </c>
      <c r="Y2962">
        <v>0.05</v>
      </c>
      <c r="Z2962">
        <v>0.4</v>
      </c>
      <c r="AB2962">
        <v>35</v>
      </c>
      <c r="AC2962">
        <v>0</v>
      </c>
      <c r="AD2962" s="4" t="s">
        <v>173</v>
      </c>
      <c r="AF2962">
        <v>49.330543933054301</v>
      </c>
    </row>
    <row r="2963" spans="1:32">
      <c r="A2963" t="s">
        <v>282</v>
      </c>
      <c r="B2963" s="30" t="s">
        <v>281</v>
      </c>
      <c r="C2963" s="30" t="s">
        <v>592</v>
      </c>
      <c r="D2963">
        <v>600</v>
      </c>
      <c r="E2963">
        <v>10</v>
      </c>
      <c r="F2963">
        <v>120</v>
      </c>
      <c r="R2963">
        <v>77.014799999999994</v>
      </c>
      <c r="U2963">
        <v>91.40625</v>
      </c>
      <c r="V2963">
        <v>20</v>
      </c>
      <c r="W2963">
        <v>7</v>
      </c>
      <c r="Y2963">
        <v>0.05</v>
      </c>
      <c r="Z2963">
        <v>0.4</v>
      </c>
      <c r="AB2963">
        <v>35</v>
      </c>
      <c r="AC2963">
        <v>0</v>
      </c>
      <c r="AD2963" s="4" t="s">
        <v>173</v>
      </c>
      <c r="AF2963">
        <v>51.213389121338899</v>
      </c>
    </row>
    <row r="2964" spans="1:32">
      <c r="A2964" t="s">
        <v>282</v>
      </c>
      <c r="B2964" s="30" t="s">
        <v>281</v>
      </c>
      <c r="C2964" s="30" t="s">
        <v>592</v>
      </c>
      <c r="D2964">
        <v>600</v>
      </c>
      <c r="E2964">
        <v>10</v>
      </c>
      <c r="F2964">
        <v>120</v>
      </c>
      <c r="R2964">
        <v>77.014799999999994</v>
      </c>
      <c r="U2964">
        <v>117.1875</v>
      </c>
      <c r="V2964">
        <v>20</v>
      </c>
      <c r="W2964">
        <v>7</v>
      </c>
      <c r="Y2964">
        <v>0.05</v>
      </c>
      <c r="Z2964">
        <v>0.4</v>
      </c>
      <c r="AB2964">
        <v>35</v>
      </c>
      <c r="AC2964">
        <v>0</v>
      </c>
      <c r="AD2964" s="4" t="s">
        <v>173</v>
      </c>
      <c r="AF2964">
        <v>50.836820083681999</v>
      </c>
    </row>
    <row r="2965" spans="1:32">
      <c r="A2965" t="s">
        <v>282</v>
      </c>
      <c r="B2965" s="30" t="s">
        <v>281</v>
      </c>
      <c r="C2965" s="30" t="s">
        <v>592</v>
      </c>
      <c r="D2965">
        <v>600</v>
      </c>
      <c r="E2965">
        <v>10</v>
      </c>
      <c r="F2965">
        <v>120</v>
      </c>
      <c r="R2965">
        <v>77.014799999999994</v>
      </c>
      <c r="U2965">
        <v>180.46874999999901</v>
      </c>
      <c r="V2965">
        <v>20</v>
      </c>
      <c r="W2965">
        <v>7</v>
      </c>
      <c r="Y2965">
        <v>0.05</v>
      </c>
      <c r="Z2965">
        <v>0.4</v>
      </c>
      <c r="AB2965">
        <v>35</v>
      </c>
      <c r="AC2965">
        <v>0</v>
      </c>
      <c r="AD2965" s="4" t="s">
        <v>173</v>
      </c>
      <c r="AF2965">
        <v>50.4602510460251</v>
      </c>
    </row>
    <row r="2966" spans="1:32">
      <c r="A2966" t="s">
        <v>282</v>
      </c>
      <c r="B2966" s="30" t="s">
        <v>281</v>
      </c>
      <c r="C2966" s="30" t="s">
        <v>592</v>
      </c>
      <c r="D2966">
        <v>600</v>
      </c>
      <c r="E2966">
        <v>10</v>
      </c>
      <c r="F2966">
        <v>120</v>
      </c>
      <c r="R2966">
        <v>77.014799999999994</v>
      </c>
      <c r="U2966">
        <v>239.06249999999901</v>
      </c>
      <c r="V2966">
        <v>20</v>
      </c>
      <c r="W2966">
        <v>7</v>
      </c>
      <c r="Y2966">
        <v>0.05</v>
      </c>
      <c r="Z2966">
        <v>0.4</v>
      </c>
      <c r="AB2966">
        <v>35</v>
      </c>
      <c r="AC2966">
        <v>0</v>
      </c>
      <c r="AD2966" s="4" t="s">
        <v>173</v>
      </c>
      <c r="AF2966">
        <v>50.836820083681999</v>
      </c>
    </row>
    <row r="2967" spans="1:32">
      <c r="A2967" t="s">
        <v>282</v>
      </c>
      <c r="B2967" s="30" t="s">
        <v>281</v>
      </c>
      <c r="C2967" s="30" t="s">
        <v>592</v>
      </c>
      <c r="D2967">
        <v>600</v>
      </c>
      <c r="E2967">
        <v>10</v>
      </c>
      <c r="F2967">
        <v>120</v>
      </c>
      <c r="R2967">
        <v>77.014799999999994</v>
      </c>
      <c r="U2967">
        <v>297.65625</v>
      </c>
      <c r="V2967">
        <v>20</v>
      </c>
      <c r="W2967">
        <v>7</v>
      </c>
      <c r="Y2967">
        <v>0.05</v>
      </c>
      <c r="Z2967">
        <v>0.4</v>
      </c>
      <c r="AB2967">
        <v>35</v>
      </c>
      <c r="AC2967">
        <v>0</v>
      </c>
      <c r="AD2967" s="4" t="s">
        <v>173</v>
      </c>
      <c r="AF2967">
        <v>50.4602510460251</v>
      </c>
    </row>
    <row r="2968" spans="1:32">
      <c r="A2968" t="s">
        <v>282</v>
      </c>
      <c r="B2968" s="30" t="s">
        <v>281</v>
      </c>
      <c r="C2968" s="30" t="s">
        <v>592</v>
      </c>
      <c r="D2968">
        <v>600</v>
      </c>
      <c r="E2968">
        <v>10</v>
      </c>
      <c r="F2968">
        <v>120</v>
      </c>
      <c r="R2968">
        <v>77.014799999999994</v>
      </c>
      <c r="U2968">
        <v>360.93749999999898</v>
      </c>
      <c r="V2968">
        <v>20</v>
      </c>
      <c r="W2968">
        <v>7</v>
      </c>
      <c r="Y2968">
        <v>0.05</v>
      </c>
      <c r="Z2968">
        <v>0.4</v>
      </c>
      <c r="AB2968">
        <v>35</v>
      </c>
      <c r="AC2968">
        <v>0</v>
      </c>
      <c r="AD2968" s="4" t="s">
        <v>173</v>
      </c>
      <c r="AF2968">
        <v>50.836820083681999</v>
      </c>
    </row>
    <row r="2969" spans="1:32">
      <c r="A2969" t="s">
        <v>282</v>
      </c>
      <c r="B2969" s="30" t="s">
        <v>281</v>
      </c>
      <c r="C2969" s="30" t="s">
        <v>592</v>
      </c>
      <c r="D2969">
        <v>600</v>
      </c>
      <c r="E2969">
        <v>10</v>
      </c>
      <c r="F2969">
        <v>120</v>
      </c>
      <c r="R2969">
        <v>77.014799999999994</v>
      </c>
      <c r="U2969">
        <v>419.53124999999898</v>
      </c>
      <c r="V2969">
        <v>20</v>
      </c>
      <c r="W2969">
        <v>7</v>
      </c>
      <c r="Y2969">
        <v>0.05</v>
      </c>
      <c r="Z2969">
        <v>0.4</v>
      </c>
      <c r="AB2969">
        <v>35</v>
      </c>
      <c r="AC2969">
        <v>0</v>
      </c>
      <c r="AD2969" s="4" t="s">
        <v>173</v>
      </c>
      <c r="AF2969">
        <v>50.836820083681999</v>
      </c>
    </row>
    <row r="2970" spans="1:32">
      <c r="A2970" t="s">
        <v>282</v>
      </c>
      <c r="B2970" s="30" t="s">
        <v>281</v>
      </c>
      <c r="C2970" s="30" t="s">
        <v>592</v>
      </c>
      <c r="D2970">
        <v>600</v>
      </c>
      <c r="E2970">
        <v>10</v>
      </c>
      <c r="F2970">
        <v>120</v>
      </c>
      <c r="R2970">
        <v>77.014799999999994</v>
      </c>
      <c r="U2970">
        <v>478.12499999999898</v>
      </c>
      <c r="V2970">
        <v>20</v>
      </c>
      <c r="W2970">
        <v>7</v>
      </c>
      <c r="Y2970">
        <v>0.05</v>
      </c>
      <c r="Z2970">
        <v>0.4</v>
      </c>
      <c r="AB2970">
        <v>35</v>
      </c>
      <c r="AC2970">
        <v>0</v>
      </c>
      <c r="AD2970" s="4" t="s">
        <v>173</v>
      </c>
      <c r="AF2970">
        <v>50.4602510460251</v>
      </c>
    </row>
    <row r="2971" spans="1:32">
      <c r="A2971" t="s">
        <v>282</v>
      </c>
      <c r="B2971" s="30" t="s">
        <v>281</v>
      </c>
      <c r="C2971" s="30" t="s">
        <v>592</v>
      </c>
      <c r="D2971">
        <v>600</v>
      </c>
      <c r="E2971">
        <v>10</v>
      </c>
      <c r="F2971">
        <v>120</v>
      </c>
      <c r="R2971">
        <v>77.014799999999994</v>
      </c>
      <c r="U2971">
        <v>536.71874999999898</v>
      </c>
      <c r="V2971">
        <v>20</v>
      </c>
      <c r="W2971">
        <v>7</v>
      </c>
      <c r="Y2971">
        <v>0.05</v>
      </c>
      <c r="Z2971">
        <v>0.4</v>
      </c>
      <c r="AB2971">
        <v>35</v>
      </c>
      <c r="AC2971">
        <v>0</v>
      </c>
      <c r="AD2971" s="4" t="s">
        <v>173</v>
      </c>
      <c r="AF2971">
        <v>50.4602510460251</v>
      </c>
    </row>
    <row r="2972" spans="1:32">
      <c r="A2972" t="s">
        <v>282</v>
      </c>
      <c r="B2972" s="30" t="s">
        <v>281</v>
      </c>
      <c r="C2972" s="30" t="s">
        <v>592</v>
      </c>
      <c r="D2972">
        <v>600</v>
      </c>
      <c r="E2972">
        <v>10</v>
      </c>
      <c r="F2972">
        <v>120</v>
      </c>
      <c r="R2972">
        <v>77.014799999999994</v>
      </c>
      <c r="U2972">
        <v>595.3125</v>
      </c>
      <c r="V2972">
        <v>20</v>
      </c>
      <c r="W2972">
        <v>7</v>
      </c>
      <c r="Y2972">
        <v>0.05</v>
      </c>
      <c r="Z2972">
        <v>0.4</v>
      </c>
      <c r="AB2972">
        <v>35</v>
      </c>
      <c r="AC2972">
        <v>0</v>
      </c>
      <c r="AD2972" s="4" t="s">
        <v>173</v>
      </c>
      <c r="AF2972">
        <v>50.4602510460251</v>
      </c>
    </row>
    <row r="2973" spans="1:32">
      <c r="A2973" t="s">
        <v>282</v>
      </c>
      <c r="B2973" s="30" t="s">
        <v>281</v>
      </c>
      <c r="C2973" s="30" t="s">
        <v>592</v>
      </c>
      <c r="D2973">
        <v>600</v>
      </c>
      <c r="E2973">
        <v>10</v>
      </c>
      <c r="F2973">
        <v>120</v>
      </c>
      <c r="R2973">
        <v>77.014799999999994</v>
      </c>
      <c r="U2973">
        <v>0</v>
      </c>
      <c r="V2973">
        <v>30</v>
      </c>
      <c r="W2973">
        <v>7</v>
      </c>
      <c r="Y2973">
        <v>0.05</v>
      </c>
      <c r="Z2973">
        <v>0.4</v>
      </c>
      <c r="AB2973">
        <v>35</v>
      </c>
      <c r="AC2973">
        <v>0</v>
      </c>
      <c r="AD2973" s="4" t="s">
        <v>173</v>
      </c>
      <c r="AF2973">
        <v>22.217573221757299</v>
      </c>
    </row>
    <row r="2974" spans="1:32">
      <c r="A2974" t="s">
        <v>282</v>
      </c>
      <c r="B2974" s="30" t="s">
        <v>281</v>
      </c>
      <c r="C2974" s="30" t="s">
        <v>592</v>
      </c>
      <c r="D2974">
        <v>600</v>
      </c>
      <c r="E2974">
        <v>10</v>
      </c>
      <c r="F2974">
        <v>120</v>
      </c>
      <c r="R2974">
        <v>77.014799999999994</v>
      </c>
      <c r="U2974">
        <v>9.3749999999999893</v>
      </c>
      <c r="V2974">
        <v>30</v>
      </c>
      <c r="W2974">
        <v>7</v>
      </c>
      <c r="Y2974">
        <v>0.05</v>
      </c>
      <c r="Z2974">
        <v>0.4</v>
      </c>
      <c r="AB2974">
        <v>35</v>
      </c>
      <c r="AC2974">
        <v>0</v>
      </c>
      <c r="AD2974" s="4" t="s">
        <v>173</v>
      </c>
      <c r="AF2974">
        <v>38.033472803347202</v>
      </c>
    </row>
    <row r="2975" spans="1:32">
      <c r="A2975" t="s">
        <v>282</v>
      </c>
      <c r="B2975" s="30" t="s">
        <v>281</v>
      </c>
      <c r="C2975" s="30" t="s">
        <v>592</v>
      </c>
      <c r="D2975">
        <v>600</v>
      </c>
      <c r="E2975">
        <v>10</v>
      </c>
      <c r="F2975">
        <v>120</v>
      </c>
      <c r="R2975">
        <v>77.014799999999994</v>
      </c>
      <c r="U2975">
        <v>11.718749999999901</v>
      </c>
      <c r="V2975">
        <v>30</v>
      </c>
      <c r="W2975">
        <v>7</v>
      </c>
      <c r="Y2975">
        <v>0.05</v>
      </c>
      <c r="Z2975">
        <v>0.4</v>
      </c>
      <c r="AB2975">
        <v>35</v>
      </c>
      <c r="AC2975">
        <v>0</v>
      </c>
      <c r="AD2975" s="4" t="s">
        <v>173</v>
      </c>
      <c r="AF2975">
        <v>43.682008368200798</v>
      </c>
    </row>
    <row r="2976" spans="1:32">
      <c r="A2976" t="s">
        <v>282</v>
      </c>
      <c r="B2976" s="30" t="s">
        <v>281</v>
      </c>
      <c r="C2976" s="30" t="s">
        <v>592</v>
      </c>
      <c r="D2976">
        <v>600</v>
      </c>
      <c r="E2976">
        <v>10</v>
      </c>
      <c r="F2976">
        <v>120</v>
      </c>
      <c r="R2976">
        <v>77.014799999999994</v>
      </c>
      <c r="U2976">
        <v>16.406249999999901</v>
      </c>
      <c r="V2976">
        <v>30</v>
      </c>
      <c r="W2976">
        <v>7</v>
      </c>
      <c r="Y2976">
        <v>0.05</v>
      </c>
      <c r="Z2976">
        <v>0.4</v>
      </c>
      <c r="AB2976">
        <v>35</v>
      </c>
      <c r="AC2976">
        <v>0</v>
      </c>
      <c r="AD2976" s="4" t="s">
        <v>173</v>
      </c>
      <c r="AF2976">
        <v>50.836820083681999</v>
      </c>
    </row>
    <row r="2977" spans="1:32">
      <c r="A2977" t="s">
        <v>282</v>
      </c>
      <c r="B2977" s="30" t="s">
        <v>281</v>
      </c>
      <c r="C2977" s="30" t="s">
        <v>592</v>
      </c>
      <c r="D2977">
        <v>600</v>
      </c>
      <c r="E2977">
        <v>10</v>
      </c>
      <c r="F2977">
        <v>120</v>
      </c>
      <c r="R2977">
        <v>77.014799999999994</v>
      </c>
      <c r="U2977">
        <v>21.093749999999901</v>
      </c>
      <c r="V2977">
        <v>30</v>
      </c>
      <c r="W2977">
        <v>7</v>
      </c>
      <c r="Y2977">
        <v>0.05</v>
      </c>
      <c r="Z2977">
        <v>0.4</v>
      </c>
      <c r="AB2977">
        <v>35</v>
      </c>
      <c r="AC2977">
        <v>0</v>
      </c>
      <c r="AD2977" s="4" t="s">
        <v>173</v>
      </c>
      <c r="AF2977">
        <v>53.849372384937197</v>
      </c>
    </row>
    <row r="2978" spans="1:32">
      <c r="A2978" t="s">
        <v>282</v>
      </c>
      <c r="B2978" s="30" t="s">
        <v>281</v>
      </c>
      <c r="C2978" s="30" t="s">
        <v>592</v>
      </c>
      <c r="D2978">
        <v>600</v>
      </c>
      <c r="E2978">
        <v>10</v>
      </c>
      <c r="F2978">
        <v>120</v>
      </c>
      <c r="R2978">
        <v>77.014799999999994</v>
      </c>
      <c r="U2978">
        <v>28.124999999999901</v>
      </c>
      <c r="V2978">
        <v>30</v>
      </c>
      <c r="W2978">
        <v>7</v>
      </c>
      <c r="Y2978">
        <v>0.05</v>
      </c>
      <c r="Z2978">
        <v>0.4</v>
      </c>
      <c r="AB2978">
        <v>35</v>
      </c>
      <c r="AC2978">
        <v>0</v>
      </c>
      <c r="AD2978" s="4" t="s">
        <v>173</v>
      </c>
      <c r="AF2978">
        <v>57.991631799163102</v>
      </c>
    </row>
    <row r="2979" spans="1:32">
      <c r="A2979" t="s">
        <v>282</v>
      </c>
      <c r="B2979" s="30" t="s">
        <v>281</v>
      </c>
      <c r="C2979" s="30" t="s">
        <v>592</v>
      </c>
      <c r="D2979">
        <v>600</v>
      </c>
      <c r="E2979">
        <v>10</v>
      </c>
      <c r="F2979">
        <v>120</v>
      </c>
      <c r="R2979">
        <v>77.014799999999994</v>
      </c>
      <c r="U2979">
        <v>42.187499999999901</v>
      </c>
      <c r="V2979">
        <v>30</v>
      </c>
      <c r="W2979">
        <v>7</v>
      </c>
      <c r="Y2979">
        <v>0.05</v>
      </c>
      <c r="Z2979">
        <v>0.4</v>
      </c>
      <c r="AB2979">
        <v>35</v>
      </c>
      <c r="AC2979">
        <v>0</v>
      </c>
      <c r="AD2979" s="4" t="s">
        <v>173</v>
      </c>
      <c r="AF2979">
        <v>61.757322175732199</v>
      </c>
    </row>
    <row r="2980" spans="1:32">
      <c r="A2980" t="s">
        <v>282</v>
      </c>
      <c r="B2980" s="30" t="s">
        <v>281</v>
      </c>
      <c r="C2980" s="30" t="s">
        <v>592</v>
      </c>
      <c r="D2980">
        <v>600</v>
      </c>
      <c r="E2980">
        <v>10</v>
      </c>
      <c r="F2980">
        <v>120</v>
      </c>
      <c r="R2980">
        <v>77.014799999999994</v>
      </c>
      <c r="U2980">
        <v>60.937499999999901</v>
      </c>
      <c r="V2980">
        <v>30</v>
      </c>
      <c r="W2980">
        <v>7</v>
      </c>
      <c r="Y2980">
        <v>0.05</v>
      </c>
      <c r="Z2980">
        <v>0.4</v>
      </c>
      <c r="AB2980">
        <v>35</v>
      </c>
      <c r="AC2980">
        <v>0</v>
      </c>
      <c r="AD2980" s="4" t="s">
        <v>173</v>
      </c>
      <c r="AF2980">
        <v>65.146443514644304</v>
      </c>
    </row>
    <row r="2981" spans="1:32">
      <c r="A2981" t="s">
        <v>282</v>
      </c>
      <c r="B2981" s="30" t="s">
        <v>281</v>
      </c>
      <c r="C2981" s="30" t="s">
        <v>592</v>
      </c>
      <c r="D2981">
        <v>600</v>
      </c>
      <c r="E2981">
        <v>10</v>
      </c>
      <c r="F2981">
        <v>120</v>
      </c>
      <c r="R2981">
        <v>77.014799999999994</v>
      </c>
      <c r="U2981">
        <v>89.0625</v>
      </c>
      <c r="V2981">
        <v>30</v>
      </c>
      <c r="W2981">
        <v>7</v>
      </c>
      <c r="Y2981">
        <v>0.05</v>
      </c>
      <c r="Z2981">
        <v>0.4</v>
      </c>
      <c r="AB2981">
        <v>35</v>
      </c>
      <c r="AC2981">
        <v>0</v>
      </c>
      <c r="AD2981" s="4" t="s">
        <v>173</v>
      </c>
      <c r="AF2981">
        <v>68.158995815899502</v>
      </c>
    </row>
    <row r="2982" spans="1:32">
      <c r="A2982" t="s">
        <v>282</v>
      </c>
      <c r="B2982" s="30" t="s">
        <v>281</v>
      </c>
      <c r="C2982" s="30" t="s">
        <v>592</v>
      </c>
      <c r="D2982">
        <v>600</v>
      </c>
      <c r="E2982">
        <v>10</v>
      </c>
      <c r="F2982">
        <v>120</v>
      </c>
      <c r="R2982">
        <v>77.014799999999994</v>
      </c>
      <c r="U2982">
        <v>117.1875</v>
      </c>
      <c r="V2982">
        <v>30</v>
      </c>
      <c r="W2982">
        <v>7</v>
      </c>
      <c r="Y2982">
        <v>0.05</v>
      </c>
      <c r="Z2982">
        <v>0.4</v>
      </c>
      <c r="AB2982">
        <v>35</v>
      </c>
      <c r="AC2982">
        <v>0</v>
      </c>
      <c r="AD2982" s="4" t="s">
        <v>173</v>
      </c>
      <c r="AF2982">
        <v>69.665271966527101</v>
      </c>
    </row>
    <row r="2983" spans="1:32">
      <c r="A2983" t="s">
        <v>282</v>
      </c>
      <c r="B2983" s="30" t="s">
        <v>281</v>
      </c>
      <c r="C2983" s="30" t="s">
        <v>592</v>
      </c>
      <c r="D2983">
        <v>600</v>
      </c>
      <c r="E2983">
        <v>10</v>
      </c>
      <c r="F2983">
        <v>120</v>
      </c>
      <c r="R2983">
        <v>77.014799999999994</v>
      </c>
      <c r="U2983">
        <v>178.12499999999901</v>
      </c>
      <c r="V2983">
        <v>30</v>
      </c>
      <c r="W2983">
        <v>7</v>
      </c>
      <c r="Y2983">
        <v>0.05</v>
      </c>
      <c r="Z2983">
        <v>0.4</v>
      </c>
      <c r="AB2983">
        <v>35</v>
      </c>
      <c r="AC2983">
        <v>0</v>
      </c>
      <c r="AD2983" s="4" t="s">
        <v>173</v>
      </c>
      <c r="AF2983">
        <v>73.807531380753105</v>
      </c>
    </row>
    <row r="2984" spans="1:32">
      <c r="A2984" t="s">
        <v>282</v>
      </c>
      <c r="B2984" s="30" t="s">
        <v>281</v>
      </c>
      <c r="C2984" s="30" t="s">
        <v>592</v>
      </c>
      <c r="D2984">
        <v>600</v>
      </c>
      <c r="E2984">
        <v>10</v>
      </c>
      <c r="F2984">
        <v>120</v>
      </c>
      <c r="R2984">
        <v>77.014799999999994</v>
      </c>
      <c r="U2984">
        <v>239.06249999999901</v>
      </c>
      <c r="V2984">
        <v>30</v>
      </c>
      <c r="W2984">
        <v>7</v>
      </c>
      <c r="Y2984">
        <v>0.05</v>
      </c>
      <c r="Z2984">
        <v>0.4</v>
      </c>
      <c r="AB2984">
        <v>35</v>
      </c>
      <c r="AC2984">
        <v>0</v>
      </c>
      <c r="AD2984" s="4" t="s">
        <v>173</v>
      </c>
      <c r="AF2984">
        <v>74.560669456066904</v>
      </c>
    </row>
    <row r="2985" spans="1:32">
      <c r="A2985" t="s">
        <v>282</v>
      </c>
      <c r="B2985" s="30" t="s">
        <v>281</v>
      </c>
      <c r="C2985" s="30" t="s">
        <v>592</v>
      </c>
      <c r="D2985">
        <v>600</v>
      </c>
      <c r="E2985">
        <v>10</v>
      </c>
      <c r="F2985">
        <v>120</v>
      </c>
      <c r="R2985">
        <v>77.014799999999994</v>
      </c>
      <c r="U2985">
        <v>302.34375</v>
      </c>
      <c r="V2985">
        <v>30</v>
      </c>
      <c r="W2985">
        <v>7</v>
      </c>
      <c r="Y2985">
        <v>0.05</v>
      </c>
      <c r="Z2985">
        <v>0.4</v>
      </c>
      <c r="AB2985">
        <v>35</v>
      </c>
      <c r="AC2985">
        <v>0</v>
      </c>
      <c r="AD2985" s="4" t="s">
        <v>173</v>
      </c>
      <c r="AF2985">
        <v>75.690376569037596</v>
      </c>
    </row>
    <row r="2986" spans="1:32">
      <c r="A2986" t="s">
        <v>282</v>
      </c>
      <c r="B2986" s="30" t="s">
        <v>281</v>
      </c>
      <c r="C2986" s="30" t="s">
        <v>592</v>
      </c>
      <c r="D2986">
        <v>600</v>
      </c>
      <c r="E2986">
        <v>10</v>
      </c>
      <c r="F2986">
        <v>120</v>
      </c>
      <c r="R2986">
        <v>77.014799999999994</v>
      </c>
      <c r="U2986">
        <v>360.93749999999898</v>
      </c>
      <c r="V2986">
        <v>30</v>
      </c>
      <c r="W2986">
        <v>7</v>
      </c>
      <c r="Y2986">
        <v>0.05</v>
      </c>
      <c r="Z2986">
        <v>0.4</v>
      </c>
      <c r="AB2986">
        <v>35</v>
      </c>
      <c r="AC2986">
        <v>0</v>
      </c>
      <c r="AD2986" s="4" t="s">
        <v>173</v>
      </c>
      <c r="AF2986">
        <v>77.573221757322102</v>
      </c>
    </row>
    <row r="2987" spans="1:32">
      <c r="A2987" t="s">
        <v>282</v>
      </c>
      <c r="B2987" s="30" t="s">
        <v>281</v>
      </c>
      <c r="C2987" s="30" t="s">
        <v>592</v>
      </c>
      <c r="D2987">
        <v>600</v>
      </c>
      <c r="E2987">
        <v>10</v>
      </c>
      <c r="F2987">
        <v>120</v>
      </c>
      <c r="R2987">
        <v>77.014799999999994</v>
      </c>
      <c r="U2987">
        <v>419.53124999999898</v>
      </c>
      <c r="V2987">
        <v>30</v>
      </c>
      <c r="W2987">
        <v>7</v>
      </c>
      <c r="Y2987">
        <v>0.05</v>
      </c>
      <c r="Z2987">
        <v>0.4</v>
      </c>
      <c r="AB2987">
        <v>35</v>
      </c>
      <c r="AC2987">
        <v>0</v>
      </c>
      <c r="AD2987" s="4" t="s">
        <v>173</v>
      </c>
      <c r="AF2987">
        <v>77.196652719665195</v>
      </c>
    </row>
    <row r="2988" spans="1:32">
      <c r="A2988" t="s">
        <v>282</v>
      </c>
      <c r="B2988" s="30" t="s">
        <v>281</v>
      </c>
      <c r="C2988" s="30" t="s">
        <v>592</v>
      </c>
      <c r="D2988">
        <v>600</v>
      </c>
      <c r="E2988">
        <v>10</v>
      </c>
      <c r="F2988">
        <v>120</v>
      </c>
      <c r="R2988">
        <v>77.014799999999994</v>
      </c>
      <c r="U2988">
        <v>478.12499999999898</v>
      </c>
      <c r="V2988">
        <v>30</v>
      </c>
      <c r="W2988">
        <v>7</v>
      </c>
      <c r="Y2988">
        <v>0.05</v>
      </c>
      <c r="Z2988">
        <v>0.4</v>
      </c>
      <c r="AB2988">
        <v>35</v>
      </c>
      <c r="AC2988">
        <v>0</v>
      </c>
      <c r="AD2988" s="4" t="s">
        <v>173</v>
      </c>
      <c r="AF2988">
        <v>77.573221757322102</v>
      </c>
    </row>
    <row r="2989" spans="1:32">
      <c r="A2989" t="s">
        <v>282</v>
      </c>
      <c r="B2989" s="30" t="s">
        <v>281</v>
      </c>
      <c r="C2989" s="30" t="s">
        <v>592</v>
      </c>
      <c r="D2989">
        <v>600</v>
      </c>
      <c r="E2989">
        <v>10</v>
      </c>
      <c r="F2989">
        <v>120</v>
      </c>
      <c r="R2989">
        <v>77.014799999999994</v>
      </c>
      <c r="U2989">
        <v>541.40624999999898</v>
      </c>
      <c r="V2989">
        <v>30</v>
      </c>
      <c r="W2989">
        <v>7</v>
      </c>
      <c r="Y2989">
        <v>0.05</v>
      </c>
      <c r="Z2989">
        <v>0.4</v>
      </c>
      <c r="AB2989">
        <v>35</v>
      </c>
      <c r="AC2989">
        <v>0</v>
      </c>
      <c r="AD2989" s="4" t="s">
        <v>173</v>
      </c>
      <c r="AF2989">
        <v>77.573221757322102</v>
      </c>
    </row>
    <row r="2990" spans="1:32">
      <c r="A2990" t="s">
        <v>282</v>
      </c>
      <c r="B2990" s="30" t="s">
        <v>281</v>
      </c>
      <c r="C2990" s="30" t="s">
        <v>592</v>
      </c>
      <c r="D2990">
        <v>600</v>
      </c>
      <c r="E2990">
        <v>10</v>
      </c>
      <c r="F2990">
        <v>120</v>
      </c>
      <c r="R2990">
        <v>77.014799999999994</v>
      </c>
      <c r="U2990">
        <v>600</v>
      </c>
      <c r="V2990">
        <v>30</v>
      </c>
      <c r="W2990">
        <v>7</v>
      </c>
      <c r="Y2990">
        <v>0.05</v>
      </c>
      <c r="Z2990">
        <v>0.4</v>
      </c>
      <c r="AB2990">
        <v>35</v>
      </c>
      <c r="AC2990">
        <v>0</v>
      </c>
      <c r="AD2990" s="4" t="s">
        <v>173</v>
      </c>
      <c r="AF2990">
        <v>77.573221757322102</v>
      </c>
    </row>
    <row r="2991" spans="1:32">
      <c r="A2991" t="s">
        <v>282</v>
      </c>
      <c r="B2991" s="30" t="s">
        <v>281</v>
      </c>
      <c r="C2991" s="30" t="s">
        <v>592</v>
      </c>
      <c r="D2991">
        <v>600</v>
      </c>
      <c r="E2991">
        <v>10</v>
      </c>
      <c r="F2991">
        <v>120</v>
      </c>
      <c r="R2991">
        <v>77.014799999999994</v>
      </c>
      <c r="U2991">
        <v>1440</v>
      </c>
      <c r="V2991">
        <v>30</v>
      </c>
      <c r="W2991">
        <v>3</v>
      </c>
      <c r="Y2991">
        <v>0.05</v>
      </c>
      <c r="Z2991">
        <v>0.4</v>
      </c>
      <c r="AB2991">
        <v>35</v>
      </c>
      <c r="AC2991">
        <v>0</v>
      </c>
      <c r="AD2991" s="4" t="s">
        <v>173</v>
      </c>
      <c r="AF2991">
        <v>24.8015122873345</v>
      </c>
    </row>
    <row r="2992" spans="1:32">
      <c r="A2992" t="s">
        <v>282</v>
      </c>
      <c r="B2992" s="30" t="s">
        <v>281</v>
      </c>
      <c r="C2992" s="30" t="s">
        <v>592</v>
      </c>
      <c r="D2992">
        <v>600</v>
      </c>
      <c r="E2992">
        <v>10</v>
      </c>
      <c r="F2992">
        <v>120</v>
      </c>
      <c r="R2992">
        <v>77.014799999999994</v>
      </c>
      <c r="U2992">
        <v>1440</v>
      </c>
      <c r="V2992">
        <v>30</v>
      </c>
      <c r="W2992">
        <v>4</v>
      </c>
      <c r="Y2992">
        <v>0.05</v>
      </c>
      <c r="Z2992">
        <v>0.4</v>
      </c>
      <c r="AB2992">
        <v>35</v>
      </c>
      <c r="AC2992">
        <v>0</v>
      </c>
      <c r="AD2992" s="4" t="s">
        <v>173</v>
      </c>
      <c r="AF2992">
        <v>24.937618147447999</v>
      </c>
    </row>
    <row r="2993" spans="1:37">
      <c r="A2993" t="s">
        <v>282</v>
      </c>
      <c r="B2993" s="30" t="s">
        <v>281</v>
      </c>
      <c r="C2993" s="30" t="s">
        <v>592</v>
      </c>
      <c r="D2993">
        <v>600</v>
      </c>
      <c r="E2993">
        <v>10</v>
      </c>
      <c r="F2993">
        <v>120</v>
      </c>
      <c r="R2993">
        <v>77.014799999999994</v>
      </c>
      <c r="U2993">
        <v>1440</v>
      </c>
      <c r="V2993">
        <v>30</v>
      </c>
      <c r="W2993">
        <v>5</v>
      </c>
      <c r="Y2993">
        <v>0.05</v>
      </c>
      <c r="Z2993">
        <v>0.4</v>
      </c>
      <c r="AB2993">
        <v>35</v>
      </c>
      <c r="AC2993">
        <v>0</v>
      </c>
      <c r="AD2993" s="4" t="s">
        <v>173</v>
      </c>
      <c r="AF2993">
        <v>24.937618147447999</v>
      </c>
    </row>
    <row r="2994" spans="1:37">
      <c r="A2994" t="s">
        <v>282</v>
      </c>
      <c r="B2994" s="30" t="s">
        <v>281</v>
      </c>
      <c r="C2994" s="30" t="s">
        <v>592</v>
      </c>
      <c r="D2994">
        <v>600</v>
      </c>
      <c r="E2994">
        <v>10</v>
      </c>
      <c r="F2994">
        <v>120</v>
      </c>
      <c r="R2994">
        <v>77.014799999999994</v>
      </c>
      <c r="U2994">
        <v>1440</v>
      </c>
      <c r="V2994">
        <v>30</v>
      </c>
      <c r="W2994">
        <v>6</v>
      </c>
      <c r="Y2994">
        <v>0.05</v>
      </c>
      <c r="Z2994">
        <v>0.4</v>
      </c>
      <c r="AB2994">
        <v>35</v>
      </c>
      <c r="AC2994">
        <v>0</v>
      </c>
      <c r="AD2994" s="4" t="s">
        <v>173</v>
      </c>
      <c r="AF2994">
        <v>24.937618147447999</v>
      </c>
    </row>
    <row r="2995" spans="1:37">
      <c r="A2995" t="s">
        <v>282</v>
      </c>
      <c r="B2995" s="30" t="s">
        <v>281</v>
      </c>
      <c r="C2995" s="30" t="s">
        <v>592</v>
      </c>
      <c r="D2995">
        <v>600</v>
      </c>
      <c r="E2995">
        <v>10</v>
      </c>
      <c r="F2995">
        <v>120</v>
      </c>
      <c r="R2995">
        <v>77.014799999999994</v>
      </c>
      <c r="U2995">
        <v>1440</v>
      </c>
      <c r="V2995">
        <v>30</v>
      </c>
      <c r="W2995">
        <v>7</v>
      </c>
      <c r="Y2995">
        <v>0.05</v>
      </c>
      <c r="Z2995">
        <v>0.4</v>
      </c>
      <c r="AB2995">
        <v>35</v>
      </c>
      <c r="AC2995">
        <v>0</v>
      </c>
      <c r="AD2995" s="4" t="s">
        <v>173</v>
      </c>
      <c r="AF2995">
        <v>24.903591682419599</v>
      </c>
    </row>
    <row r="2996" spans="1:37">
      <c r="A2996" t="s">
        <v>282</v>
      </c>
      <c r="B2996" s="30" t="s">
        <v>281</v>
      </c>
      <c r="C2996" s="30" t="s">
        <v>592</v>
      </c>
      <c r="D2996">
        <v>600</v>
      </c>
      <c r="E2996">
        <v>10</v>
      </c>
      <c r="F2996">
        <v>120</v>
      </c>
      <c r="R2996">
        <v>77.014799999999994</v>
      </c>
      <c r="U2996">
        <v>1440</v>
      </c>
      <c r="V2996">
        <v>30</v>
      </c>
      <c r="W2996">
        <v>8</v>
      </c>
      <c r="Y2996">
        <v>0.05</v>
      </c>
      <c r="Z2996">
        <v>0.4</v>
      </c>
      <c r="AB2996">
        <v>35</v>
      </c>
      <c r="AC2996">
        <v>0</v>
      </c>
      <c r="AD2996" s="4" t="s">
        <v>173</v>
      </c>
      <c r="AF2996">
        <v>24.9716446124763</v>
      </c>
    </row>
    <row r="2997" spans="1:37">
      <c r="A2997" t="s">
        <v>282</v>
      </c>
      <c r="B2997" s="30" t="s">
        <v>281</v>
      </c>
      <c r="C2997" s="30" t="s">
        <v>592</v>
      </c>
      <c r="D2997">
        <v>600</v>
      </c>
      <c r="E2997">
        <v>10</v>
      </c>
      <c r="F2997">
        <v>120</v>
      </c>
      <c r="R2997">
        <v>77.014799999999994</v>
      </c>
      <c r="U2997">
        <v>1440</v>
      </c>
      <c r="V2997">
        <v>30</v>
      </c>
      <c r="W2997">
        <v>9</v>
      </c>
      <c r="Y2997">
        <v>0.05</v>
      </c>
      <c r="Z2997">
        <v>0.4</v>
      </c>
      <c r="AB2997">
        <v>35</v>
      </c>
      <c r="AC2997">
        <v>0</v>
      </c>
      <c r="AD2997" s="4" t="s">
        <v>173</v>
      </c>
      <c r="AF2997">
        <v>24.9716446124763</v>
      </c>
    </row>
    <row r="2998" spans="1:37">
      <c r="A2998" t="s">
        <v>282</v>
      </c>
      <c r="B2998" s="30" t="s">
        <v>281</v>
      </c>
      <c r="C2998" s="30" t="s">
        <v>592</v>
      </c>
      <c r="D2998">
        <v>600</v>
      </c>
      <c r="E2998">
        <v>10</v>
      </c>
      <c r="F2998">
        <v>120</v>
      </c>
      <c r="R2998">
        <v>77.014799999999994</v>
      </c>
      <c r="U2998">
        <v>1440</v>
      </c>
      <c r="V2998">
        <v>30</v>
      </c>
      <c r="W2998">
        <v>10</v>
      </c>
      <c r="Y2998">
        <v>0.05</v>
      </c>
      <c r="Z2998">
        <v>0.4</v>
      </c>
      <c r="AB2998">
        <v>35</v>
      </c>
      <c r="AC2998">
        <v>0</v>
      </c>
      <c r="AD2998" s="4" t="s">
        <v>173</v>
      </c>
      <c r="AF2998">
        <v>21.432892249527399</v>
      </c>
    </row>
    <row r="2999" spans="1:37">
      <c r="A2999" t="s">
        <v>282</v>
      </c>
      <c r="B2999" s="30" t="s">
        <v>281</v>
      </c>
      <c r="C2999" s="30" t="s">
        <v>592</v>
      </c>
      <c r="D2999">
        <v>600</v>
      </c>
      <c r="E2999">
        <v>10</v>
      </c>
      <c r="F2999">
        <v>120</v>
      </c>
      <c r="R2999">
        <v>77.014799999999994</v>
      </c>
      <c r="U2999">
        <v>1440</v>
      </c>
      <c r="V2999">
        <v>30</v>
      </c>
      <c r="W2999">
        <v>11</v>
      </c>
      <c r="Y2999">
        <v>0.05</v>
      </c>
      <c r="Z2999">
        <v>0.4</v>
      </c>
      <c r="AB2999">
        <v>35</v>
      </c>
      <c r="AC2999">
        <v>0</v>
      </c>
      <c r="AD2999" s="4" t="s">
        <v>173</v>
      </c>
      <c r="AF2999">
        <v>15.852551984877101</v>
      </c>
    </row>
    <row r="3000" spans="1:37">
      <c r="A3000" t="s">
        <v>282</v>
      </c>
      <c r="B3000" s="30" t="s">
        <v>281</v>
      </c>
      <c r="C3000" s="30" t="s">
        <v>592</v>
      </c>
      <c r="D3000">
        <v>600</v>
      </c>
      <c r="E3000">
        <v>10</v>
      </c>
      <c r="F3000">
        <v>120</v>
      </c>
      <c r="R3000">
        <v>77.014799999999994</v>
      </c>
      <c r="U3000">
        <v>1440</v>
      </c>
      <c r="V3000">
        <v>30</v>
      </c>
      <c r="W3000">
        <v>12</v>
      </c>
      <c r="Y3000">
        <v>0.05</v>
      </c>
      <c r="Z3000">
        <v>0.4</v>
      </c>
      <c r="AB3000">
        <v>35</v>
      </c>
      <c r="AC3000">
        <v>0</v>
      </c>
      <c r="AD3000" s="4" t="s">
        <v>173</v>
      </c>
      <c r="AF3000">
        <v>12.0415879017013</v>
      </c>
    </row>
    <row r="3001" spans="1:37">
      <c r="A3001" t="s">
        <v>283</v>
      </c>
      <c r="B3001" t="s">
        <v>284</v>
      </c>
      <c r="C3001" s="30" t="s">
        <v>592</v>
      </c>
      <c r="D3001">
        <v>500</v>
      </c>
      <c r="E3001">
        <v>10</v>
      </c>
      <c r="F3001">
        <v>120</v>
      </c>
      <c r="G3001">
        <v>77.8</v>
      </c>
      <c r="H3001">
        <v>3.6</v>
      </c>
      <c r="I3001">
        <v>13.3</v>
      </c>
      <c r="J3001">
        <v>4.3</v>
      </c>
      <c r="K3001">
        <v>0.4</v>
      </c>
      <c r="M3001">
        <v>0.6</v>
      </c>
      <c r="N3001">
        <f>H3001/G3001</f>
        <v>4.6272493573264788E-2</v>
      </c>
      <c r="O3001">
        <f>I3001/G3001</f>
        <v>0.17095115681233936</v>
      </c>
      <c r="P3001">
        <f>J3001/G3001</f>
        <v>5.5269922879177376E-2</v>
      </c>
      <c r="Q3001">
        <f>(I3001+J3001)/G3001</f>
        <v>0.22622107969151672</v>
      </c>
      <c r="R3001">
        <v>1.3</v>
      </c>
      <c r="S3001">
        <v>4.0000000000000001E-3</v>
      </c>
      <c r="T3001">
        <v>3.4079999999999999</v>
      </c>
      <c r="U3001">
        <v>0</v>
      </c>
      <c r="V3001">
        <v>5</v>
      </c>
      <c r="W3001">
        <v>7</v>
      </c>
      <c r="X3001">
        <v>150</v>
      </c>
      <c r="AA3001">
        <v>0.5</v>
      </c>
      <c r="AB3001">
        <v>25</v>
      </c>
      <c r="AF3001">
        <v>0</v>
      </c>
      <c r="AI3001" s="31" t="s">
        <v>286</v>
      </c>
      <c r="AJ3001" s="4" t="s">
        <v>490</v>
      </c>
      <c r="AK3001" t="s">
        <v>379</v>
      </c>
    </row>
    <row r="3002" spans="1:37">
      <c r="A3002" t="s">
        <v>283</v>
      </c>
      <c r="B3002" t="s">
        <v>284</v>
      </c>
      <c r="C3002" s="30" t="s">
        <v>592</v>
      </c>
      <c r="D3002">
        <v>500</v>
      </c>
      <c r="E3002">
        <v>10</v>
      </c>
      <c r="F3002">
        <v>120</v>
      </c>
      <c r="G3002">
        <v>77.8</v>
      </c>
      <c r="H3002">
        <v>3.6</v>
      </c>
      <c r="I3002">
        <v>13.3</v>
      </c>
      <c r="J3002">
        <v>4.3</v>
      </c>
      <c r="K3002">
        <v>0.4</v>
      </c>
      <c r="M3002">
        <v>0.6</v>
      </c>
      <c r="N3002">
        <f t="shared" ref="N3002:N3010" si="71">H3002/G3002</f>
        <v>4.6272493573264788E-2</v>
      </c>
      <c r="O3002">
        <f t="shared" ref="O3002:O3010" si="72">I3002/G3002</f>
        <v>0.17095115681233936</v>
      </c>
      <c r="P3002">
        <f t="shared" ref="P3002:P3010" si="73">J3002/G3002</f>
        <v>5.5269922879177376E-2</v>
      </c>
      <c r="Q3002">
        <f t="shared" ref="Q3002:Q3010" si="74">(I3002+J3002)/G3002</f>
        <v>0.22622107969151672</v>
      </c>
      <c r="R3002">
        <v>1.3</v>
      </c>
      <c r="S3002">
        <v>4.0000000000000001E-3</v>
      </c>
      <c r="T3002">
        <v>3.4079999999999999</v>
      </c>
      <c r="U3002">
        <v>10</v>
      </c>
      <c r="V3002">
        <v>5</v>
      </c>
      <c r="W3002">
        <v>7</v>
      </c>
      <c r="X3002">
        <v>150</v>
      </c>
      <c r="AA3002">
        <v>0.5</v>
      </c>
      <c r="AB3002">
        <v>25</v>
      </c>
      <c r="AF3002">
        <v>6.1514218170594E-2</v>
      </c>
    </row>
    <row r="3003" spans="1:37">
      <c r="A3003" t="s">
        <v>283</v>
      </c>
      <c r="B3003" t="s">
        <v>284</v>
      </c>
      <c r="C3003" s="30" t="s">
        <v>592</v>
      </c>
      <c r="D3003">
        <v>500</v>
      </c>
      <c r="E3003">
        <v>10</v>
      </c>
      <c r="F3003">
        <v>120</v>
      </c>
      <c r="G3003">
        <v>77.8</v>
      </c>
      <c r="H3003">
        <v>3.6</v>
      </c>
      <c r="I3003">
        <v>13.3</v>
      </c>
      <c r="J3003">
        <v>4.3</v>
      </c>
      <c r="K3003">
        <v>0.4</v>
      </c>
      <c r="M3003">
        <v>0.6</v>
      </c>
      <c r="N3003">
        <f t="shared" si="71"/>
        <v>4.6272493573264788E-2</v>
      </c>
      <c r="O3003">
        <f t="shared" si="72"/>
        <v>0.17095115681233936</v>
      </c>
      <c r="P3003">
        <f t="shared" si="73"/>
        <v>5.5269922879177376E-2</v>
      </c>
      <c r="Q3003">
        <f t="shared" si="74"/>
        <v>0.22622107969151672</v>
      </c>
      <c r="R3003">
        <v>1.3</v>
      </c>
      <c r="S3003">
        <v>4.0000000000000001E-3</v>
      </c>
      <c r="T3003">
        <v>3.4079999999999999</v>
      </c>
      <c r="U3003">
        <v>30</v>
      </c>
      <c r="V3003">
        <v>5</v>
      </c>
      <c r="W3003">
        <v>7</v>
      </c>
      <c r="X3003">
        <v>150</v>
      </c>
      <c r="AA3003">
        <v>0.5</v>
      </c>
      <c r="AB3003">
        <v>25</v>
      </c>
      <c r="AF3003">
        <v>0.116719264160559</v>
      </c>
    </row>
    <row r="3004" spans="1:37">
      <c r="A3004" t="s">
        <v>283</v>
      </c>
      <c r="B3004" t="s">
        <v>284</v>
      </c>
      <c r="C3004" s="30" t="s">
        <v>592</v>
      </c>
      <c r="D3004">
        <v>500</v>
      </c>
      <c r="E3004">
        <v>10</v>
      </c>
      <c r="F3004">
        <v>120</v>
      </c>
      <c r="G3004">
        <v>77.8</v>
      </c>
      <c r="H3004">
        <v>3.6</v>
      </c>
      <c r="I3004">
        <v>13.3</v>
      </c>
      <c r="J3004">
        <v>4.3</v>
      </c>
      <c r="K3004">
        <v>0.4</v>
      </c>
      <c r="M3004">
        <v>0.6</v>
      </c>
      <c r="N3004">
        <f t="shared" si="71"/>
        <v>4.6272493573264788E-2</v>
      </c>
      <c r="O3004">
        <f t="shared" si="72"/>
        <v>0.17095115681233936</v>
      </c>
      <c r="P3004">
        <f t="shared" si="73"/>
        <v>5.5269922879177376E-2</v>
      </c>
      <c r="Q3004">
        <f t="shared" si="74"/>
        <v>0.22622107969151672</v>
      </c>
      <c r="R3004">
        <v>1.3</v>
      </c>
      <c r="S3004">
        <v>4.0000000000000001E-3</v>
      </c>
      <c r="T3004">
        <v>3.4079999999999999</v>
      </c>
      <c r="U3004">
        <v>60</v>
      </c>
      <c r="V3004">
        <v>5</v>
      </c>
      <c r="W3004">
        <v>7</v>
      </c>
      <c r="X3004">
        <v>150</v>
      </c>
      <c r="AA3004">
        <v>0.5</v>
      </c>
      <c r="AB3004">
        <v>25</v>
      </c>
      <c r="AF3004">
        <v>0.14984229777141</v>
      </c>
    </row>
    <row r="3005" spans="1:37">
      <c r="A3005" t="s">
        <v>283</v>
      </c>
      <c r="B3005" t="s">
        <v>284</v>
      </c>
      <c r="C3005" s="30" t="s">
        <v>592</v>
      </c>
      <c r="D3005">
        <v>500</v>
      </c>
      <c r="E3005">
        <v>10</v>
      </c>
      <c r="F3005">
        <v>120</v>
      </c>
      <c r="G3005">
        <v>77.8</v>
      </c>
      <c r="H3005">
        <v>3.6</v>
      </c>
      <c r="I3005">
        <v>13.3</v>
      </c>
      <c r="J3005">
        <v>4.3</v>
      </c>
      <c r="K3005">
        <v>0.4</v>
      </c>
      <c r="M3005">
        <v>0.6</v>
      </c>
      <c r="N3005">
        <f t="shared" si="71"/>
        <v>4.6272493573264788E-2</v>
      </c>
      <c r="O3005">
        <f t="shared" si="72"/>
        <v>0.17095115681233936</v>
      </c>
      <c r="P3005">
        <f t="shared" si="73"/>
        <v>5.5269922879177376E-2</v>
      </c>
      <c r="Q3005">
        <f t="shared" si="74"/>
        <v>0.22622107969151672</v>
      </c>
      <c r="R3005">
        <v>1.3</v>
      </c>
      <c r="S3005">
        <v>4.0000000000000001E-3</v>
      </c>
      <c r="T3005">
        <v>3.4079999999999999</v>
      </c>
      <c r="U3005">
        <v>120</v>
      </c>
      <c r="V3005">
        <v>5</v>
      </c>
      <c r="W3005">
        <v>7</v>
      </c>
      <c r="X3005">
        <v>150</v>
      </c>
      <c r="AA3005">
        <v>0.5</v>
      </c>
      <c r="AB3005">
        <v>25</v>
      </c>
      <c r="AF3005">
        <v>0.18138803833710401</v>
      </c>
    </row>
    <row r="3006" spans="1:37">
      <c r="A3006" t="s">
        <v>283</v>
      </c>
      <c r="B3006" t="s">
        <v>284</v>
      </c>
      <c r="C3006" s="30" t="s">
        <v>592</v>
      </c>
      <c r="D3006">
        <v>500</v>
      </c>
      <c r="E3006">
        <v>10</v>
      </c>
      <c r="F3006">
        <v>120</v>
      </c>
      <c r="G3006">
        <v>77.8</v>
      </c>
      <c r="H3006">
        <v>3.6</v>
      </c>
      <c r="I3006">
        <v>13.3</v>
      </c>
      <c r="J3006">
        <v>4.3</v>
      </c>
      <c r="K3006">
        <v>0.4</v>
      </c>
      <c r="M3006">
        <v>0.6</v>
      </c>
      <c r="N3006">
        <f t="shared" si="71"/>
        <v>4.6272493573264788E-2</v>
      </c>
      <c r="O3006">
        <f t="shared" si="72"/>
        <v>0.17095115681233936</v>
      </c>
      <c r="P3006">
        <f t="shared" si="73"/>
        <v>5.5269922879177376E-2</v>
      </c>
      <c r="Q3006">
        <f t="shared" si="74"/>
        <v>0.22622107969151672</v>
      </c>
      <c r="R3006">
        <v>1.3</v>
      </c>
      <c r="S3006">
        <v>4.0000000000000001E-3</v>
      </c>
      <c r="T3006">
        <v>3.4079999999999999</v>
      </c>
      <c r="U3006">
        <v>240</v>
      </c>
      <c r="V3006">
        <v>5</v>
      </c>
      <c r="W3006">
        <v>7</v>
      </c>
      <c r="X3006">
        <v>150</v>
      </c>
      <c r="AA3006">
        <v>0.5</v>
      </c>
      <c r="AB3006">
        <v>25</v>
      </c>
      <c r="AF3006">
        <v>0.18138803833710401</v>
      </c>
    </row>
    <row r="3007" spans="1:37">
      <c r="A3007" t="s">
        <v>283</v>
      </c>
      <c r="B3007" t="s">
        <v>284</v>
      </c>
      <c r="C3007" s="30" t="s">
        <v>592</v>
      </c>
      <c r="D3007">
        <v>500</v>
      </c>
      <c r="E3007">
        <v>10</v>
      </c>
      <c r="F3007">
        <v>120</v>
      </c>
      <c r="G3007">
        <v>77.8</v>
      </c>
      <c r="H3007">
        <v>3.6</v>
      </c>
      <c r="I3007">
        <v>13.3</v>
      </c>
      <c r="J3007">
        <v>4.3</v>
      </c>
      <c r="K3007">
        <v>0.4</v>
      </c>
      <c r="M3007">
        <v>0.6</v>
      </c>
      <c r="N3007">
        <f t="shared" si="71"/>
        <v>4.6272493573264788E-2</v>
      </c>
      <c r="O3007">
        <f t="shared" si="72"/>
        <v>0.17095115681233936</v>
      </c>
      <c r="P3007">
        <f t="shared" si="73"/>
        <v>5.5269922879177376E-2</v>
      </c>
      <c r="Q3007">
        <f t="shared" si="74"/>
        <v>0.22622107969151672</v>
      </c>
      <c r="R3007">
        <v>1.3</v>
      </c>
      <c r="S3007">
        <v>4.0000000000000001E-3</v>
      </c>
      <c r="T3007">
        <v>3.4079999999999999</v>
      </c>
      <c r="U3007">
        <v>480</v>
      </c>
      <c r="V3007">
        <v>5</v>
      </c>
      <c r="W3007">
        <v>7</v>
      </c>
      <c r="X3007">
        <v>150</v>
      </c>
      <c r="AA3007">
        <v>0.5</v>
      </c>
      <c r="AB3007">
        <v>25</v>
      </c>
      <c r="AF3007">
        <v>0.184542594343056</v>
      </c>
    </row>
    <row r="3008" spans="1:37">
      <c r="A3008" t="s">
        <v>283</v>
      </c>
      <c r="B3008" t="s">
        <v>284</v>
      </c>
      <c r="C3008" s="30" t="s">
        <v>592</v>
      </c>
      <c r="D3008">
        <v>500</v>
      </c>
      <c r="E3008">
        <v>10</v>
      </c>
      <c r="F3008">
        <v>120</v>
      </c>
      <c r="G3008">
        <v>77.8</v>
      </c>
      <c r="H3008">
        <v>3.6</v>
      </c>
      <c r="I3008">
        <v>13.3</v>
      </c>
      <c r="J3008">
        <v>4.3</v>
      </c>
      <c r="K3008">
        <v>0.4</v>
      </c>
      <c r="M3008">
        <v>0.6</v>
      </c>
      <c r="N3008">
        <f t="shared" si="71"/>
        <v>4.6272493573264788E-2</v>
      </c>
      <c r="O3008">
        <f t="shared" si="72"/>
        <v>0.17095115681233936</v>
      </c>
      <c r="P3008">
        <f t="shared" si="73"/>
        <v>5.5269922879177376E-2</v>
      </c>
      <c r="Q3008">
        <f t="shared" si="74"/>
        <v>0.22622107969151672</v>
      </c>
      <c r="R3008">
        <v>1.3</v>
      </c>
      <c r="S3008">
        <v>4.0000000000000001E-3</v>
      </c>
      <c r="T3008">
        <v>3.4079999999999999</v>
      </c>
      <c r="U3008">
        <v>720</v>
      </c>
      <c r="V3008">
        <v>5</v>
      </c>
      <c r="W3008">
        <v>7</v>
      </c>
      <c r="X3008">
        <v>150</v>
      </c>
      <c r="AA3008">
        <v>0.5</v>
      </c>
      <c r="AB3008">
        <v>25</v>
      </c>
      <c r="AF3008">
        <v>0.187697180433371</v>
      </c>
    </row>
    <row r="3009" spans="1:32">
      <c r="A3009" t="s">
        <v>283</v>
      </c>
      <c r="B3009" t="s">
        <v>284</v>
      </c>
      <c r="C3009" s="30" t="s">
        <v>592</v>
      </c>
      <c r="D3009">
        <v>500</v>
      </c>
      <c r="E3009">
        <v>10</v>
      </c>
      <c r="F3009">
        <v>120</v>
      </c>
      <c r="G3009">
        <v>77.8</v>
      </c>
      <c r="H3009">
        <v>3.6</v>
      </c>
      <c r="I3009">
        <v>13.3</v>
      </c>
      <c r="J3009">
        <v>4.3</v>
      </c>
      <c r="K3009">
        <v>0.4</v>
      </c>
      <c r="M3009">
        <v>0.6</v>
      </c>
      <c r="N3009">
        <f t="shared" si="71"/>
        <v>4.6272493573264788E-2</v>
      </c>
      <c r="O3009">
        <f t="shared" si="72"/>
        <v>0.17095115681233936</v>
      </c>
      <c r="P3009">
        <f t="shared" si="73"/>
        <v>5.5269922879177376E-2</v>
      </c>
      <c r="Q3009">
        <f t="shared" si="74"/>
        <v>0.22622107969151672</v>
      </c>
      <c r="R3009">
        <v>1.3</v>
      </c>
      <c r="S3009">
        <v>4.0000000000000001E-3</v>
      </c>
      <c r="T3009">
        <v>3.4079999999999999</v>
      </c>
      <c r="U3009">
        <v>960</v>
      </c>
      <c r="V3009">
        <v>5</v>
      </c>
      <c r="W3009">
        <v>7</v>
      </c>
      <c r="X3009">
        <v>150</v>
      </c>
      <c r="AA3009">
        <v>0.5</v>
      </c>
      <c r="AB3009">
        <v>25</v>
      </c>
      <c r="AF3009">
        <v>0.19085173643932299</v>
      </c>
    </row>
    <row r="3010" spans="1:32">
      <c r="A3010" t="s">
        <v>283</v>
      </c>
      <c r="B3010" t="s">
        <v>284</v>
      </c>
      <c r="C3010" s="30" t="s">
        <v>592</v>
      </c>
      <c r="D3010">
        <v>500</v>
      </c>
      <c r="E3010">
        <v>10</v>
      </c>
      <c r="F3010">
        <v>120</v>
      </c>
      <c r="G3010">
        <v>77.8</v>
      </c>
      <c r="H3010">
        <v>3.6</v>
      </c>
      <c r="I3010">
        <v>13.3</v>
      </c>
      <c r="J3010">
        <v>4.3</v>
      </c>
      <c r="K3010">
        <v>0.4</v>
      </c>
      <c r="M3010">
        <v>0.6</v>
      </c>
      <c r="N3010">
        <f t="shared" si="71"/>
        <v>4.6272493573264788E-2</v>
      </c>
      <c r="O3010">
        <f t="shared" si="72"/>
        <v>0.17095115681233936</v>
      </c>
      <c r="P3010">
        <f t="shared" si="73"/>
        <v>5.5269922879177376E-2</v>
      </c>
      <c r="Q3010">
        <f t="shared" si="74"/>
        <v>0.22622107969151672</v>
      </c>
      <c r="R3010">
        <v>1.3</v>
      </c>
      <c r="S3010">
        <v>4.0000000000000001E-3</v>
      </c>
      <c r="T3010">
        <v>3.4079999999999999</v>
      </c>
      <c r="U3010">
        <v>1440</v>
      </c>
      <c r="V3010">
        <v>5</v>
      </c>
      <c r="W3010">
        <v>7</v>
      </c>
      <c r="X3010">
        <v>150</v>
      </c>
      <c r="AA3010">
        <v>0.5</v>
      </c>
      <c r="AB3010">
        <v>25</v>
      </c>
      <c r="AF3010">
        <v>0.18927447347852799</v>
      </c>
    </row>
    <row r="3011" spans="1:32">
      <c r="A3011" t="s">
        <v>285</v>
      </c>
      <c r="B3011" t="s">
        <v>284</v>
      </c>
      <c r="C3011" s="30" t="s">
        <v>592</v>
      </c>
      <c r="D3011">
        <v>500</v>
      </c>
      <c r="E3011">
        <v>10</v>
      </c>
      <c r="F3011">
        <v>120</v>
      </c>
      <c r="G3011">
        <v>16.7</v>
      </c>
      <c r="H3011">
        <v>4.3</v>
      </c>
      <c r="I3011">
        <v>31.2</v>
      </c>
      <c r="J3011">
        <v>1.1000000000000001</v>
      </c>
      <c r="K3011">
        <v>0.3</v>
      </c>
      <c r="M3011">
        <v>46.4</v>
      </c>
      <c r="N3011">
        <f>H3011/G3011</f>
        <v>0.25748502994011974</v>
      </c>
      <c r="O3011">
        <f>I3011/G3011</f>
        <v>1.8682634730538923</v>
      </c>
      <c r="P3011">
        <f>J3011/G3011</f>
        <v>6.5868263473053898E-2</v>
      </c>
      <c r="Q3011">
        <f>(I3011+J3011)/G3011</f>
        <v>1.9341317365269459</v>
      </c>
      <c r="R3011">
        <v>24</v>
      </c>
      <c r="S3011">
        <v>9.5000000000000001E-2</v>
      </c>
      <c r="T3011">
        <v>3.83</v>
      </c>
      <c r="U3011">
        <v>0</v>
      </c>
      <c r="V3011">
        <v>5</v>
      </c>
      <c r="W3011">
        <v>7</v>
      </c>
      <c r="X3011">
        <v>150</v>
      </c>
      <c r="AA3011">
        <v>0.5</v>
      </c>
      <c r="AB3011">
        <v>25</v>
      </c>
      <c r="AF3011">
        <v>0</v>
      </c>
    </row>
    <row r="3012" spans="1:32">
      <c r="A3012" t="s">
        <v>285</v>
      </c>
      <c r="B3012" t="s">
        <v>284</v>
      </c>
      <c r="C3012" s="30" t="s">
        <v>592</v>
      </c>
      <c r="D3012">
        <v>500</v>
      </c>
      <c r="E3012">
        <v>10</v>
      </c>
      <c r="F3012">
        <v>120</v>
      </c>
      <c r="G3012">
        <v>16.7</v>
      </c>
      <c r="H3012">
        <v>4.3</v>
      </c>
      <c r="I3012">
        <v>31.2</v>
      </c>
      <c r="J3012">
        <v>1.1000000000000001</v>
      </c>
      <c r="K3012">
        <v>0.3</v>
      </c>
      <c r="M3012">
        <v>46.4</v>
      </c>
      <c r="N3012">
        <f t="shared" ref="N3012:N3054" si="75">H3012/G3012</f>
        <v>0.25748502994011974</v>
      </c>
      <c r="O3012">
        <f t="shared" ref="O3012:O3054" si="76">I3012/G3012</f>
        <v>1.8682634730538923</v>
      </c>
      <c r="P3012">
        <f t="shared" ref="P3012:P3054" si="77">J3012/G3012</f>
        <v>6.5868263473053898E-2</v>
      </c>
      <c r="Q3012">
        <f t="shared" ref="Q3012:Q3054" si="78">(I3012+J3012)/G3012</f>
        <v>1.9341317365269459</v>
      </c>
      <c r="R3012">
        <v>24</v>
      </c>
      <c r="S3012">
        <v>9.5000000000000001E-2</v>
      </c>
      <c r="T3012">
        <v>3.83</v>
      </c>
      <c r="U3012">
        <v>10</v>
      </c>
      <c r="V3012">
        <v>5</v>
      </c>
      <c r="W3012">
        <v>7</v>
      </c>
      <c r="X3012">
        <v>150</v>
      </c>
      <c r="AA3012">
        <v>0.5</v>
      </c>
      <c r="AB3012">
        <v>25</v>
      </c>
      <c r="AF3012">
        <v>0.28864354422672001</v>
      </c>
    </row>
    <row r="3013" spans="1:32">
      <c r="A3013" t="s">
        <v>285</v>
      </c>
      <c r="B3013" t="s">
        <v>284</v>
      </c>
      <c r="C3013" s="30" t="s">
        <v>592</v>
      </c>
      <c r="D3013">
        <v>500</v>
      </c>
      <c r="E3013">
        <v>10</v>
      </c>
      <c r="F3013">
        <v>120</v>
      </c>
      <c r="G3013">
        <v>16.7</v>
      </c>
      <c r="H3013">
        <v>4.3</v>
      </c>
      <c r="I3013">
        <v>31.2</v>
      </c>
      <c r="J3013">
        <v>1.1000000000000001</v>
      </c>
      <c r="K3013">
        <v>0.3</v>
      </c>
      <c r="M3013">
        <v>46.4</v>
      </c>
      <c r="N3013">
        <f t="shared" si="75"/>
        <v>0.25748502994011974</v>
      </c>
      <c r="O3013">
        <f t="shared" si="76"/>
        <v>1.8682634730538923</v>
      </c>
      <c r="P3013">
        <f t="shared" si="77"/>
        <v>6.5868263473053898E-2</v>
      </c>
      <c r="Q3013">
        <f t="shared" si="78"/>
        <v>1.9341317365269459</v>
      </c>
      <c r="R3013">
        <v>24</v>
      </c>
      <c r="S3013">
        <v>9.5000000000000001E-2</v>
      </c>
      <c r="T3013">
        <v>3.83</v>
      </c>
      <c r="U3013">
        <v>30</v>
      </c>
      <c r="V3013">
        <v>5</v>
      </c>
      <c r="W3013">
        <v>7</v>
      </c>
      <c r="X3013">
        <v>150</v>
      </c>
      <c r="AA3013">
        <v>0.5</v>
      </c>
      <c r="AB3013">
        <v>25</v>
      </c>
      <c r="AF3013">
        <v>0.30914826356067598</v>
      </c>
    </row>
    <row r="3014" spans="1:32">
      <c r="A3014" t="s">
        <v>285</v>
      </c>
      <c r="B3014" t="s">
        <v>284</v>
      </c>
      <c r="C3014" s="30" t="s">
        <v>592</v>
      </c>
      <c r="D3014">
        <v>500</v>
      </c>
      <c r="E3014">
        <v>10</v>
      </c>
      <c r="F3014">
        <v>120</v>
      </c>
      <c r="G3014">
        <v>16.7</v>
      </c>
      <c r="H3014">
        <v>4.3</v>
      </c>
      <c r="I3014">
        <v>31.2</v>
      </c>
      <c r="J3014">
        <v>1.1000000000000001</v>
      </c>
      <c r="K3014">
        <v>0.3</v>
      </c>
      <c r="M3014">
        <v>46.4</v>
      </c>
      <c r="N3014">
        <f t="shared" si="75"/>
        <v>0.25748502994011974</v>
      </c>
      <c r="O3014">
        <f t="shared" si="76"/>
        <v>1.8682634730538923</v>
      </c>
      <c r="P3014">
        <f t="shared" si="77"/>
        <v>6.5868263473053898E-2</v>
      </c>
      <c r="Q3014">
        <f t="shared" si="78"/>
        <v>1.9341317365269459</v>
      </c>
      <c r="R3014">
        <v>24</v>
      </c>
      <c r="S3014">
        <v>9.5000000000000001E-2</v>
      </c>
      <c r="T3014">
        <v>3.83</v>
      </c>
      <c r="U3014">
        <v>60</v>
      </c>
      <c r="V3014">
        <v>5</v>
      </c>
      <c r="W3014">
        <v>7</v>
      </c>
      <c r="X3014">
        <v>150</v>
      </c>
      <c r="AA3014">
        <v>0.5</v>
      </c>
      <c r="AB3014">
        <v>25</v>
      </c>
      <c r="AF3014">
        <v>0.32965301297899502</v>
      </c>
    </row>
    <row r="3015" spans="1:32">
      <c r="A3015" t="s">
        <v>285</v>
      </c>
      <c r="B3015" t="s">
        <v>284</v>
      </c>
      <c r="C3015" s="30" t="s">
        <v>592</v>
      </c>
      <c r="D3015">
        <v>500</v>
      </c>
      <c r="E3015">
        <v>10</v>
      </c>
      <c r="F3015">
        <v>120</v>
      </c>
      <c r="G3015">
        <v>16.7</v>
      </c>
      <c r="H3015">
        <v>4.3</v>
      </c>
      <c r="I3015">
        <v>31.2</v>
      </c>
      <c r="J3015">
        <v>1.1000000000000001</v>
      </c>
      <c r="K3015">
        <v>0.3</v>
      </c>
      <c r="M3015">
        <v>46.4</v>
      </c>
      <c r="N3015">
        <f t="shared" si="75"/>
        <v>0.25748502994011974</v>
      </c>
      <c r="O3015">
        <f t="shared" si="76"/>
        <v>1.8682634730538923</v>
      </c>
      <c r="P3015">
        <f t="shared" si="77"/>
        <v>6.5868263473053898E-2</v>
      </c>
      <c r="Q3015">
        <f t="shared" si="78"/>
        <v>1.9341317365269459</v>
      </c>
      <c r="R3015">
        <v>24</v>
      </c>
      <c r="S3015">
        <v>9.5000000000000001E-2</v>
      </c>
      <c r="T3015">
        <v>3.83</v>
      </c>
      <c r="U3015">
        <v>120</v>
      </c>
      <c r="V3015">
        <v>5</v>
      </c>
      <c r="W3015">
        <v>7</v>
      </c>
      <c r="X3015">
        <v>150</v>
      </c>
      <c r="AA3015">
        <v>0.5</v>
      </c>
      <c r="AB3015">
        <v>25</v>
      </c>
      <c r="AF3015">
        <v>0.36435330955064099</v>
      </c>
    </row>
    <row r="3016" spans="1:32">
      <c r="A3016" t="s">
        <v>285</v>
      </c>
      <c r="B3016" t="s">
        <v>284</v>
      </c>
      <c r="C3016" s="30" t="s">
        <v>592</v>
      </c>
      <c r="D3016">
        <v>500</v>
      </c>
      <c r="E3016">
        <v>10</v>
      </c>
      <c r="F3016">
        <v>120</v>
      </c>
      <c r="G3016">
        <v>16.7</v>
      </c>
      <c r="H3016">
        <v>4.3</v>
      </c>
      <c r="I3016">
        <v>31.2</v>
      </c>
      <c r="J3016">
        <v>1.1000000000000001</v>
      </c>
      <c r="K3016">
        <v>0.3</v>
      </c>
      <c r="M3016">
        <v>46.4</v>
      </c>
      <c r="N3016">
        <f t="shared" si="75"/>
        <v>0.25748502994011974</v>
      </c>
      <c r="O3016">
        <f t="shared" si="76"/>
        <v>1.8682634730538923</v>
      </c>
      <c r="P3016">
        <f t="shared" si="77"/>
        <v>6.5868263473053898E-2</v>
      </c>
      <c r="Q3016">
        <f t="shared" si="78"/>
        <v>1.9341317365269459</v>
      </c>
      <c r="R3016">
        <v>24</v>
      </c>
      <c r="S3016">
        <v>9.5000000000000001E-2</v>
      </c>
      <c r="T3016">
        <v>3.83</v>
      </c>
      <c r="U3016">
        <v>240</v>
      </c>
      <c r="V3016">
        <v>5</v>
      </c>
      <c r="W3016">
        <v>7</v>
      </c>
      <c r="X3016">
        <v>150</v>
      </c>
      <c r="AA3016">
        <v>0.5</v>
      </c>
      <c r="AB3016">
        <v>25</v>
      </c>
      <c r="AF3016">
        <v>0.38801261497491202</v>
      </c>
    </row>
    <row r="3017" spans="1:32">
      <c r="A3017" t="s">
        <v>285</v>
      </c>
      <c r="B3017" t="s">
        <v>284</v>
      </c>
      <c r="C3017" s="30" t="s">
        <v>592</v>
      </c>
      <c r="D3017">
        <v>500</v>
      </c>
      <c r="E3017">
        <v>10</v>
      </c>
      <c r="F3017">
        <v>120</v>
      </c>
      <c r="G3017">
        <v>16.7</v>
      </c>
      <c r="H3017">
        <v>4.3</v>
      </c>
      <c r="I3017">
        <v>31.2</v>
      </c>
      <c r="J3017">
        <v>1.1000000000000001</v>
      </c>
      <c r="K3017">
        <v>0.3</v>
      </c>
      <c r="M3017">
        <v>46.4</v>
      </c>
      <c r="N3017">
        <f t="shared" si="75"/>
        <v>0.25748502994011974</v>
      </c>
      <c r="O3017">
        <f t="shared" si="76"/>
        <v>1.8682634730538923</v>
      </c>
      <c r="P3017">
        <f t="shared" si="77"/>
        <v>6.5868263473053898E-2</v>
      </c>
      <c r="Q3017">
        <f t="shared" si="78"/>
        <v>1.9341317365269459</v>
      </c>
      <c r="R3017">
        <v>24</v>
      </c>
      <c r="S3017">
        <v>9.5000000000000001E-2</v>
      </c>
      <c r="T3017">
        <v>3.83</v>
      </c>
      <c r="U3017">
        <v>480</v>
      </c>
      <c r="V3017">
        <v>5</v>
      </c>
      <c r="W3017">
        <v>7</v>
      </c>
      <c r="X3017">
        <v>150</v>
      </c>
      <c r="AA3017">
        <v>0.5</v>
      </c>
      <c r="AB3017">
        <v>25</v>
      </c>
      <c r="AF3017">
        <v>0.41009464239620702</v>
      </c>
    </row>
    <row r="3018" spans="1:32">
      <c r="A3018" t="s">
        <v>285</v>
      </c>
      <c r="B3018" t="s">
        <v>284</v>
      </c>
      <c r="C3018" s="30" t="s">
        <v>592</v>
      </c>
      <c r="D3018">
        <v>500</v>
      </c>
      <c r="E3018">
        <v>10</v>
      </c>
      <c r="F3018">
        <v>120</v>
      </c>
      <c r="G3018">
        <v>16.7</v>
      </c>
      <c r="H3018">
        <v>4.3</v>
      </c>
      <c r="I3018">
        <v>31.2</v>
      </c>
      <c r="J3018">
        <v>1.1000000000000001</v>
      </c>
      <c r="K3018">
        <v>0.3</v>
      </c>
      <c r="M3018">
        <v>46.4</v>
      </c>
      <c r="N3018">
        <f t="shared" si="75"/>
        <v>0.25748502994011974</v>
      </c>
      <c r="O3018">
        <f t="shared" si="76"/>
        <v>1.8682634730538923</v>
      </c>
      <c r="P3018">
        <f t="shared" si="77"/>
        <v>6.5868263473053898E-2</v>
      </c>
      <c r="Q3018">
        <f t="shared" si="78"/>
        <v>1.9341317365269459</v>
      </c>
      <c r="R3018">
        <v>24</v>
      </c>
      <c r="S3018">
        <v>9.5000000000000001E-2</v>
      </c>
      <c r="T3018">
        <v>3.83</v>
      </c>
      <c r="U3018">
        <v>720</v>
      </c>
      <c r="V3018">
        <v>5</v>
      </c>
      <c r="W3018">
        <v>7</v>
      </c>
      <c r="X3018">
        <v>150</v>
      </c>
      <c r="AA3018">
        <v>0.5</v>
      </c>
      <c r="AB3018">
        <v>25</v>
      </c>
      <c r="AF3018">
        <v>0.43690853391079199</v>
      </c>
    </row>
    <row r="3019" spans="1:32">
      <c r="A3019" t="s">
        <v>285</v>
      </c>
      <c r="B3019" t="s">
        <v>284</v>
      </c>
      <c r="C3019" s="30" t="s">
        <v>592</v>
      </c>
      <c r="D3019">
        <v>500</v>
      </c>
      <c r="E3019">
        <v>10</v>
      </c>
      <c r="F3019">
        <v>120</v>
      </c>
      <c r="G3019">
        <v>16.7</v>
      </c>
      <c r="H3019">
        <v>4.3</v>
      </c>
      <c r="I3019">
        <v>31.2</v>
      </c>
      <c r="J3019">
        <v>1.1000000000000001</v>
      </c>
      <c r="K3019">
        <v>0.3</v>
      </c>
      <c r="M3019">
        <v>46.4</v>
      </c>
      <c r="N3019">
        <f t="shared" si="75"/>
        <v>0.25748502994011974</v>
      </c>
      <c r="O3019">
        <f t="shared" si="76"/>
        <v>1.8682634730538923</v>
      </c>
      <c r="P3019">
        <f t="shared" si="77"/>
        <v>6.5868263473053898E-2</v>
      </c>
      <c r="Q3019">
        <f t="shared" si="78"/>
        <v>1.9341317365269459</v>
      </c>
      <c r="R3019">
        <v>24</v>
      </c>
      <c r="S3019">
        <v>9.5000000000000001E-2</v>
      </c>
      <c r="T3019">
        <v>3.83</v>
      </c>
      <c r="U3019">
        <v>960</v>
      </c>
      <c r="V3019">
        <v>5</v>
      </c>
      <c r="W3019">
        <v>7</v>
      </c>
      <c r="X3019">
        <v>150</v>
      </c>
      <c r="AA3019">
        <v>0.5</v>
      </c>
      <c r="AB3019">
        <v>25</v>
      </c>
      <c r="AF3019">
        <v>0.43375394782047799</v>
      </c>
    </row>
    <row r="3020" spans="1:32">
      <c r="A3020" t="s">
        <v>285</v>
      </c>
      <c r="B3020" t="s">
        <v>284</v>
      </c>
      <c r="C3020" s="30" t="s">
        <v>592</v>
      </c>
      <c r="D3020">
        <v>500</v>
      </c>
      <c r="E3020">
        <v>10</v>
      </c>
      <c r="F3020">
        <v>120</v>
      </c>
      <c r="G3020">
        <v>16.7</v>
      </c>
      <c r="H3020">
        <v>4.3</v>
      </c>
      <c r="I3020">
        <v>31.2</v>
      </c>
      <c r="J3020">
        <v>1.1000000000000001</v>
      </c>
      <c r="K3020">
        <v>0.3</v>
      </c>
      <c r="M3020">
        <v>46.4</v>
      </c>
      <c r="N3020">
        <f t="shared" si="75"/>
        <v>0.25748502994011974</v>
      </c>
      <c r="O3020">
        <f t="shared" si="76"/>
        <v>1.8682634730538923</v>
      </c>
      <c r="P3020">
        <f t="shared" si="77"/>
        <v>6.5868263473053898E-2</v>
      </c>
      <c r="Q3020">
        <f t="shared" si="78"/>
        <v>1.9341317365269459</v>
      </c>
      <c r="R3020">
        <v>24</v>
      </c>
      <c r="S3020">
        <v>9.5000000000000001E-2</v>
      </c>
      <c r="T3020">
        <v>3.83</v>
      </c>
      <c r="U3020">
        <v>1440</v>
      </c>
      <c r="V3020">
        <v>5</v>
      </c>
      <c r="W3020">
        <v>7</v>
      </c>
      <c r="X3020">
        <v>150</v>
      </c>
      <c r="AA3020">
        <v>0.5</v>
      </c>
      <c r="AB3020">
        <v>25</v>
      </c>
      <c r="AF3020">
        <v>0.43848581191376801</v>
      </c>
    </row>
    <row r="3021" spans="1:32">
      <c r="A3021" t="s">
        <v>283</v>
      </c>
      <c r="B3021" t="s">
        <v>284</v>
      </c>
      <c r="C3021" s="30" t="s">
        <v>592</v>
      </c>
      <c r="D3021">
        <v>500</v>
      </c>
      <c r="E3021">
        <v>10</v>
      </c>
      <c r="F3021">
        <v>120</v>
      </c>
      <c r="G3021">
        <v>77.8</v>
      </c>
      <c r="H3021">
        <v>3.6</v>
      </c>
      <c r="I3021">
        <v>13.3</v>
      </c>
      <c r="J3021">
        <v>4.3</v>
      </c>
      <c r="K3021">
        <v>0.4</v>
      </c>
      <c r="M3021">
        <v>0.6</v>
      </c>
      <c r="N3021">
        <f t="shared" si="75"/>
        <v>4.6272493573264788E-2</v>
      </c>
      <c r="O3021">
        <f t="shared" si="76"/>
        <v>0.17095115681233936</v>
      </c>
      <c r="P3021">
        <f t="shared" si="77"/>
        <v>5.5269922879177376E-2</v>
      </c>
      <c r="Q3021">
        <f t="shared" si="78"/>
        <v>0.22622107969151672</v>
      </c>
      <c r="R3021">
        <v>1.3</v>
      </c>
      <c r="S3021">
        <v>4.0000000000000001E-3</v>
      </c>
      <c r="T3021">
        <v>3.4079999999999999</v>
      </c>
      <c r="U3021">
        <f>24*60</f>
        <v>1440</v>
      </c>
      <c r="V3021">
        <v>5</v>
      </c>
      <c r="W3021">
        <v>3</v>
      </c>
      <c r="X3021">
        <v>150</v>
      </c>
      <c r="AA3021">
        <v>0.5</v>
      </c>
      <c r="AF3021">
        <v>0.216666675749279</v>
      </c>
    </row>
    <row r="3022" spans="1:32">
      <c r="A3022" t="s">
        <v>283</v>
      </c>
      <c r="B3022" t="s">
        <v>284</v>
      </c>
      <c r="C3022" s="30" t="s">
        <v>592</v>
      </c>
      <c r="D3022">
        <v>500</v>
      </c>
      <c r="E3022">
        <v>10</v>
      </c>
      <c r="F3022">
        <v>120</v>
      </c>
      <c r="G3022">
        <v>77.8</v>
      </c>
      <c r="H3022">
        <v>3.6</v>
      </c>
      <c r="I3022">
        <v>13.3</v>
      </c>
      <c r="J3022">
        <v>4.3</v>
      </c>
      <c r="K3022">
        <v>0.4</v>
      </c>
      <c r="M3022">
        <v>0.6</v>
      </c>
      <c r="N3022">
        <f t="shared" si="75"/>
        <v>4.6272493573264788E-2</v>
      </c>
      <c r="O3022">
        <f t="shared" si="76"/>
        <v>0.17095115681233936</v>
      </c>
      <c r="P3022">
        <f t="shared" si="77"/>
        <v>5.5269922879177376E-2</v>
      </c>
      <c r="Q3022">
        <f t="shared" si="78"/>
        <v>0.22622107969151672</v>
      </c>
      <c r="R3022">
        <v>1.3</v>
      </c>
      <c r="S3022">
        <v>4.0000000000000001E-3</v>
      </c>
      <c r="T3022">
        <v>3.4079999999999999</v>
      </c>
      <c r="U3022">
        <v>1440</v>
      </c>
      <c r="V3022">
        <v>5</v>
      </c>
      <c r="W3022">
        <v>5</v>
      </c>
      <c r="X3022">
        <v>150</v>
      </c>
      <c r="AA3022">
        <v>0.5</v>
      </c>
      <c r="AF3022">
        <v>0.216666675749279</v>
      </c>
    </row>
    <row r="3023" spans="1:32">
      <c r="A3023" t="s">
        <v>283</v>
      </c>
      <c r="B3023" t="s">
        <v>284</v>
      </c>
      <c r="C3023" s="30" t="s">
        <v>592</v>
      </c>
      <c r="D3023">
        <v>500</v>
      </c>
      <c r="E3023">
        <v>10</v>
      </c>
      <c r="F3023">
        <v>120</v>
      </c>
      <c r="G3023">
        <v>77.8</v>
      </c>
      <c r="H3023">
        <v>3.6</v>
      </c>
      <c r="I3023">
        <v>13.3</v>
      </c>
      <c r="J3023">
        <v>4.3</v>
      </c>
      <c r="K3023">
        <v>0.4</v>
      </c>
      <c r="M3023">
        <v>0.6</v>
      </c>
      <c r="N3023">
        <f t="shared" si="75"/>
        <v>4.6272493573264788E-2</v>
      </c>
      <c r="O3023">
        <f t="shared" si="76"/>
        <v>0.17095115681233936</v>
      </c>
      <c r="P3023">
        <f t="shared" si="77"/>
        <v>5.5269922879177376E-2</v>
      </c>
      <c r="Q3023">
        <f t="shared" si="78"/>
        <v>0.22622107969151672</v>
      </c>
      <c r="R3023">
        <v>1.3</v>
      </c>
      <c r="S3023">
        <v>4.0000000000000001E-3</v>
      </c>
      <c r="T3023">
        <v>3.4079999999999999</v>
      </c>
      <c r="U3023">
        <f t="shared" ref="U3023" si="79">24*60</f>
        <v>1440</v>
      </c>
      <c r="V3023">
        <v>5</v>
      </c>
      <c r="W3023">
        <v>7</v>
      </c>
      <c r="X3023">
        <v>150</v>
      </c>
      <c r="AA3023">
        <v>0.5</v>
      </c>
      <c r="AF3023">
        <v>0.19047619047618999</v>
      </c>
    </row>
    <row r="3024" spans="1:32">
      <c r="A3024" t="s">
        <v>283</v>
      </c>
      <c r="B3024" t="s">
        <v>284</v>
      </c>
      <c r="C3024" s="30" t="s">
        <v>592</v>
      </c>
      <c r="D3024">
        <v>500</v>
      </c>
      <c r="E3024">
        <v>10</v>
      </c>
      <c r="F3024">
        <v>120</v>
      </c>
      <c r="G3024">
        <v>77.8</v>
      </c>
      <c r="H3024">
        <v>3.6</v>
      </c>
      <c r="I3024">
        <v>13.3</v>
      </c>
      <c r="J3024">
        <v>4.3</v>
      </c>
      <c r="K3024">
        <v>0.4</v>
      </c>
      <c r="M3024">
        <v>0.6</v>
      </c>
      <c r="N3024">
        <f t="shared" si="75"/>
        <v>4.6272493573264788E-2</v>
      </c>
      <c r="O3024">
        <f t="shared" si="76"/>
        <v>0.17095115681233936</v>
      </c>
      <c r="P3024">
        <f t="shared" si="77"/>
        <v>5.5269922879177376E-2</v>
      </c>
      <c r="Q3024">
        <f t="shared" si="78"/>
        <v>0.22622107969151672</v>
      </c>
      <c r="R3024">
        <v>1.3</v>
      </c>
      <c r="S3024">
        <v>4.0000000000000001E-3</v>
      </c>
      <c r="T3024">
        <v>3.4079999999999999</v>
      </c>
      <c r="U3024">
        <v>1440</v>
      </c>
      <c r="V3024">
        <v>5</v>
      </c>
      <c r="W3024">
        <v>9</v>
      </c>
      <c r="X3024">
        <v>150</v>
      </c>
      <c r="AA3024">
        <v>0.5</v>
      </c>
      <c r="AF3024">
        <v>0.15000002724783701</v>
      </c>
    </row>
    <row r="3025" spans="1:32">
      <c r="A3025" t="s">
        <v>283</v>
      </c>
      <c r="B3025" t="s">
        <v>284</v>
      </c>
      <c r="C3025" s="30" t="s">
        <v>592</v>
      </c>
      <c r="D3025">
        <v>500</v>
      </c>
      <c r="E3025">
        <v>10</v>
      </c>
      <c r="F3025">
        <v>120</v>
      </c>
      <c r="G3025">
        <v>77.8</v>
      </c>
      <c r="H3025">
        <v>3.6</v>
      </c>
      <c r="I3025">
        <v>13.3</v>
      </c>
      <c r="J3025">
        <v>4.3</v>
      </c>
      <c r="K3025">
        <v>0.4</v>
      </c>
      <c r="M3025">
        <v>0.6</v>
      </c>
      <c r="N3025">
        <f t="shared" si="75"/>
        <v>4.6272493573264788E-2</v>
      </c>
      <c r="O3025">
        <f t="shared" si="76"/>
        <v>0.17095115681233936</v>
      </c>
      <c r="P3025">
        <f t="shared" si="77"/>
        <v>5.5269922879177376E-2</v>
      </c>
      <c r="Q3025">
        <f t="shared" si="78"/>
        <v>0.22622107969151672</v>
      </c>
      <c r="R3025">
        <v>1.3</v>
      </c>
      <c r="S3025">
        <v>4.0000000000000001E-3</v>
      </c>
      <c r="T3025">
        <v>3.4079999999999999</v>
      </c>
      <c r="U3025">
        <f t="shared" ref="U3025" si="80">24*60</f>
        <v>1440</v>
      </c>
      <c r="V3025">
        <v>5</v>
      </c>
      <c r="W3025">
        <v>11</v>
      </c>
      <c r="X3025">
        <v>150</v>
      </c>
      <c r="AA3025">
        <v>0.5</v>
      </c>
      <c r="AF3025">
        <v>0.13333325158982001</v>
      </c>
    </row>
    <row r="3026" spans="1:32">
      <c r="A3026" t="s">
        <v>285</v>
      </c>
      <c r="B3026" t="s">
        <v>284</v>
      </c>
      <c r="C3026" s="30" t="s">
        <v>592</v>
      </c>
      <c r="D3026">
        <v>500</v>
      </c>
      <c r="E3026">
        <v>10</v>
      </c>
      <c r="F3026">
        <v>120</v>
      </c>
      <c r="G3026">
        <v>16.7</v>
      </c>
      <c r="H3026">
        <v>4.3</v>
      </c>
      <c r="I3026">
        <v>31.2</v>
      </c>
      <c r="J3026">
        <v>1.1000000000000001</v>
      </c>
      <c r="K3026">
        <v>0.3</v>
      </c>
      <c r="M3026">
        <v>46.4</v>
      </c>
      <c r="N3026">
        <f t="shared" si="75"/>
        <v>0.25748502994011974</v>
      </c>
      <c r="O3026">
        <f t="shared" si="76"/>
        <v>1.8682634730538923</v>
      </c>
      <c r="P3026">
        <f t="shared" si="77"/>
        <v>6.5868263473053898E-2</v>
      </c>
      <c r="Q3026">
        <f t="shared" si="78"/>
        <v>1.9341317365269459</v>
      </c>
      <c r="R3026">
        <v>24</v>
      </c>
      <c r="S3026">
        <v>9.5000000000000001E-2</v>
      </c>
      <c r="T3026">
        <v>3.83</v>
      </c>
      <c r="U3026">
        <v>1440</v>
      </c>
      <c r="V3026">
        <v>5</v>
      </c>
      <c r="W3026">
        <v>3</v>
      </c>
      <c r="X3026">
        <v>150</v>
      </c>
      <c r="AA3026">
        <v>0.5</v>
      </c>
      <c r="AF3026">
        <v>7.2300468285405604</v>
      </c>
    </row>
    <row r="3027" spans="1:32">
      <c r="A3027" t="s">
        <v>285</v>
      </c>
      <c r="B3027" t="s">
        <v>284</v>
      </c>
      <c r="C3027" s="30" t="s">
        <v>592</v>
      </c>
      <c r="D3027">
        <v>500</v>
      </c>
      <c r="E3027">
        <v>10</v>
      </c>
      <c r="F3027">
        <v>120</v>
      </c>
      <c r="G3027">
        <v>16.7</v>
      </c>
      <c r="H3027">
        <v>4.3</v>
      </c>
      <c r="I3027">
        <v>31.2</v>
      </c>
      <c r="J3027">
        <v>1.1000000000000001</v>
      </c>
      <c r="K3027">
        <v>0.3</v>
      </c>
      <c r="M3027">
        <v>46.4</v>
      </c>
      <c r="N3027">
        <f t="shared" si="75"/>
        <v>0.25748502994011974</v>
      </c>
      <c r="O3027">
        <f t="shared" si="76"/>
        <v>1.8682634730538923</v>
      </c>
      <c r="P3027">
        <f t="shared" si="77"/>
        <v>6.5868263473053898E-2</v>
      </c>
      <c r="Q3027">
        <f t="shared" si="78"/>
        <v>1.9341317365269459</v>
      </c>
      <c r="R3027">
        <v>24</v>
      </c>
      <c r="S3027">
        <v>9.5000000000000001E-2</v>
      </c>
      <c r="T3027">
        <v>3.83</v>
      </c>
      <c r="U3027">
        <f t="shared" ref="U3027" si="81">24*60</f>
        <v>1440</v>
      </c>
      <c r="V3027">
        <v>5</v>
      </c>
      <c r="W3027">
        <v>5</v>
      </c>
      <c r="X3027">
        <v>150</v>
      </c>
      <c r="AA3027">
        <v>0.5</v>
      </c>
      <c r="AF3027">
        <v>7.04225269502526</v>
      </c>
    </row>
    <row r="3028" spans="1:32">
      <c r="A3028" t="s">
        <v>285</v>
      </c>
      <c r="B3028" t="s">
        <v>284</v>
      </c>
      <c r="C3028" s="30" t="s">
        <v>592</v>
      </c>
      <c r="D3028">
        <v>500</v>
      </c>
      <c r="E3028">
        <v>10</v>
      </c>
      <c r="F3028">
        <v>120</v>
      </c>
      <c r="G3028">
        <v>16.7</v>
      </c>
      <c r="H3028">
        <v>4.3</v>
      </c>
      <c r="I3028">
        <v>31.2</v>
      </c>
      <c r="J3028">
        <v>1.1000000000000001</v>
      </c>
      <c r="K3028">
        <v>0.3</v>
      </c>
      <c r="M3028">
        <v>46.4</v>
      </c>
      <c r="N3028">
        <f t="shared" si="75"/>
        <v>0.25748502994011974</v>
      </c>
      <c r="O3028">
        <f t="shared" si="76"/>
        <v>1.8682634730538923</v>
      </c>
      <c r="P3028">
        <f t="shared" si="77"/>
        <v>6.5868263473053898E-2</v>
      </c>
      <c r="Q3028">
        <f t="shared" si="78"/>
        <v>1.9341317365269459</v>
      </c>
      <c r="R3028">
        <v>24</v>
      </c>
      <c r="S3028">
        <v>9.5000000000000001E-2</v>
      </c>
      <c r="T3028">
        <v>3.83</v>
      </c>
      <c r="U3028">
        <v>1440</v>
      </c>
      <c r="V3028">
        <v>5</v>
      </c>
      <c r="W3028">
        <v>7</v>
      </c>
      <c r="X3028">
        <v>150</v>
      </c>
      <c r="AA3028">
        <v>0.5</v>
      </c>
      <c r="AF3028">
        <v>6.9953050571152398</v>
      </c>
    </row>
    <row r="3029" spans="1:32">
      <c r="A3029" t="s">
        <v>285</v>
      </c>
      <c r="B3029" t="s">
        <v>284</v>
      </c>
      <c r="C3029" s="30" t="s">
        <v>592</v>
      </c>
      <c r="D3029">
        <v>500</v>
      </c>
      <c r="E3029">
        <v>10</v>
      </c>
      <c r="F3029">
        <v>120</v>
      </c>
      <c r="G3029">
        <v>16.7</v>
      </c>
      <c r="H3029">
        <v>4.3</v>
      </c>
      <c r="I3029">
        <v>31.2</v>
      </c>
      <c r="J3029">
        <v>1.1000000000000001</v>
      </c>
      <c r="K3029">
        <v>0.3</v>
      </c>
      <c r="M3029">
        <v>46.4</v>
      </c>
      <c r="N3029">
        <f t="shared" si="75"/>
        <v>0.25748502994011974</v>
      </c>
      <c r="O3029">
        <f t="shared" si="76"/>
        <v>1.8682634730538923</v>
      </c>
      <c r="P3029">
        <f t="shared" si="77"/>
        <v>6.5868263473053898E-2</v>
      </c>
      <c r="Q3029">
        <f t="shared" si="78"/>
        <v>1.9341317365269459</v>
      </c>
      <c r="R3029">
        <v>24</v>
      </c>
      <c r="S3029">
        <v>9.5000000000000001E-2</v>
      </c>
      <c r="T3029">
        <v>3.83</v>
      </c>
      <c r="U3029">
        <f t="shared" ref="U3029" si="82">24*60</f>
        <v>1440</v>
      </c>
      <c r="V3029">
        <v>5</v>
      </c>
      <c r="W3029">
        <v>9</v>
      </c>
      <c r="X3029">
        <v>150</v>
      </c>
      <c r="AA3029">
        <v>0.5</v>
      </c>
      <c r="AF3029">
        <v>6.1971831238160204</v>
      </c>
    </row>
    <row r="3030" spans="1:32">
      <c r="A3030" t="s">
        <v>285</v>
      </c>
      <c r="B3030" t="s">
        <v>284</v>
      </c>
      <c r="C3030" s="30" t="s">
        <v>592</v>
      </c>
      <c r="D3030">
        <v>500</v>
      </c>
      <c r="E3030">
        <v>10</v>
      </c>
      <c r="F3030">
        <v>120</v>
      </c>
      <c r="G3030">
        <v>16.7</v>
      </c>
      <c r="H3030">
        <v>4.3</v>
      </c>
      <c r="I3030">
        <v>31.2</v>
      </c>
      <c r="J3030">
        <v>1.1000000000000001</v>
      </c>
      <c r="K3030">
        <v>0.3</v>
      </c>
      <c r="M3030">
        <v>46.4</v>
      </c>
      <c r="N3030">
        <f t="shared" si="75"/>
        <v>0.25748502994011974</v>
      </c>
      <c r="O3030">
        <f t="shared" si="76"/>
        <v>1.8682634730538923</v>
      </c>
      <c r="P3030">
        <f t="shared" si="77"/>
        <v>6.5868263473053898E-2</v>
      </c>
      <c r="Q3030">
        <f t="shared" si="78"/>
        <v>1.9341317365269459</v>
      </c>
      <c r="R3030">
        <v>24</v>
      </c>
      <c r="S3030">
        <v>9.5000000000000001E-2</v>
      </c>
      <c r="T3030">
        <v>3.83</v>
      </c>
      <c r="U3030">
        <v>1440</v>
      </c>
      <c r="V3030">
        <v>5</v>
      </c>
      <c r="W3030">
        <v>11</v>
      </c>
      <c r="X3030">
        <v>150</v>
      </c>
      <c r="AA3030">
        <v>0.5</v>
      </c>
      <c r="AF3030">
        <v>2.5352109522997202</v>
      </c>
    </row>
    <row r="3031" spans="1:32">
      <c r="A3031" t="s">
        <v>283</v>
      </c>
      <c r="B3031" t="s">
        <v>284</v>
      </c>
      <c r="C3031" s="30" t="s">
        <v>592</v>
      </c>
      <c r="D3031">
        <v>500</v>
      </c>
      <c r="E3031">
        <v>10</v>
      </c>
      <c r="F3031">
        <v>120</v>
      </c>
      <c r="G3031">
        <v>77.8</v>
      </c>
      <c r="H3031">
        <v>3.6</v>
      </c>
      <c r="I3031">
        <v>13.3</v>
      </c>
      <c r="J3031">
        <v>4.3</v>
      </c>
      <c r="K3031">
        <v>0.4</v>
      </c>
      <c r="M3031">
        <v>0.6</v>
      </c>
      <c r="N3031">
        <f t="shared" si="75"/>
        <v>4.6272493573264788E-2</v>
      </c>
      <c r="O3031">
        <f t="shared" si="76"/>
        <v>0.17095115681233936</v>
      </c>
      <c r="P3031">
        <f t="shared" si="77"/>
        <v>5.5269922879177376E-2</v>
      </c>
      <c r="Q3031">
        <f t="shared" si="78"/>
        <v>0.22622107969151672</v>
      </c>
      <c r="R3031">
        <v>1.3</v>
      </c>
      <c r="S3031">
        <v>4.0000000000000001E-3</v>
      </c>
      <c r="T3031">
        <v>3.4079999999999999</v>
      </c>
      <c r="U3031">
        <f t="shared" ref="U3031" si="83">24*60</f>
        <v>1440</v>
      </c>
      <c r="V3031">
        <v>5</v>
      </c>
      <c r="X3031">
        <v>150</v>
      </c>
      <c r="AA3031">
        <v>0.5</v>
      </c>
      <c r="AD3031" s="4" t="s">
        <v>173</v>
      </c>
      <c r="AF3031">
        <v>0.18599034973769801</v>
      </c>
    </row>
    <row r="3032" spans="1:32">
      <c r="A3032" t="s">
        <v>283</v>
      </c>
      <c r="B3032" t="s">
        <v>284</v>
      </c>
      <c r="C3032" s="30" t="s">
        <v>592</v>
      </c>
      <c r="D3032">
        <v>500</v>
      </c>
      <c r="E3032">
        <v>10</v>
      </c>
      <c r="F3032">
        <v>120</v>
      </c>
      <c r="G3032">
        <v>77.8</v>
      </c>
      <c r="H3032">
        <v>3.6</v>
      </c>
      <c r="I3032">
        <v>13.3</v>
      </c>
      <c r="J3032">
        <v>4.3</v>
      </c>
      <c r="K3032">
        <v>0.4</v>
      </c>
      <c r="M3032">
        <v>0.6</v>
      </c>
      <c r="N3032">
        <f t="shared" si="75"/>
        <v>4.6272493573264788E-2</v>
      </c>
      <c r="O3032">
        <f t="shared" si="76"/>
        <v>0.17095115681233936</v>
      </c>
      <c r="P3032">
        <f t="shared" si="77"/>
        <v>5.5269922879177376E-2</v>
      </c>
      <c r="Q3032">
        <f t="shared" si="78"/>
        <v>0.22622107969151672</v>
      </c>
      <c r="R3032">
        <v>1.3</v>
      </c>
      <c r="S3032">
        <v>4.0000000000000001E-3</v>
      </c>
      <c r="T3032">
        <v>3.4079999999999999</v>
      </c>
      <c r="U3032">
        <v>1440</v>
      </c>
      <c r="V3032">
        <v>5</v>
      </c>
      <c r="X3032">
        <v>150</v>
      </c>
      <c r="AA3032">
        <v>0.5</v>
      </c>
      <c r="AD3032" s="9" t="s">
        <v>595</v>
      </c>
      <c r="AF3032">
        <v>0.12560387853340901</v>
      </c>
    </row>
    <row r="3033" spans="1:32">
      <c r="A3033" t="s">
        <v>283</v>
      </c>
      <c r="B3033" t="s">
        <v>284</v>
      </c>
      <c r="C3033" s="30" t="s">
        <v>592</v>
      </c>
      <c r="D3033">
        <v>500</v>
      </c>
      <c r="E3033">
        <v>10</v>
      </c>
      <c r="F3033">
        <v>120</v>
      </c>
      <c r="G3033">
        <v>77.8</v>
      </c>
      <c r="H3033">
        <v>3.6</v>
      </c>
      <c r="I3033">
        <v>13.3</v>
      </c>
      <c r="J3033">
        <v>4.3</v>
      </c>
      <c r="K3033">
        <v>0.4</v>
      </c>
      <c r="M3033">
        <v>0.6</v>
      </c>
      <c r="N3033">
        <f t="shared" si="75"/>
        <v>4.6272493573264788E-2</v>
      </c>
      <c r="O3033">
        <f t="shared" si="76"/>
        <v>0.17095115681233936</v>
      </c>
      <c r="P3033">
        <f t="shared" si="77"/>
        <v>5.5269922879177376E-2</v>
      </c>
      <c r="Q3033">
        <f t="shared" si="78"/>
        <v>0.22622107969151672</v>
      </c>
      <c r="R3033">
        <v>1.3</v>
      </c>
      <c r="S3033">
        <v>4.0000000000000001E-3</v>
      </c>
      <c r="T3033">
        <v>3.4079999999999999</v>
      </c>
      <c r="U3033">
        <f t="shared" ref="U3033" si="84">24*60</f>
        <v>1440</v>
      </c>
      <c r="V3033">
        <v>5</v>
      </c>
      <c r="X3033">
        <v>150</v>
      </c>
      <c r="AA3033">
        <v>0.5</v>
      </c>
      <c r="AD3033" t="s">
        <v>62</v>
      </c>
      <c r="AF3033">
        <v>8.2125545552367202E-2</v>
      </c>
    </row>
    <row r="3034" spans="1:32">
      <c r="A3034" t="s">
        <v>283</v>
      </c>
      <c r="B3034" t="s">
        <v>284</v>
      </c>
      <c r="C3034" s="30" t="s">
        <v>592</v>
      </c>
      <c r="D3034">
        <v>500</v>
      </c>
      <c r="E3034">
        <v>10</v>
      </c>
      <c r="F3034">
        <v>120</v>
      </c>
      <c r="G3034">
        <v>77.8</v>
      </c>
      <c r="H3034">
        <v>3.6</v>
      </c>
      <c r="I3034">
        <v>13.3</v>
      </c>
      <c r="J3034">
        <v>4.3</v>
      </c>
      <c r="K3034">
        <v>0.4</v>
      </c>
      <c r="M3034">
        <v>0.6</v>
      </c>
      <c r="N3034">
        <f t="shared" si="75"/>
        <v>4.6272493573264788E-2</v>
      </c>
      <c r="O3034">
        <f t="shared" si="76"/>
        <v>0.17095115681233936</v>
      </c>
      <c r="P3034">
        <f t="shared" si="77"/>
        <v>5.5269922879177376E-2</v>
      </c>
      <c r="Q3034">
        <f t="shared" si="78"/>
        <v>0.22622107969151672</v>
      </c>
      <c r="R3034">
        <v>1.3</v>
      </c>
      <c r="S3034">
        <v>4.0000000000000001E-3</v>
      </c>
      <c r="T3034">
        <v>3.4079999999999999</v>
      </c>
      <c r="U3034">
        <v>1440</v>
      </c>
      <c r="V3034">
        <v>5</v>
      </c>
      <c r="X3034">
        <v>150</v>
      </c>
      <c r="AA3034">
        <v>0.5</v>
      </c>
      <c r="AD3034" t="s">
        <v>63</v>
      </c>
      <c r="AF3034">
        <v>4.3478056553714103E-2</v>
      </c>
    </row>
    <row r="3035" spans="1:32">
      <c r="A3035" t="s">
        <v>285</v>
      </c>
      <c r="B3035" t="s">
        <v>284</v>
      </c>
      <c r="C3035" s="30" t="s">
        <v>592</v>
      </c>
      <c r="D3035">
        <v>500</v>
      </c>
      <c r="E3035">
        <v>10</v>
      </c>
      <c r="F3035">
        <v>120</v>
      </c>
      <c r="G3035">
        <v>16.7</v>
      </c>
      <c r="H3035">
        <v>4.3</v>
      </c>
      <c r="I3035">
        <v>31.2</v>
      </c>
      <c r="J3035">
        <v>1.1000000000000001</v>
      </c>
      <c r="K3035">
        <v>0.3</v>
      </c>
      <c r="M3035">
        <v>46.4</v>
      </c>
      <c r="N3035">
        <f t="shared" si="75"/>
        <v>0.25748502994011974</v>
      </c>
      <c r="O3035">
        <f t="shared" si="76"/>
        <v>1.8682634730538923</v>
      </c>
      <c r="P3035">
        <f t="shared" si="77"/>
        <v>6.5868263473053898E-2</v>
      </c>
      <c r="Q3035">
        <f t="shared" si="78"/>
        <v>1.9341317365269459</v>
      </c>
      <c r="R3035">
        <v>24</v>
      </c>
      <c r="S3035">
        <v>9.5000000000000001E-2</v>
      </c>
      <c r="T3035">
        <v>3.83</v>
      </c>
      <c r="U3035">
        <f t="shared" ref="U3035" si="85">24*60</f>
        <v>1440</v>
      </c>
      <c r="V3035">
        <v>5</v>
      </c>
      <c r="X3035">
        <v>150</v>
      </c>
      <c r="AA3035">
        <v>0.5</v>
      </c>
      <c r="AD3035" s="4" t="s">
        <v>173</v>
      </c>
      <c r="AF3035">
        <v>6.9082130767400702</v>
      </c>
    </row>
    <row r="3036" spans="1:32">
      <c r="A3036" t="s">
        <v>285</v>
      </c>
      <c r="B3036" t="s">
        <v>284</v>
      </c>
      <c r="C3036" s="30" t="s">
        <v>592</v>
      </c>
      <c r="D3036">
        <v>500</v>
      </c>
      <c r="E3036">
        <v>10</v>
      </c>
      <c r="F3036">
        <v>120</v>
      </c>
      <c r="G3036">
        <v>16.7</v>
      </c>
      <c r="H3036">
        <v>4.3</v>
      </c>
      <c r="I3036">
        <v>31.2</v>
      </c>
      <c r="J3036">
        <v>1.1000000000000001</v>
      </c>
      <c r="K3036">
        <v>0.3</v>
      </c>
      <c r="M3036">
        <v>46.4</v>
      </c>
      <c r="N3036">
        <f t="shared" si="75"/>
        <v>0.25748502994011974</v>
      </c>
      <c r="O3036">
        <f t="shared" si="76"/>
        <v>1.8682634730538923</v>
      </c>
      <c r="P3036">
        <f t="shared" si="77"/>
        <v>6.5868263473053898E-2</v>
      </c>
      <c r="Q3036">
        <f t="shared" si="78"/>
        <v>1.9341317365269459</v>
      </c>
      <c r="R3036">
        <v>24</v>
      </c>
      <c r="S3036">
        <v>9.5000000000000001E-2</v>
      </c>
      <c r="T3036">
        <v>3.83</v>
      </c>
      <c r="U3036">
        <v>1440</v>
      </c>
      <c r="V3036">
        <v>5</v>
      </c>
      <c r="X3036">
        <v>150</v>
      </c>
      <c r="AA3036">
        <v>0.5</v>
      </c>
      <c r="AD3036" s="9" t="s">
        <v>595</v>
      </c>
      <c r="AF3036">
        <v>6.7632859678352997</v>
      </c>
    </row>
    <row r="3037" spans="1:32">
      <c r="A3037" t="s">
        <v>285</v>
      </c>
      <c r="B3037" t="s">
        <v>284</v>
      </c>
      <c r="C3037" s="30" t="s">
        <v>592</v>
      </c>
      <c r="D3037">
        <v>500</v>
      </c>
      <c r="E3037">
        <v>10</v>
      </c>
      <c r="F3037">
        <v>120</v>
      </c>
      <c r="G3037">
        <v>16.7</v>
      </c>
      <c r="H3037">
        <v>4.3</v>
      </c>
      <c r="I3037">
        <v>31.2</v>
      </c>
      <c r="J3037">
        <v>1.1000000000000001</v>
      </c>
      <c r="K3037">
        <v>0.3</v>
      </c>
      <c r="M3037">
        <v>46.4</v>
      </c>
      <c r="N3037">
        <f t="shared" si="75"/>
        <v>0.25748502994011974</v>
      </c>
      <c r="O3037">
        <f t="shared" si="76"/>
        <v>1.8682634730538923</v>
      </c>
      <c r="P3037">
        <f t="shared" si="77"/>
        <v>6.5868263473053898E-2</v>
      </c>
      <c r="Q3037">
        <f t="shared" si="78"/>
        <v>1.9341317365269459</v>
      </c>
      <c r="R3037">
        <v>24</v>
      </c>
      <c r="S3037">
        <v>9.5000000000000001E-2</v>
      </c>
      <c r="T3037">
        <v>3.83</v>
      </c>
      <c r="U3037">
        <f t="shared" ref="U3037" si="86">24*60</f>
        <v>1440</v>
      </c>
      <c r="V3037">
        <v>5</v>
      </c>
      <c r="X3037">
        <v>150</v>
      </c>
      <c r="AA3037">
        <v>0.5</v>
      </c>
      <c r="AD3037" t="s">
        <v>62</v>
      </c>
      <c r="AF3037">
        <v>6.6666672809493903</v>
      </c>
    </row>
    <row r="3038" spans="1:32">
      <c r="A3038" t="s">
        <v>285</v>
      </c>
      <c r="B3038" t="s">
        <v>284</v>
      </c>
      <c r="C3038" s="30" t="s">
        <v>592</v>
      </c>
      <c r="D3038">
        <v>500</v>
      </c>
      <c r="E3038">
        <v>10</v>
      </c>
      <c r="F3038">
        <v>120</v>
      </c>
      <c r="G3038">
        <v>16.7</v>
      </c>
      <c r="H3038">
        <v>4.3</v>
      </c>
      <c r="I3038">
        <v>31.2</v>
      </c>
      <c r="J3038">
        <v>1.1000000000000001</v>
      </c>
      <c r="K3038">
        <v>0.3</v>
      </c>
      <c r="M3038">
        <v>46.4</v>
      </c>
      <c r="N3038">
        <f t="shared" si="75"/>
        <v>0.25748502994011974</v>
      </c>
      <c r="O3038">
        <f t="shared" si="76"/>
        <v>1.8682634730538923</v>
      </c>
      <c r="P3038">
        <f t="shared" si="77"/>
        <v>6.5868263473053898E-2</v>
      </c>
      <c r="Q3038">
        <f t="shared" si="78"/>
        <v>1.9341317365269459</v>
      </c>
      <c r="R3038">
        <v>24</v>
      </c>
      <c r="S3038">
        <v>9.5000000000000001E-2</v>
      </c>
      <c r="T3038">
        <v>3.83</v>
      </c>
      <c r="U3038">
        <v>1440</v>
      </c>
      <c r="V3038">
        <v>5</v>
      </c>
      <c r="X3038">
        <v>150</v>
      </c>
      <c r="AA3038">
        <v>0.5</v>
      </c>
      <c r="AD3038" t="s">
        <v>63</v>
      </c>
      <c r="AF3038">
        <v>5.7487943626537197</v>
      </c>
    </row>
    <row r="3039" spans="1:32">
      <c r="A3039" t="s">
        <v>283</v>
      </c>
      <c r="B3039" t="s">
        <v>284</v>
      </c>
      <c r="C3039" s="30" t="s">
        <v>592</v>
      </c>
      <c r="D3039">
        <v>500</v>
      </c>
      <c r="E3039">
        <v>10</v>
      </c>
      <c r="F3039">
        <v>120</v>
      </c>
      <c r="G3039">
        <v>77.8</v>
      </c>
      <c r="H3039">
        <v>3.6</v>
      </c>
      <c r="I3039">
        <v>13.3</v>
      </c>
      <c r="J3039">
        <v>4.3</v>
      </c>
      <c r="K3039">
        <v>0.4</v>
      </c>
      <c r="M3039">
        <v>0.6</v>
      </c>
      <c r="N3039">
        <f t="shared" si="75"/>
        <v>4.6272493573264788E-2</v>
      </c>
      <c r="O3039">
        <f t="shared" si="76"/>
        <v>0.17095115681233936</v>
      </c>
      <c r="P3039">
        <f t="shared" si="77"/>
        <v>5.5269922879177376E-2</v>
      </c>
      <c r="Q3039">
        <f t="shared" si="78"/>
        <v>0.22622107969151672</v>
      </c>
      <c r="R3039">
        <v>1.3</v>
      </c>
      <c r="S3039">
        <v>4.0000000000000001E-3</v>
      </c>
      <c r="T3039">
        <v>3.4079999999999999</v>
      </c>
      <c r="U3039">
        <f t="shared" ref="U3039" si="87">24*60</f>
        <v>1440</v>
      </c>
      <c r="V3039">
        <v>5</v>
      </c>
      <c r="X3039">
        <v>150</v>
      </c>
      <c r="AA3039">
        <v>0.5</v>
      </c>
      <c r="AB3039">
        <v>15</v>
      </c>
      <c r="AF3039">
        <v>0.16666666666666599</v>
      </c>
    </row>
    <row r="3040" spans="1:32">
      <c r="A3040" t="s">
        <v>283</v>
      </c>
      <c r="B3040" t="s">
        <v>284</v>
      </c>
      <c r="C3040" s="30" t="s">
        <v>592</v>
      </c>
      <c r="D3040">
        <v>500</v>
      </c>
      <c r="E3040">
        <v>10</v>
      </c>
      <c r="F3040">
        <v>120</v>
      </c>
      <c r="G3040">
        <v>77.8</v>
      </c>
      <c r="H3040">
        <v>3.6</v>
      </c>
      <c r="I3040">
        <v>13.3</v>
      </c>
      <c r="J3040">
        <v>4.3</v>
      </c>
      <c r="K3040">
        <v>0.4</v>
      </c>
      <c r="M3040">
        <v>0.6</v>
      </c>
      <c r="N3040">
        <f t="shared" si="75"/>
        <v>4.6272493573264788E-2</v>
      </c>
      <c r="O3040">
        <f t="shared" si="76"/>
        <v>0.17095115681233936</v>
      </c>
      <c r="P3040">
        <f t="shared" si="77"/>
        <v>5.5269922879177376E-2</v>
      </c>
      <c r="Q3040">
        <f t="shared" si="78"/>
        <v>0.22622107969151672</v>
      </c>
      <c r="R3040">
        <v>1.3</v>
      </c>
      <c r="S3040">
        <v>4.0000000000000001E-3</v>
      </c>
      <c r="T3040">
        <v>3.4079999999999999</v>
      </c>
      <c r="U3040">
        <v>1440</v>
      </c>
      <c r="V3040">
        <v>5</v>
      </c>
      <c r="X3040">
        <v>150</v>
      </c>
      <c r="AA3040">
        <v>0.5</v>
      </c>
      <c r="AB3040">
        <v>25</v>
      </c>
      <c r="AF3040">
        <v>0.18095234462192999</v>
      </c>
    </row>
    <row r="3041" spans="1:37">
      <c r="A3041" t="s">
        <v>283</v>
      </c>
      <c r="B3041" t="s">
        <v>284</v>
      </c>
      <c r="C3041" s="30" t="s">
        <v>592</v>
      </c>
      <c r="D3041">
        <v>500</v>
      </c>
      <c r="E3041">
        <v>10</v>
      </c>
      <c r="F3041">
        <v>120</v>
      </c>
      <c r="G3041">
        <v>77.8</v>
      </c>
      <c r="H3041">
        <v>3.6</v>
      </c>
      <c r="I3041">
        <v>13.3</v>
      </c>
      <c r="J3041">
        <v>4.3</v>
      </c>
      <c r="K3041">
        <v>0.4</v>
      </c>
      <c r="M3041">
        <v>0.6</v>
      </c>
      <c r="N3041">
        <f t="shared" si="75"/>
        <v>4.6272493573264788E-2</v>
      </c>
      <c r="O3041">
        <f t="shared" si="76"/>
        <v>0.17095115681233936</v>
      </c>
      <c r="P3041">
        <f t="shared" si="77"/>
        <v>5.5269922879177376E-2</v>
      </c>
      <c r="Q3041">
        <f t="shared" si="78"/>
        <v>0.22622107969151672</v>
      </c>
      <c r="R3041">
        <v>1.3</v>
      </c>
      <c r="S3041">
        <v>4.0000000000000001E-3</v>
      </c>
      <c r="T3041">
        <v>3.4079999999999999</v>
      </c>
      <c r="U3041">
        <f t="shared" ref="U3041:U3051" si="88">24*60</f>
        <v>1440</v>
      </c>
      <c r="V3041">
        <v>5</v>
      </c>
      <c r="X3041">
        <v>150</v>
      </c>
      <c r="AA3041">
        <v>0.5</v>
      </c>
      <c r="AB3041">
        <v>35</v>
      </c>
      <c r="AF3041">
        <v>0.20952388218470999</v>
      </c>
    </row>
    <row r="3042" spans="1:37">
      <c r="A3042" t="s">
        <v>285</v>
      </c>
      <c r="B3042" t="s">
        <v>284</v>
      </c>
      <c r="C3042" s="30" t="s">
        <v>592</v>
      </c>
      <c r="D3042">
        <v>500</v>
      </c>
      <c r="E3042">
        <v>10</v>
      </c>
      <c r="F3042">
        <v>120</v>
      </c>
      <c r="G3042">
        <v>16.7</v>
      </c>
      <c r="H3042">
        <v>4.3</v>
      </c>
      <c r="I3042">
        <v>31.2</v>
      </c>
      <c r="J3042">
        <v>1.1000000000000001</v>
      </c>
      <c r="K3042">
        <v>0.3</v>
      </c>
      <c r="M3042">
        <v>46.4</v>
      </c>
      <c r="N3042">
        <f t="shared" si="75"/>
        <v>0.25748502994011974</v>
      </c>
      <c r="O3042">
        <f t="shared" si="76"/>
        <v>1.8682634730538923</v>
      </c>
      <c r="P3042">
        <f t="shared" si="77"/>
        <v>6.5868263473053898E-2</v>
      </c>
      <c r="Q3042">
        <f t="shared" si="78"/>
        <v>1.9341317365269459</v>
      </c>
      <c r="R3042">
        <v>24</v>
      </c>
      <c r="S3042">
        <v>9.5000000000000001E-2</v>
      </c>
      <c r="T3042">
        <v>3.83</v>
      </c>
      <c r="U3042">
        <v>1440</v>
      </c>
      <c r="V3042">
        <v>5</v>
      </c>
      <c r="X3042">
        <v>150</v>
      </c>
      <c r="AA3042">
        <v>0.5</v>
      </c>
      <c r="AB3042">
        <v>15</v>
      </c>
      <c r="AF3042">
        <v>5.9999992733909897</v>
      </c>
    </row>
    <row r="3043" spans="1:37">
      <c r="A3043" t="s">
        <v>285</v>
      </c>
      <c r="B3043" t="s">
        <v>284</v>
      </c>
      <c r="C3043" s="30" t="s">
        <v>592</v>
      </c>
      <c r="D3043">
        <v>500</v>
      </c>
      <c r="E3043">
        <v>10</v>
      </c>
      <c r="F3043">
        <v>120</v>
      </c>
      <c r="G3043">
        <v>16.7</v>
      </c>
      <c r="H3043">
        <v>4.3</v>
      </c>
      <c r="I3043">
        <v>31.2</v>
      </c>
      <c r="J3043">
        <v>1.1000000000000001</v>
      </c>
      <c r="K3043">
        <v>0.3</v>
      </c>
      <c r="M3043">
        <v>46.4</v>
      </c>
      <c r="N3043">
        <f t="shared" si="75"/>
        <v>0.25748502994011974</v>
      </c>
      <c r="O3043">
        <f t="shared" si="76"/>
        <v>1.8682634730538923</v>
      </c>
      <c r="P3043">
        <f t="shared" si="77"/>
        <v>6.5868263473053898E-2</v>
      </c>
      <c r="Q3043">
        <f t="shared" si="78"/>
        <v>1.9341317365269459</v>
      </c>
      <c r="R3043">
        <v>24</v>
      </c>
      <c r="S3043">
        <v>9.5000000000000001E-2</v>
      </c>
      <c r="T3043">
        <v>3.83</v>
      </c>
      <c r="U3043">
        <f t="shared" ref="U3043:U3053" si="89">24*60</f>
        <v>1440</v>
      </c>
      <c r="V3043">
        <v>5</v>
      </c>
      <c r="X3043">
        <v>150</v>
      </c>
      <c r="AA3043">
        <v>0.5</v>
      </c>
      <c r="AB3043">
        <v>25</v>
      </c>
      <c r="AF3043">
        <v>7.0476168677920397</v>
      </c>
    </row>
    <row r="3044" spans="1:37">
      <c r="A3044" t="s">
        <v>285</v>
      </c>
      <c r="B3044" t="s">
        <v>284</v>
      </c>
      <c r="C3044" s="30" t="s">
        <v>592</v>
      </c>
      <c r="D3044">
        <v>500</v>
      </c>
      <c r="E3044">
        <v>10</v>
      </c>
      <c r="F3044">
        <v>120</v>
      </c>
      <c r="G3044">
        <v>16.7</v>
      </c>
      <c r="H3044">
        <v>4.3</v>
      </c>
      <c r="I3044">
        <v>31.2</v>
      </c>
      <c r="J3044">
        <v>1.1000000000000001</v>
      </c>
      <c r="K3044">
        <v>0.3</v>
      </c>
      <c r="M3044">
        <v>46.4</v>
      </c>
      <c r="N3044">
        <f t="shared" si="75"/>
        <v>0.25748502994011974</v>
      </c>
      <c r="O3044">
        <f t="shared" si="76"/>
        <v>1.8682634730538923</v>
      </c>
      <c r="P3044">
        <f t="shared" si="77"/>
        <v>6.5868263473053898E-2</v>
      </c>
      <c r="Q3044">
        <f t="shared" si="78"/>
        <v>1.9341317365269459</v>
      </c>
      <c r="R3044">
        <v>24</v>
      </c>
      <c r="S3044">
        <v>9.5000000000000001E-2</v>
      </c>
      <c r="T3044">
        <v>3.83</v>
      </c>
      <c r="U3044">
        <v>1440</v>
      </c>
      <c r="V3044">
        <v>5</v>
      </c>
      <c r="X3044">
        <v>150</v>
      </c>
      <c r="AA3044">
        <v>0.5</v>
      </c>
      <c r="AB3044">
        <v>35</v>
      </c>
      <c r="AF3044">
        <v>7.6666659400576602</v>
      </c>
    </row>
    <row r="3045" spans="1:37">
      <c r="A3045" t="s">
        <v>283</v>
      </c>
      <c r="B3045" t="s">
        <v>284</v>
      </c>
      <c r="C3045" s="30" t="s">
        <v>592</v>
      </c>
      <c r="D3045">
        <v>500</v>
      </c>
      <c r="E3045">
        <v>10</v>
      </c>
      <c r="F3045">
        <v>120</v>
      </c>
      <c r="G3045">
        <v>77.8</v>
      </c>
      <c r="H3045">
        <v>3.6</v>
      </c>
      <c r="I3045">
        <v>13.3</v>
      </c>
      <c r="J3045">
        <v>4.3</v>
      </c>
      <c r="K3045">
        <v>0.4</v>
      </c>
      <c r="M3045">
        <v>0.6</v>
      </c>
      <c r="N3045">
        <f t="shared" si="75"/>
        <v>4.6272493573264788E-2</v>
      </c>
      <c r="O3045">
        <f t="shared" si="76"/>
        <v>0.17095115681233936</v>
      </c>
      <c r="P3045">
        <f t="shared" si="77"/>
        <v>5.5269922879177376E-2</v>
      </c>
      <c r="Q3045">
        <f t="shared" si="78"/>
        <v>0.22622107969151672</v>
      </c>
      <c r="R3045">
        <v>1.3</v>
      </c>
      <c r="S3045">
        <v>4.0000000000000001E-3</v>
      </c>
      <c r="T3045">
        <v>3.4079999999999999</v>
      </c>
      <c r="U3045">
        <v>1440</v>
      </c>
      <c r="V3045">
        <v>0.90497743804913999</v>
      </c>
      <c r="W3045">
        <v>7</v>
      </c>
      <c r="X3045">
        <v>150</v>
      </c>
      <c r="AA3045">
        <v>0.5</v>
      </c>
      <c r="AB3045">
        <v>25</v>
      </c>
      <c r="AF3045">
        <v>0.167701828236485</v>
      </c>
    </row>
    <row r="3046" spans="1:37">
      <c r="A3046" t="s">
        <v>283</v>
      </c>
      <c r="B3046" t="s">
        <v>284</v>
      </c>
      <c r="C3046" s="30" t="s">
        <v>592</v>
      </c>
      <c r="D3046">
        <v>500</v>
      </c>
      <c r="E3046">
        <v>10</v>
      </c>
      <c r="F3046">
        <v>120</v>
      </c>
      <c r="G3046">
        <v>77.8</v>
      </c>
      <c r="H3046">
        <v>3.6</v>
      </c>
      <c r="I3046">
        <v>13.3</v>
      </c>
      <c r="J3046">
        <v>4.3</v>
      </c>
      <c r="K3046">
        <v>0.4</v>
      </c>
      <c r="M3046">
        <v>0.6</v>
      </c>
      <c r="N3046">
        <f t="shared" si="75"/>
        <v>4.6272493573264788E-2</v>
      </c>
      <c r="O3046">
        <f t="shared" si="76"/>
        <v>0.17095115681233936</v>
      </c>
      <c r="P3046">
        <f t="shared" si="77"/>
        <v>5.5269922879177376E-2</v>
      </c>
      <c r="Q3046">
        <f t="shared" si="78"/>
        <v>0.22622107969151672</v>
      </c>
      <c r="R3046">
        <v>1.3</v>
      </c>
      <c r="S3046">
        <v>4.0000000000000001E-3</v>
      </c>
      <c r="T3046">
        <v>3.4079999999999999</v>
      </c>
      <c r="U3046">
        <f t="shared" si="88"/>
        <v>1440</v>
      </c>
      <c r="V3046">
        <v>1.8552030575577401</v>
      </c>
      <c r="W3046">
        <v>7</v>
      </c>
      <c r="X3046">
        <v>150</v>
      </c>
      <c r="AA3046">
        <v>0.5</v>
      </c>
      <c r="AB3046">
        <v>25</v>
      </c>
      <c r="AF3046">
        <v>0.181366475705244</v>
      </c>
    </row>
    <row r="3047" spans="1:37">
      <c r="A3047" t="s">
        <v>283</v>
      </c>
      <c r="B3047" t="s">
        <v>284</v>
      </c>
      <c r="C3047" s="30" t="s">
        <v>592</v>
      </c>
      <c r="D3047">
        <v>500</v>
      </c>
      <c r="E3047">
        <v>10</v>
      </c>
      <c r="F3047">
        <v>120</v>
      </c>
      <c r="G3047">
        <v>77.8</v>
      </c>
      <c r="H3047">
        <v>3.6</v>
      </c>
      <c r="I3047">
        <v>13.3</v>
      </c>
      <c r="J3047">
        <v>4.3</v>
      </c>
      <c r="K3047">
        <v>0.4</v>
      </c>
      <c r="M3047">
        <v>0.6</v>
      </c>
      <c r="N3047">
        <f t="shared" si="75"/>
        <v>4.6272493573264788E-2</v>
      </c>
      <c r="O3047">
        <f t="shared" si="76"/>
        <v>0.17095115681233936</v>
      </c>
      <c r="P3047">
        <f t="shared" si="77"/>
        <v>5.5269922879177376E-2</v>
      </c>
      <c r="Q3047">
        <f t="shared" si="78"/>
        <v>0.22622107969151672</v>
      </c>
      <c r="R3047">
        <v>1.3</v>
      </c>
      <c r="S3047">
        <v>4.0000000000000001E-3</v>
      </c>
      <c r="T3047">
        <v>3.4079999999999999</v>
      </c>
      <c r="U3047">
        <v>1440</v>
      </c>
      <c r="V3047">
        <v>4.9773759092702603</v>
      </c>
      <c r="W3047">
        <v>7</v>
      </c>
      <c r="X3047">
        <v>150</v>
      </c>
      <c r="AA3047">
        <v>0.5</v>
      </c>
      <c r="AB3047">
        <v>25</v>
      </c>
      <c r="AF3047">
        <v>0.18633536733984599</v>
      </c>
    </row>
    <row r="3048" spans="1:37">
      <c r="A3048" t="s">
        <v>283</v>
      </c>
      <c r="B3048" t="s">
        <v>284</v>
      </c>
      <c r="C3048" s="30" t="s">
        <v>592</v>
      </c>
      <c r="D3048">
        <v>500</v>
      </c>
      <c r="E3048">
        <v>10</v>
      </c>
      <c r="F3048">
        <v>120</v>
      </c>
      <c r="G3048">
        <v>77.8</v>
      </c>
      <c r="H3048">
        <v>3.6</v>
      </c>
      <c r="I3048">
        <v>13.3</v>
      </c>
      <c r="J3048">
        <v>4.3</v>
      </c>
      <c r="K3048">
        <v>0.4</v>
      </c>
      <c r="M3048">
        <v>0.6</v>
      </c>
      <c r="N3048">
        <f t="shared" si="75"/>
        <v>4.6272493573264788E-2</v>
      </c>
      <c r="O3048">
        <f t="shared" si="76"/>
        <v>0.17095115681233936</v>
      </c>
      <c r="P3048">
        <f t="shared" si="77"/>
        <v>5.5269922879177376E-2</v>
      </c>
      <c r="Q3048">
        <f t="shared" si="78"/>
        <v>0.22622107969151672</v>
      </c>
      <c r="R3048">
        <v>1.3</v>
      </c>
      <c r="S3048">
        <v>4.0000000000000001E-3</v>
      </c>
      <c r="T3048">
        <v>3.4079999999999999</v>
      </c>
      <c r="U3048">
        <f t="shared" si="89"/>
        <v>1440</v>
      </c>
      <c r="V3048">
        <v>6.9909493280436097</v>
      </c>
      <c r="W3048">
        <v>7</v>
      </c>
      <c r="X3048">
        <v>150</v>
      </c>
      <c r="AA3048">
        <v>0.5</v>
      </c>
      <c r="AB3048">
        <v>25</v>
      </c>
      <c r="AF3048">
        <v>0.18633536733984599</v>
      </c>
    </row>
    <row r="3049" spans="1:37">
      <c r="A3049" t="s">
        <v>283</v>
      </c>
      <c r="B3049" t="s">
        <v>284</v>
      </c>
      <c r="C3049" s="30" t="s">
        <v>592</v>
      </c>
      <c r="D3049">
        <v>500</v>
      </c>
      <c r="E3049">
        <v>10</v>
      </c>
      <c r="F3049">
        <v>120</v>
      </c>
      <c r="G3049">
        <v>77.8</v>
      </c>
      <c r="H3049">
        <v>3.6</v>
      </c>
      <c r="I3049">
        <v>13.3</v>
      </c>
      <c r="J3049">
        <v>4.3</v>
      </c>
      <c r="K3049">
        <v>0.4</v>
      </c>
      <c r="M3049">
        <v>0.6</v>
      </c>
      <c r="N3049">
        <f t="shared" si="75"/>
        <v>4.6272493573264788E-2</v>
      </c>
      <c r="O3049">
        <f t="shared" si="76"/>
        <v>0.17095115681233936</v>
      </c>
      <c r="P3049">
        <f t="shared" si="77"/>
        <v>5.5269922879177376E-2</v>
      </c>
      <c r="Q3049">
        <f t="shared" si="78"/>
        <v>0.22622107969151672</v>
      </c>
      <c r="R3049">
        <v>1.3</v>
      </c>
      <c r="S3049">
        <v>4.0000000000000001E-3</v>
      </c>
      <c r="T3049">
        <v>3.4079999999999999</v>
      </c>
      <c r="U3049">
        <v>1440</v>
      </c>
      <c r="V3049">
        <v>9.7963797312174403</v>
      </c>
      <c r="W3049">
        <v>7</v>
      </c>
      <c r="X3049">
        <v>150</v>
      </c>
      <c r="AA3049">
        <v>0.5</v>
      </c>
      <c r="AB3049">
        <v>25</v>
      </c>
      <c r="AF3049">
        <v>0.185093174048408</v>
      </c>
    </row>
    <row r="3050" spans="1:37">
      <c r="A3050" t="s">
        <v>285</v>
      </c>
      <c r="B3050" t="s">
        <v>284</v>
      </c>
      <c r="C3050" s="30" t="s">
        <v>592</v>
      </c>
      <c r="D3050">
        <v>500</v>
      </c>
      <c r="E3050">
        <v>10</v>
      </c>
      <c r="F3050">
        <v>120</v>
      </c>
      <c r="G3050">
        <v>16.7</v>
      </c>
      <c r="H3050">
        <v>4.3</v>
      </c>
      <c r="I3050">
        <v>31.2</v>
      </c>
      <c r="J3050">
        <v>1.1000000000000001</v>
      </c>
      <c r="K3050">
        <v>0.3</v>
      </c>
      <c r="M3050">
        <v>46.4</v>
      </c>
      <c r="N3050">
        <f t="shared" si="75"/>
        <v>0.25748502994011974</v>
      </c>
      <c r="O3050">
        <f t="shared" si="76"/>
        <v>1.8682634730538923</v>
      </c>
      <c r="P3050">
        <f t="shared" si="77"/>
        <v>6.5868263473053898E-2</v>
      </c>
      <c r="Q3050">
        <f t="shared" si="78"/>
        <v>1.9341317365269459</v>
      </c>
      <c r="R3050">
        <v>24</v>
      </c>
      <c r="S3050">
        <v>9.5000000000000001E-2</v>
      </c>
      <c r="T3050">
        <v>3.83</v>
      </c>
      <c r="U3050">
        <v>1440</v>
      </c>
      <c r="V3050">
        <v>2.2882947621148599E-2</v>
      </c>
      <c r="W3050">
        <v>7</v>
      </c>
      <c r="X3050">
        <v>150</v>
      </c>
      <c r="AA3050">
        <v>0.5</v>
      </c>
      <c r="AB3050">
        <v>25</v>
      </c>
      <c r="AF3050">
        <v>6.8292665907061206E-2</v>
      </c>
    </row>
    <row r="3051" spans="1:37">
      <c r="A3051" t="s">
        <v>285</v>
      </c>
      <c r="B3051" t="s">
        <v>284</v>
      </c>
      <c r="C3051" s="30" t="s">
        <v>592</v>
      </c>
      <c r="D3051">
        <v>500</v>
      </c>
      <c r="E3051">
        <v>10</v>
      </c>
      <c r="F3051">
        <v>120</v>
      </c>
      <c r="G3051">
        <v>16.7</v>
      </c>
      <c r="H3051">
        <v>4.3</v>
      </c>
      <c r="I3051">
        <v>31.2</v>
      </c>
      <c r="J3051">
        <v>1.1000000000000001</v>
      </c>
      <c r="K3051">
        <v>0.3</v>
      </c>
      <c r="M3051">
        <v>46.4</v>
      </c>
      <c r="N3051">
        <f t="shared" si="75"/>
        <v>0.25748502994011974</v>
      </c>
      <c r="O3051">
        <f t="shared" si="76"/>
        <v>1.8682634730538923</v>
      </c>
      <c r="P3051">
        <f t="shared" si="77"/>
        <v>6.5868263473053898E-2</v>
      </c>
      <c r="Q3051">
        <f t="shared" si="78"/>
        <v>1.9341317365269459</v>
      </c>
      <c r="R3051">
        <v>24</v>
      </c>
      <c r="S3051">
        <v>9.5000000000000001E-2</v>
      </c>
      <c r="T3051">
        <v>3.83</v>
      </c>
      <c r="U3051">
        <f t="shared" si="88"/>
        <v>1440</v>
      </c>
      <c r="V3051">
        <v>0.137299431583879</v>
      </c>
      <c r="W3051">
        <v>7</v>
      </c>
      <c r="X3051">
        <v>150</v>
      </c>
      <c r="AA3051">
        <v>0.5</v>
      </c>
      <c r="AB3051">
        <v>25</v>
      </c>
      <c r="AF3051">
        <v>0.140243905701146</v>
      </c>
    </row>
    <row r="3052" spans="1:37">
      <c r="A3052" t="s">
        <v>285</v>
      </c>
      <c r="B3052" t="s">
        <v>284</v>
      </c>
      <c r="C3052" s="30" t="s">
        <v>592</v>
      </c>
      <c r="D3052">
        <v>500</v>
      </c>
      <c r="E3052">
        <v>10</v>
      </c>
      <c r="F3052">
        <v>120</v>
      </c>
      <c r="G3052">
        <v>16.7</v>
      </c>
      <c r="H3052">
        <v>4.3</v>
      </c>
      <c r="I3052">
        <v>31.2</v>
      </c>
      <c r="J3052">
        <v>1.1000000000000001</v>
      </c>
      <c r="K3052">
        <v>0.3</v>
      </c>
      <c r="M3052">
        <v>46.4</v>
      </c>
      <c r="N3052">
        <f t="shared" si="75"/>
        <v>0.25748502994011974</v>
      </c>
      <c r="O3052">
        <f t="shared" si="76"/>
        <v>1.8682634730538923</v>
      </c>
      <c r="P3052">
        <f t="shared" si="77"/>
        <v>6.5868263473053898E-2</v>
      </c>
      <c r="Q3052">
        <f t="shared" si="78"/>
        <v>1.9341317365269459</v>
      </c>
      <c r="R3052">
        <v>24</v>
      </c>
      <c r="S3052">
        <v>9.5000000000000001E-2</v>
      </c>
      <c r="T3052">
        <v>3.83</v>
      </c>
      <c r="U3052">
        <v>1440</v>
      </c>
      <c r="V3052">
        <v>1.5560631343789599</v>
      </c>
      <c r="W3052">
        <v>7</v>
      </c>
      <c r="X3052">
        <v>150</v>
      </c>
      <c r="AA3052">
        <v>0.5</v>
      </c>
      <c r="AB3052">
        <v>25</v>
      </c>
      <c r="AF3052">
        <v>0.27804877765117603</v>
      </c>
    </row>
    <row r="3053" spans="1:37">
      <c r="A3053" t="s">
        <v>285</v>
      </c>
      <c r="B3053" t="s">
        <v>284</v>
      </c>
      <c r="C3053" s="30" t="s">
        <v>592</v>
      </c>
      <c r="D3053">
        <v>500</v>
      </c>
      <c r="E3053">
        <v>10</v>
      </c>
      <c r="F3053">
        <v>120</v>
      </c>
      <c r="G3053">
        <v>16.7</v>
      </c>
      <c r="H3053">
        <v>4.3</v>
      </c>
      <c r="I3053">
        <v>31.2</v>
      </c>
      <c r="J3053">
        <v>1.1000000000000001</v>
      </c>
      <c r="K3053">
        <v>0.3</v>
      </c>
      <c r="M3053">
        <v>46.4</v>
      </c>
      <c r="N3053">
        <f t="shared" si="75"/>
        <v>0.25748502994011974</v>
      </c>
      <c r="O3053">
        <f t="shared" si="76"/>
        <v>1.8682634730538923</v>
      </c>
      <c r="P3053">
        <f t="shared" si="77"/>
        <v>6.5868263473053898E-2</v>
      </c>
      <c r="Q3053">
        <f t="shared" si="78"/>
        <v>1.9341317365269459</v>
      </c>
      <c r="R3053">
        <v>24</v>
      </c>
      <c r="S3053">
        <v>9.5000000000000001E-2</v>
      </c>
      <c r="T3053">
        <v>3.83</v>
      </c>
      <c r="U3053">
        <f t="shared" si="89"/>
        <v>1440</v>
      </c>
      <c r="V3053">
        <v>2.95194388955289</v>
      </c>
      <c r="W3053">
        <v>7</v>
      </c>
      <c r="X3053">
        <v>150</v>
      </c>
      <c r="AA3053">
        <v>0.5</v>
      </c>
      <c r="AB3053">
        <v>25</v>
      </c>
      <c r="AF3053">
        <v>0.32560967993409801</v>
      </c>
    </row>
    <row r="3054" spans="1:37">
      <c r="A3054" t="s">
        <v>285</v>
      </c>
      <c r="B3054" t="s">
        <v>284</v>
      </c>
      <c r="C3054" s="30" t="s">
        <v>592</v>
      </c>
      <c r="D3054">
        <v>500</v>
      </c>
      <c r="E3054">
        <v>10</v>
      </c>
      <c r="F3054">
        <v>120</v>
      </c>
      <c r="G3054">
        <v>16.7</v>
      </c>
      <c r="H3054">
        <v>4.3</v>
      </c>
      <c r="I3054">
        <v>31.2</v>
      </c>
      <c r="J3054">
        <v>1.1000000000000001</v>
      </c>
      <c r="K3054">
        <v>0.3</v>
      </c>
      <c r="M3054">
        <v>46.4</v>
      </c>
      <c r="N3054">
        <f t="shared" si="75"/>
        <v>0.25748502994011974</v>
      </c>
      <c r="O3054">
        <f t="shared" si="76"/>
        <v>1.8682634730538923</v>
      </c>
      <c r="P3054">
        <f t="shared" si="77"/>
        <v>6.5868263473053898E-2</v>
      </c>
      <c r="Q3054">
        <f t="shared" si="78"/>
        <v>1.9341317365269459</v>
      </c>
      <c r="R3054">
        <v>24</v>
      </c>
      <c r="S3054">
        <v>9.5000000000000001E-2</v>
      </c>
      <c r="T3054">
        <v>3.83</v>
      </c>
      <c r="U3054">
        <v>1440</v>
      </c>
      <c r="V3054">
        <v>5.4462235891118498</v>
      </c>
      <c r="W3054">
        <v>7</v>
      </c>
      <c r="X3054">
        <v>150</v>
      </c>
      <c r="AA3054">
        <v>0.5</v>
      </c>
      <c r="AB3054">
        <v>25</v>
      </c>
      <c r="AF3054">
        <v>0.37317076829981799</v>
      </c>
    </row>
    <row r="3055" spans="1:37">
      <c r="A3055" t="s">
        <v>316</v>
      </c>
      <c r="B3055" t="s">
        <v>314</v>
      </c>
      <c r="C3055" s="30" t="s">
        <v>592</v>
      </c>
      <c r="D3055">
        <v>300</v>
      </c>
      <c r="E3055">
        <v>10</v>
      </c>
      <c r="F3055">
        <v>180</v>
      </c>
      <c r="G3055">
        <v>46.89</v>
      </c>
      <c r="H3055">
        <v>5.42</v>
      </c>
      <c r="J3055">
        <v>0.67</v>
      </c>
      <c r="R3055">
        <v>382.11399999999998</v>
      </c>
      <c r="U3055">
        <v>8.2056991480311492</v>
      </c>
      <c r="V3055">
        <v>50</v>
      </c>
      <c r="W3055">
        <v>7.8</v>
      </c>
      <c r="X3055">
        <v>200</v>
      </c>
      <c r="Y3055">
        <v>0.02</v>
      </c>
      <c r="Z3055">
        <v>0.2</v>
      </c>
      <c r="AB3055">
        <f>303-273</f>
        <v>30</v>
      </c>
      <c r="AC3055">
        <v>0</v>
      </c>
      <c r="AD3055" s="4" t="s">
        <v>173</v>
      </c>
      <c r="AF3055">
        <v>7.0685130830641896</v>
      </c>
      <c r="AI3055" s="31" t="s">
        <v>319</v>
      </c>
      <c r="AJ3055" t="s">
        <v>489</v>
      </c>
      <c r="AK3055" t="s">
        <v>380</v>
      </c>
    </row>
    <row r="3056" spans="1:37">
      <c r="A3056" t="s">
        <v>316</v>
      </c>
      <c r="B3056" t="s">
        <v>314</v>
      </c>
      <c r="C3056" s="30" t="s">
        <v>592</v>
      </c>
      <c r="D3056">
        <v>300</v>
      </c>
      <c r="E3056">
        <v>10</v>
      </c>
      <c r="F3056">
        <v>180</v>
      </c>
      <c r="G3056">
        <v>46.89</v>
      </c>
      <c r="H3056">
        <v>5.42</v>
      </c>
      <c r="J3056">
        <v>0.67</v>
      </c>
      <c r="R3056">
        <v>382.11399999999998</v>
      </c>
      <c r="U3056">
        <v>18.873077051271501</v>
      </c>
      <c r="V3056">
        <v>50</v>
      </c>
      <c r="W3056">
        <v>7.8</v>
      </c>
      <c r="X3056">
        <v>200</v>
      </c>
      <c r="Y3056">
        <v>0.02</v>
      </c>
      <c r="Z3056">
        <v>0.2</v>
      </c>
      <c r="AB3056">
        <f t="shared" ref="AB3056:AB3119" si="90">303-273</f>
        <v>30</v>
      </c>
      <c r="AC3056">
        <v>0</v>
      </c>
      <c r="AD3056" s="4" t="s">
        <v>173</v>
      </c>
      <c r="AF3056">
        <v>7.1967929632361001</v>
      </c>
    </row>
    <row r="3057" spans="1:32">
      <c r="A3057" t="s">
        <v>316</v>
      </c>
      <c r="B3057" t="s">
        <v>314</v>
      </c>
      <c r="C3057" s="30" t="s">
        <v>592</v>
      </c>
      <c r="D3057">
        <v>300</v>
      </c>
      <c r="E3057">
        <v>10</v>
      </c>
      <c r="F3057">
        <v>180</v>
      </c>
      <c r="G3057">
        <v>46.89</v>
      </c>
      <c r="H3057">
        <v>5.42</v>
      </c>
      <c r="J3057">
        <v>0.67</v>
      </c>
      <c r="R3057">
        <v>382.11399999999998</v>
      </c>
      <c r="U3057">
        <v>32.822762159680003</v>
      </c>
      <c r="V3057">
        <v>50</v>
      </c>
      <c r="W3057">
        <v>7.8</v>
      </c>
      <c r="X3057">
        <v>200</v>
      </c>
      <c r="Y3057">
        <v>0.02</v>
      </c>
      <c r="Z3057">
        <v>0.2</v>
      </c>
      <c r="AB3057">
        <f t="shared" si="90"/>
        <v>30</v>
      </c>
      <c r="AC3057">
        <v>0</v>
      </c>
      <c r="AD3057" s="4" t="s">
        <v>173</v>
      </c>
      <c r="AF3057">
        <v>7.3454810172842002</v>
      </c>
    </row>
    <row r="3058" spans="1:32">
      <c r="A3058" t="s">
        <v>316</v>
      </c>
      <c r="B3058" t="s">
        <v>314</v>
      </c>
      <c r="C3058" s="30" t="s">
        <v>592</v>
      </c>
      <c r="D3058">
        <v>300</v>
      </c>
      <c r="E3058">
        <v>10</v>
      </c>
      <c r="F3058">
        <v>180</v>
      </c>
      <c r="G3058">
        <v>46.89</v>
      </c>
      <c r="H3058">
        <v>5.42</v>
      </c>
      <c r="J3058">
        <v>0.67</v>
      </c>
      <c r="R3058">
        <v>382.11399999999998</v>
      </c>
      <c r="U3058">
        <v>62.363251546636498</v>
      </c>
      <c r="V3058">
        <v>50</v>
      </c>
      <c r="W3058">
        <v>7.8</v>
      </c>
      <c r="X3058">
        <v>200</v>
      </c>
      <c r="Y3058">
        <v>0.02</v>
      </c>
      <c r="Z3058">
        <v>0.2</v>
      </c>
      <c r="AB3058">
        <f t="shared" si="90"/>
        <v>30</v>
      </c>
      <c r="AC3058">
        <v>0</v>
      </c>
      <c r="AD3058" s="4" t="s">
        <v>173</v>
      </c>
      <c r="AF3058">
        <v>7.4067055389127603</v>
      </c>
    </row>
    <row r="3059" spans="1:32">
      <c r="A3059" t="s">
        <v>316</v>
      </c>
      <c r="B3059" t="s">
        <v>314</v>
      </c>
      <c r="C3059" s="30" t="s">
        <v>592</v>
      </c>
      <c r="D3059">
        <v>300</v>
      </c>
      <c r="E3059">
        <v>10</v>
      </c>
      <c r="F3059">
        <v>180</v>
      </c>
      <c r="G3059">
        <v>46.89</v>
      </c>
      <c r="H3059">
        <v>5.42</v>
      </c>
      <c r="J3059">
        <v>0.67</v>
      </c>
      <c r="R3059">
        <v>382.11399999999998</v>
      </c>
      <c r="U3059">
        <v>88.621433728424904</v>
      </c>
      <c r="V3059">
        <v>50</v>
      </c>
      <c r="W3059">
        <v>7.8</v>
      </c>
      <c r="X3059">
        <v>200</v>
      </c>
      <c r="Y3059">
        <v>0.02</v>
      </c>
      <c r="Z3059">
        <v>0.2</v>
      </c>
      <c r="AB3059">
        <f t="shared" si="90"/>
        <v>30</v>
      </c>
      <c r="AC3059">
        <v>0</v>
      </c>
      <c r="AD3059" s="4" t="s">
        <v>173</v>
      </c>
      <c r="AF3059">
        <v>7.6020407776280203</v>
      </c>
    </row>
    <row r="3060" spans="1:32">
      <c r="A3060" t="s">
        <v>316</v>
      </c>
      <c r="B3060" t="s">
        <v>314</v>
      </c>
      <c r="C3060" s="30" t="s">
        <v>592</v>
      </c>
      <c r="D3060">
        <v>300</v>
      </c>
      <c r="E3060">
        <v>10</v>
      </c>
      <c r="F3060">
        <v>180</v>
      </c>
      <c r="G3060">
        <v>46.89</v>
      </c>
      <c r="H3060">
        <v>5.42</v>
      </c>
      <c r="J3060">
        <v>0.67</v>
      </c>
      <c r="R3060">
        <v>382.11399999999998</v>
      </c>
      <c r="U3060">
        <v>118.982482700451</v>
      </c>
      <c r="V3060">
        <v>50</v>
      </c>
      <c r="W3060">
        <v>7.8</v>
      </c>
      <c r="X3060">
        <v>200</v>
      </c>
      <c r="Y3060">
        <v>0.02</v>
      </c>
      <c r="Z3060">
        <v>0.2</v>
      </c>
      <c r="AB3060">
        <f t="shared" si="90"/>
        <v>30</v>
      </c>
      <c r="AC3060">
        <v>0</v>
      </c>
      <c r="AD3060" s="4" t="s">
        <v>173</v>
      </c>
      <c r="AF3060">
        <v>7.6953352692995596</v>
      </c>
    </row>
    <row r="3061" spans="1:32">
      <c r="A3061" t="s">
        <v>316</v>
      </c>
      <c r="B3061" t="s">
        <v>314</v>
      </c>
      <c r="C3061" s="30" t="s">
        <v>592</v>
      </c>
      <c r="D3061">
        <v>300</v>
      </c>
      <c r="E3061">
        <v>10</v>
      </c>
      <c r="F3061">
        <v>180</v>
      </c>
      <c r="G3061">
        <v>46.89</v>
      </c>
      <c r="H3061">
        <v>5.42</v>
      </c>
      <c r="J3061">
        <v>0.67</v>
      </c>
      <c r="R3061">
        <v>382.11399999999998</v>
      </c>
      <c r="U3061">
        <v>240.426678588556</v>
      </c>
      <c r="V3061">
        <v>50</v>
      </c>
      <c r="W3061">
        <v>7.8</v>
      </c>
      <c r="X3061">
        <v>200</v>
      </c>
      <c r="Y3061">
        <v>0.02</v>
      </c>
      <c r="Z3061">
        <v>0.2</v>
      </c>
      <c r="AB3061">
        <f t="shared" si="90"/>
        <v>30</v>
      </c>
      <c r="AC3061">
        <v>0</v>
      </c>
      <c r="AD3061" s="4" t="s">
        <v>173</v>
      </c>
      <c r="AF3061">
        <v>7.81778425138807</v>
      </c>
    </row>
    <row r="3062" spans="1:32">
      <c r="A3062" t="s">
        <v>316</v>
      </c>
      <c r="B3062" t="s">
        <v>314</v>
      </c>
      <c r="C3062" s="30" t="s">
        <v>592</v>
      </c>
      <c r="D3062">
        <v>300</v>
      </c>
      <c r="E3062">
        <v>10</v>
      </c>
      <c r="F3062">
        <v>180</v>
      </c>
      <c r="G3062">
        <v>46.89</v>
      </c>
      <c r="H3062">
        <v>5.42</v>
      </c>
      <c r="J3062">
        <v>0.67</v>
      </c>
      <c r="R3062">
        <v>382.11399999999998</v>
      </c>
      <c r="U3062">
        <v>363.51206251168901</v>
      </c>
      <c r="V3062">
        <v>50</v>
      </c>
      <c r="W3062">
        <v>7.8</v>
      </c>
      <c r="X3062">
        <v>200</v>
      </c>
      <c r="Y3062">
        <v>0.02</v>
      </c>
      <c r="Z3062">
        <v>0.2</v>
      </c>
      <c r="AB3062">
        <f t="shared" si="90"/>
        <v>30</v>
      </c>
      <c r="AC3062">
        <v>0</v>
      </c>
      <c r="AD3062" s="4" t="s">
        <v>173</v>
      </c>
      <c r="AF3062">
        <v>7.8790087730166398</v>
      </c>
    </row>
    <row r="3063" spans="1:32">
      <c r="A3063" t="s">
        <v>316</v>
      </c>
      <c r="B3063" t="s">
        <v>314</v>
      </c>
      <c r="C3063" s="30" t="s">
        <v>592</v>
      </c>
      <c r="D3063">
        <v>300</v>
      </c>
      <c r="E3063">
        <v>10</v>
      </c>
      <c r="F3063">
        <v>180</v>
      </c>
      <c r="G3063">
        <v>46.89</v>
      </c>
      <c r="H3063">
        <v>5.42</v>
      </c>
      <c r="J3063">
        <v>0.67</v>
      </c>
      <c r="R3063">
        <v>382.11399999999998</v>
      </c>
      <c r="U3063">
        <v>724.56241183572502</v>
      </c>
      <c r="V3063">
        <v>50</v>
      </c>
      <c r="W3063">
        <v>7.8</v>
      </c>
      <c r="X3063">
        <v>200</v>
      </c>
      <c r="Y3063">
        <v>0.02</v>
      </c>
      <c r="Z3063">
        <v>0.2</v>
      </c>
      <c r="AB3063">
        <f t="shared" si="90"/>
        <v>30</v>
      </c>
      <c r="AC3063">
        <v>0</v>
      </c>
      <c r="AD3063" s="4" t="s">
        <v>173</v>
      </c>
      <c r="AF3063">
        <v>8.0772594301892795</v>
      </c>
    </row>
    <row r="3064" spans="1:32">
      <c r="A3064" t="s">
        <v>313</v>
      </c>
      <c r="B3064" t="s">
        <v>314</v>
      </c>
      <c r="C3064" s="30" t="s">
        <v>591</v>
      </c>
      <c r="D3064">
        <v>300</v>
      </c>
      <c r="E3064">
        <v>10</v>
      </c>
      <c r="F3064">
        <v>180</v>
      </c>
      <c r="G3064">
        <v>48.82</v>
      </c>
      <c r="H3064">
        <v>5.6420000000000003</v>
      </c>
      <c r="J3064">
        <v>0.7</v>
      </c>
      <c r="R3064">
        <v>388.19299999999998</v>
      </c>
      <c r="U3064">
        <v>10.6673779032404</v>
      </c>
      <c r="V3064">
        <v>50</v>
      </c>
      <c r="W3064">
        <v>7.8</v>
      </c>
      <c r="X3064">
        <v>200</v>
      </c>
      <c r="Y3064">
        <v>0.02</v>
      </c>
      <c r="Z3064">
        <v>0.2</v>
      </c>
      <c r="AB3064">
        <f t="shared" si="90"/>
        <v>30</v>
      </c>
      <c r="AC3064">
        <v>0</v>
      </c>
      <c r="AD3064" s="4" t="s">
        <v>173</v>
      </c>
      <c r="AF3064">
        <v>6.61661796166789</v>
      </c>
    </row>
    <row r="3065" spans="1:32">
      <c r="A3065" t="s">
        <v>313</v>
      </c>
      <c r="B3065" t="s">
        <v>314</v>
      </c>
      <c r="C3065" s="30" t="s">
        <v>591</v>
      </c>
      <c r="D3065">
        <v>300</v>
      </c>
      <c r="E3065">
        <v>10</v>
      </c>
      <c r="F3065">
        <v>180</v>
      </c>
      <c r="G3065">
        <v>48.82</v>
      </c>
      <c r="H3065">
        <v>5.6420000000000003</v>
      </c>
      <c r="J3065">
        <v>0.7</v>
      </c>
      <c r="R3065">
        <v>388.19299999999998</v>
      </c>
      <c r="U3065">
        <v>18.873077051271501</v>
      </c>
      <c r="V3065">
        <v>50</v>
      </c>
      <c r="W3065">
        <v>7.8</v>
      </c>
      <c r="X3065">
        <v>200</v>
      </c>
      <c r="Y3065">
        <v>0.02</v>
      </c>
      <c r="Z3065">
        <v>0.2</v>
      </c>
      <c r="AB3065">
        <f t="shared" si="90"/>
        <v>30</v>
      </c>
      <c r="AC3065">
        <v>0</v>
      </c>
      <c r="AD3065" s="4" t="s">
        <v>173</v>
      </c>
      <c r="AF3065">
        <v>6.64868793171087</v>
      </c>
    </row>
    <row r="3066" spans="1:32">
      <c r="A3066" t="s">
        <v>313</v>
      </c>
      <c r="B3066" t="s">
        <v>314</v>
      </c>
      <c r="C3066" s="30" t="s">
        <v>591</v>
      </c>
      <c r="D3066">
        <v>300</v>
      </c>
      <c r="E3066">
        <v>10</v>
      </c>
      <c r="F3066">
        <v>180</v>
      </c>
      <c r="G3066">
        <v>48.82</v>
      </c>
      <c r="H3066">
        <v>5.6420000000000003</v>
      </c>
      <c r="J3066">
        <v>0.7</v>
      </c>
      <c r="R3066">
        <v>388.19299999999998</v>
      </c>
      <c r="U3066">
        <v>27.899335784372401</v>
      </c>
      <c r="V3066">
        <v>50</v>
      </c>
      <c r="W3066">
        <v>7.8</v>
      </c>
      <c r="X3066">
        <v>200</v>
      </c>
      <c r="Y3066">
        <v>0.02</v>
      </c>
      <c r="Z3066">
        <v>0.2</v>
      </c>
      <c r="AB3066">
        <f t="shared" si="90"/>
        <v>30</v>
      </c>
      <c r="AC3066">
        <v>0</v>
      </c>
      <c r="AD3066" s="4" t="s">
        <v>173</v>
      </c>
      <c r="AF3066">
        <v>6.7361515864676296</v>
      </c>
    </row>
    <row r="3067" spans="1:32">
      <c r="A3067" t="s">
        <v>313</v>
      </c>
      <c r="B3067" t="s">
        <v>314</v>
      </c>
      <c r="C3067" s="30" t="s">
        <v>591</v>
      </c>
      <c r="D3067">
        <v>300</v>
      </c>
      <c r="E3067">
        <v>10</v>
      </c>
      <c r="F3067">
        <v>180</v>
      </c>
      <c r="G3067">
        <v>48.82</v>
      </c>
      <c r="H3067">
        <v>5.6420000000000003</v>
      </c>
      <c r="J3067">
        <v>0.7</v>
      </c>
      <c r="R3067">
        <v>388.19299999999998</v>
      </c>
      <c r="U3067">
        <v>60.7220979440525</v>
      </c>
      <c r="V3067">
        <v>50</v>
      </c>
      <c r="W3067">
        <v>7.8</v>
      </c>
      <c r="X3067">
        <v>200</v>
      </c>
      <c r="Y3067">
        <v>0.02</v>
      </c>
      <c r="Z3067">
        <v>0.2</v>
      </c>
      <c r="AB3067">
        <f t="shared" si="90"/>
        <v>30</v>
      </c>
      <c r="AC3067">
        <v>0</v>
      </c>
      <c r="AD3067" s="4" t="s">
        <v>173</v>
      </c>
      <c r="AF3067">
        <v>6.8702624258915401</v>
      </c>
    </row>
    <row r="3068" spans="1:32">
      <c r="A3068" t="s">
        <v>313</v>
      </c>
      <c r="B3068" t="s">
        <v>314</v>
      </c>
      <c r="C3068" s="30" t="s">
        <v>591</v>
      </c>
      <c r="D3068">
        <v>300</v>
      </c>
      <c r="E3068">
        <v>10</v>
      </c>
      <c r="F3068">
        <v>180</v>
      </c>
      <c r="G3068">
        <v>48.82</v>
      </c>
      <c r="H3068">
        <v>5.6420000000000003</v>
      </c>
      <c r="J3068">
        <v>0.7</v>
      </c>
      <c r="R3068">
        <v>388.19299999999998</v>
      </c>
      <c r="U3068">
        <v>88.621433728424904</v>
      </c>
      <c r="V3068">
        <v>50</v>
      </c>
      <c r="W3068">
        <v>7.8</v>
      </c>
      <c r="X3068">
        <v>200</v>
      </c>
      <c r="Y3068">
        <v>0.02</v>
      </c>
      <c r="Z3068">
        <v>0.2</v>
      </c>
      <c r="AB3068">
        <f t="shared" si="90"/>
        <v>30</v>
      </c>
      <c r="AC3068">
        <v>0</v>
      </c>
      <c r="AD3068" s="4" t="s">
        <v>173</v>
      </c>
      <c r="AF3068">
        <v>6.9693877544778697</v>
      </c>
    </row>
    <row r="3069" spans="1:32">
      <c r="A3069" t="s">
        <v>313</v>
      </c>
      <c r="B3069" t="s">
        <v>314</v>
      </c>
      <c r="C3069" s="30" t="s">
        <v>591</v>
      </c>
      <c r="D3069">
        <v>300</v>
      </c>
      <c r="E3069">
        <v>10</v>
      </c>
      <c r="F3069">
        <v>180</v>
      </c>
      <c r="G3069">
        <v>48.82</v>
      </c>
      <c r="H3069">
        <v>5.6420000000000003</v>
      </c>
      <c r="J3069">
        <v>0.7</v>
      </c>
      <c r="R3069">
        <v>388.19299999999998</v>
      </c>
      <c r="U3069">
        <v>116.52080394524199</v>
      </c>
      <c r="V3069">
        <v>50</v>
      </c>
      <c r="W3069">
        <v>7.8</v>
      </c>
      <c r="X3069">
        <v>200</v>
      </c>
      <c r="Y3069">
        <v>0.02</v>
      </c>
      <c r="Z3069">
        <v>0.2</v>
      </c>
      <c r="AB3069">
        <f t="shared" si="90"/>
        <v>30</v>
      </c>
      <c r="AC3069">
        <v>0</v>
      </c>
      <c r="AD3069" s="4" t="s">
        <v>173</v>
      </c>
      <c r="AF3069">
        <v>7.1122448492739601</v>
      </c>
    </row>
    <row r="3070" spans="1:32">
      <c r="A3070" t="s">
        <v>313</v>
      </c>
      <c r="B3070" t="s">
        <v>314</v>
      </c>
      <c r="C3070" s="30" t="s">
        <v>591</v>
      </c>
      <c r="D3070">
        <v>300</v>
      </c>
      <c r="E3070">
        <v>10</v>
      </c>
      <c r="F3070">
        <v>180</v>
      </c>
      <c r="G3070">
        <v>48.82</v>
      </c>
      <c r="H3070">
        <v>5.6420000000000003</v>
      </c>
      <c r="J3070">
        <v>0.7</v>
      </c>
      <c r="R3070">
        <v>388.19299999999998</v>
      </c>
      <c r="U3070">
        <v>239.60615343593099</v>
      </c>
      <c r="V3070">
        <v>50</v>
      </c>
      <c r="W3070">
        <v>7.8</v>
      </c>
      <c r="X3070">
        <v>200</v>
      </c>
      <c r="Y3070">
        <v>0.02</v>
      </c>
      <c r="Z3070">
        <v>0.2</v>
      </c>
      <c r="AB3070">
        <f t="shared" si="90"/>
        <v>30</v>
      </c>
      <c r="AC3070">
        <v>0</v>
      </c>
      <c r="AD3070" s="4" t="s">
        <v>173</v>
      </c>
      <c r="AF3070">
        <v>7.3279882618654</v>
      </c>
    </row>
    <row r="3071" spans="1:32">
      <c r="A3071" t="s">
        <v>313</v>
      </c>
      <c r="B3071" t="s">
        <v>314</v>
      </c>
      <c r="C3071" s="30" t="s">
        <v>591</v>
      </c>
      <c r="D3071">
        <v>300</v>
      </c>
      <c r="E3071">
        <v>10</v>
      </c>
      <c r="F3071">
        <v>180</v>
      </c>
      <c r="G3071">
        <v>48.82</v>
      </c>
      <c r="H3071">
        <v>5.6420000000000003</v>
      </c>
      <c r="J3071">
        <v>0.7</v>
      </c>
      <c r="R3071">
        <v>388.19299999999998</v>
      </c>
      <c r="U3071">
        <v>357.76811098375703</v>
      </c>
      <c r="V3071">
        <v>50</v>
      </c>
      <c r="W3071">
        <v>7.8</v>
      </c>
      <c r="X3071">
        <v>200</v>
      </c>
      <c r="Y3071">
        <v>0.02</v>
      </c>
      <c r="Z3071">
        <v>0.2</v>
      </c>
      <c r="AB3071">
        <f t="shared" si="90"/>
        <v>30</v>
      </c>
      <c r="AC3071">
        <v>0</v>
      </c>
      <c r="AD3071" s="4" t="s">
        <v>173</v>
      </c>
      <c r="AF3071">
        <v>7.4825072751655002</v>
      </c>
    </row>
    <row r="3072" spans="1:32">
      <c r="A3072" t="s">
        <v>313</v>
      </c>
      <c r="B3072" t="s">
        <v>314</v>
      </c>
      <c r="C3072" s="30" t="s">
        <v>591</v>
      </c>
      <c r="D3072">
        <v>300</v>
      </c>
      <c r="E3072">
        <v>10</v>
      </c>
      <c r="F3072">
        <v>180</v>
      </c>
      <c r="G3072">
        <v>48.82</v>
      </c>
      <c r="H3072">
        <v>5.6420000000000003</v>
      </c>
      <c r="J3072">
        <v>0.7</v>
      </c>
      <c r="R3072">
        <v>388.19299999999998</v>
      </c>
      <c r="U3072">
        <v>719.63898546041798</v>
      </c>
      <c r="V3072">
        <v>50</v>
      </c>
      <c r="W3072">
        <v>7.8</v>
      </c>
      <c r="X3072">
        <v>200</v>
      </c>
      <c r="Y3072">
        <v>0.02</v>
      </c>
      <c r="Z3072">
        <v>0.2</v>
      </c>
      <c r="AB3072">
        <f t="shared" si="90"/>
        <v>30</v>
      </c>
      <c r="AC3072">
        <v>0</v>
      </c>
      <c r="AD3072" s="4" t="s">
        <v>173</v>
      </c>
      <c r="AF3072">
        <v>7.5583090114182498</v>
      </c>
    </row>
    <row r="3073" spans="1:32">
      <c r="A3073" t="s">
        <v>315</v>
      </c>
      <c r="B3073" t="s">
        <v>314</v>
      </c>
      <c r="C3073" s="30" t="s">
        <v>591</v>
      </c>
      <c r="D3073">
        <v>450</v>
      </c>
      <c r="E3073">
        <v>10</v>
      </c>
      <c r="F3073">
        <v>180</v>
      </c>
      <c r="G3073">
        <v>65.959999999999994</v>
      </c>
      <c r="H3073">
        <v>3.67</v>
      </c>
      <c r="J3073">
        <v>0.76</v>
      </c>
      <c r="R3073">
        <v>425.47699999999998</v>
      </c>
      <c r="U3073">
        <v>5.81393887464953</v>
      </c>
      <c r="V3073">
        <v>50</v>
      </c>
      <c r="W3073">
        <v>7.8</v>
      </c>
      <c r="X3073">
        <v>200</v>
      </c>
      <c r="Y3073">
        <v>0.02</v>
      </c>
      <c r="Z3073">
        <v>0.2</v>
      </c>
      <c r="AB3073">
        <f t="shared" si="90"/>
        <v>30</v>
      </c>
      <c r="AC3073">
        <v>0</v>
      </c>
      <c r="AD3073" s="4" t="s">
        <v>173</v>
      </c>
      <c r="AF3073">
        <v>7.1678262018733596</v>
      </c>
    </row>
    <row r="3074" spans="1:32">
      <c r="A3074" t="s">
        <v>315</v>
      </c>
      <c r="B3074" t="s">
        <v>314</v>
      </c>
      <c r="C3074" s="30" t="s">
        <v>591</v>
      </c>
      <c r="D3074">
        <v>450</v>
      </c>
      <c r="E3074">
        <v>10</v>
      </c>
      <c r="F3074">
        <v>180</v>
      </c>
      <c r="G3074">
        <v>65.959999999999994</v>
      </c>
      <c r="H3074">
        <v>3.67</v>
      </c>
      <c r="J3074">
        <v>0.76</v>
      </c>
      <c r="R3074">
        <v>425.47699999999998</v>
      </c>
      <c r="U3074">
        <v>18.410831079137999</v>
      </c>
      <c r="V3074">
        <v>50</v>
      </c>
      <c r="W3074">
        <v>7.8</v>
      </c>
      <c r="X3074">
        <v>200</v>
      </c>
      <c r="Y3074">
        <v>0.02</v>
      </c>
      <c r="Z3074">
        <v>0.2</v>
      </c>
      <c r="AB3074">
        <f t="shared" si="90"/>
        <v>30</v>
      </c>
      <c r="AC3074">
        <v>0</v>
      </c>
      <c r="AD3074" s="4" t="s">
        <v>173</v>
      </c>
      <c r="AF3074">
        <v>7.2269566592701304</v>
      </c>
    </row>
    <row r="3075" spans="1:32">
      <c r="A3075" t="s">
        <v>315</v>
      </c>
      <c r="B3075" t="s">
        <v>314</v>
      </c>
      <c r="C3075" s="30" t="s">
        <v>591</v>
      </c>
      <c r="D3075">
        <v>450</v>
      </c>
      <c r="E3075">
        <v>10</v>
      </c>
      <c r="F3075">
        <v>180</v>
      </c>
      <c r="G3075">
        <v>65.959999999999994</v>
      </c>
      <c r="H3075">
        <v>3.67</v>
      </c>
      <c r="J3075">
        <v>0.76</v>
      </c>
      <c r="R3075">
        <v>425.47699999999998</v>
      </c>
      <c r="U3075">
        <v>27.131776355233999</v>
      </c>
      <c r="V3075">
        <v>50</v>
      </c>
      <c r="W3075">
        <v>7.8</v>
      </c>
      <c r="X3075">
        <v>200</v>
      </c>
      <c r="Y3075">
        <v>0.02</v>
      </c>
      <c r="Z3075">
        <v>0.2</v>
      </c>
      <c r="AB3075">
        <f t="shared" si="90"/>
        <v>30</v>
      </c>
      <c r="AC3075">
        <v>0</v>
      </c>
      <c r="AD3075" s="4" t="s">
        <v>173</v>
      </c>
      <c r="AF3075">
        <v>7.3730434999519998</v>
      </c>
    </row>
    <row r="3076" spans="1:32">
      <c r="A3076" t="s">
        <v>315</v>
      </c>
      <c r="B3076" t="s">
        <v>314</v>
      </c>
      <c r="C3076" s="30" t="s">
        <v>591</v>
      </c>
      <c r="D3076">
        <v>450</v>
      </c>
      <c r="E3076">
        <v>10</v>
      </c>
      <c r="F3076">
        <v>180</v>
      </c>
      <c r="G3076">
        <v>65.959999999999994</v>
      </c>
      <c r="H3076">
        <v>3.67</v>
      </c>
      <c r="J3076">
        <v>0.76</v>
      </c>
      <c r="R3076">
        <v>425.47699999999998</v>
      </c>
      <c r="U3076">
        <v>59.108551058171898</v>
      </c>
      <c r="V3076">
        <v>50</v>
      </c>
      <c r="W3076">
        <v>7.8</v>
      </c>
      <c r="X3076">
        <v>200</v>
      </c>
      <c r="Y3076">
        <v>0.02</v>
      </c>
      <c r="Z3076">
        <v>0.2</v>
      </c>
      <c r="AB3076">
        <f t="shared" si="90"/>
        <v>30</v>
      </c>
      <c r="AC3076">
        <v>0</v>
      </c>
      <c r="AD3076" s="4" t="s">
        <v>173</v>
      </c>
      <c r="AF3076">
        <v>7.4600000159222102</v>
      </c>
    </row>
    <row r="3077" spans="1:32">
      <c r="A3077" t="s">
        <v>315</v>
      </c>
      <c r="B3077" t="s">
        <v>314</v>
      </c>
      <c r="C3077" s="30" t="s">
        <v>591</v>
      </c>
      <c r="D3077">
        <v>450</v>
      </c>
      <c r="E3077">
        <v>10</v>
      </c>
      <c r="F3077">
        <v>180</v>
      </c>
      <c r="G3077">
        <v>65.959999999999994</v>
      </c>
      <c r="H3077">
        <v>3.67</v>
      </c>
      <c r="J3077">
        <v>0.76</v>
      </c>
      <c r="R3077">
        <v>425.47699999999998</v>
      </c>
      <c r="U3077">
        <v>88.178319359663107</v>
      </c>
      <c r="V3077">
        <v>50</v>
      </c>
      <c r="W3077">
        <v>7.8</v>
      </c>
      <c r="X3077">
        <v>200</v>
      </c>
      <c r="Y3077">
        <v>0.02</v>
      </c>
      <c r="Z3077">
        <v>0.2</v>
      </c>
      <c r="AB3077">
        <f t="shared" si="90"/>
        <v>30</v>
      </c>
      <c r="AC3077">
        <v>0</v>
      </c>
      <c r="AD3077" s="4" t="s">
        <v>173</v>
      </c>
      <c r="AF3077">
        <v>7.6060869892891896</v>
      </c>
    </row>
    <row r="3078" spans="1:32">
      <c r="A3078" t="s">
        <v>315</v>
      </c>
      <c r="B3078" t="s">
        <v>314</v>
      </c>
      <c r="C3078" s="30" t="s">
        <v>591</v>
      </c>
      <c r="D3078">
        <v>450</v>
      </c>
      <c r="E3078">
        <v>10</v>
      </c>
      <c r="F3078">
        <v>180</v>
      </c>
      <c r="G3078">
        <v>65.959999999999994</v>
      </c>
      <c r="H3078">
        <v>3.67</v>
      </c>
      <c r="J3078">
        <v>0.76</v>
      </c>
      <c r="R3078">
        <v>425.47699999999998</v>
      </c>
      <c r="U3078">
        <v>117.248087661154</v>
      </c>
      <c r="V3078">
        <v>50</v>
      </c>
      <c r="W3078">
        <v>7.8</v>
      </c>
      <c r="X3078">
        <v>200</v>
      </c>
      <c r="Y3078">
        <v>0.02</v>
      </c>
      <c r="Z3078">
        <v>0.2</v>
      </c>
      <c r="AB3078">
        <f t="shared" si="90"/>
        <v>30</v>
      </c>
      <c r="AC3078">
        <v>0</v>
      </c>
      <c r="AD3078" s="4" t="s">
        <v>173</v>
      </c>
      <c r="AF3078">
        <v>7.80086966467353</v>
      </c>
    </row>
    <row r="3079" spans="1:32">
      <c r="A3079" t="s">
        <v>315</v>
      </c>
      <c r="B3079" t="s">
        <v>314</v>
      </c>
      <c r="C3079" s="30" t="s">
        <v>591</v>
      </c>
      <c r="D3079">
        <v>450</v>
      </c>
      <c r="E3079">
        <v>10</v>
      </c>
      <c r="F3079">
        <v>180</v>
      </c>
      <c r="G3079">
        <v>65.959999999999994</v>
      </c>
      <c r="H3079">
        <v>3.67</v>
      </c>
      <c r="J3079">
        <v>0.76</v>
      </c>
      <c r="R3079">
        <v>425.47699999999998</v>
      </c>
      <c r="U3079">
        <v>239.34109974176801</v>
      </c>
      <c r="V3079">
        <v>50</v>
      </c>
      <c r="W3079">
        <v>7.8</v>
      </c>
      <c r="X3079">
        <v>200</v>
      </c>
      <c r="Y3079">
        <v>0.02</v>
      </c>
      <c r="Z3079">
        <v>0.2</v>
      </c>
      <c r="AB3079">
        <f t="shared" si="90"/>
        <v>30</v>
      </c>
      <c r="AC3079">
        <v>0</v>
      </c>
      <c r="AD3079" s="4" t="s">
        <v>173</v>
      </c>
      <c r="AF3079">
        <v>7.89478259577327</v>
      </c>
    </row>
    <row r="3080" spans="1:32">
      <c r="A3080" t="s">
        <v>315</v>
      </c>
      <c r="B3080" t="s">
        <v>314</v>
      </c>
      <c r="C3080" s="30" t="s">
        <v>591</v>
      </c>
      <c r="D3080">
        <v>450</v>
      </c>
      <c r="E3080">
        <v>10</v>
      </c>
      <c r="F3080">
        <v>180</v>
      </c>
      <c r="G3080">
        <v>65.959999999999994</v>
      </c>
      <c r="H3080">
        <v>3.67</v>
      </c>
      <c r="J3080">
        <v>0.76</v>
      </c>
      <c r="R3080">
        <v>425.47699999999998</v>
      </c>
      <c r="U3080">
        <v>359.49615684024701</v>
      </c>
      <c r="V3080">
        <v>50</v>
      </c>
      <c r="W3080">
        <v>7.8</v>
      </c>
      <c r="X3080">
        <v>200</v>
      </c>
      <c r="Y3080">
        <v>0.02</v>
      </c>
      <c r="Z3080">
        <v>0.2</v>
      </c>
      <c r="AB3080">
        <f t="shared" si="90"/>
        <v>30</v>
      </c>
      <c r="AC3080">
        <v>0</v>
      </c>
      <c r="AD3080" s="4" t="s">
        <v>173</v>
      </c>
      <c r="AF3080">
        <v>7.94347829779064</v>
      </c>
    </row>
    <row r="3081" spans="1:32">
      <c r="A3081" t="s">
        <v>317</v>
      </c>
      <c r="B3081" t="s">
        <v>314</v>
      </c>
      <c r="C3081" s="30" t="s">
        <v>592</v>
      </c>
      <c r="D3081">
        <v>450</v>
      </c>
      <c r="E3081">
        <v>10</v>
      </c>
      <c r="F3081">
        <v>180</v>
      </c>
      <c r="G3081">
        <v>62.33</v>
      </c>
      <c r="H3081">
        <v>3.47</v>
      </c>
      <c r="J3081">
        <v>0.72</v>
      </c>
      <c r="R3081">
        <v>421.49200000000002</v>
      </c>
      <c r="U3081">
        <v>719.96132813568499</v>
      </c>
      <c r="V3081">
        <v>50</v>
      </c>
      <c r="W3081">
        <v>7.8</v>
      </c>
      <c r="X3081">
        <v>200</v>
      </c>
      <c r="Y3081">
        <v>0.02</v>
      </c>
      <c r="Z3081">
        <v>0.2</v>
      </c>
      <c r="AB3081">
        <f t="shared" si="90"/>
        <v>30</v>
      </c>
      <c r="AC3081">
        <v>0</v>
      </c>
      <c r="AD3081" s="4" t="s">
        <v>173</v>
      </c>
      <c r="AF3081">
        <v>8.1069565743516598</v>
      </c>
    </row>
    <row r="3082" spans="1:32">
      <c r="A3082" t="s">
        <v>317</v>
      </c>
      <c r="B3082" t="s">
        <v>314</v>
      </c>
      <c r="C3082" s="30" t="s">
        <v>592</v>
      </c>
      <c r="D3082">
        <v>450</v>
      </c>
      <c r="E3082">
        <v>10</v>
      </c>
      <c r="F3082">
        <v>180</v>
      </c>
      <c r="G3082">
        <v>62.33</v>
      </c>
      <c r="H3082">
        <v>3.47</v>
      </c>
      <c r="J3082">
        <v>0.72</v>
      </c>
      <c r="R3082">
        <v>421.49200000000002</v>
      </c>
      <c r="U3082">
        <v>6.7829163657171199</v>
      </c>
      <c r="V3082">
        <v>50</v>
      </c>
      <c r="W3082">
        <v>7.8</v>
      </c>
      <c r="X3082">
        <v>200</v>
      </c>
      <c r="Y3082">
        <v>0.02</v>
      </c>
      <c r="Z3082">
        <v>0.2</v>
      </c>
      <c r="AB3082">
        <f t="shared" si="90"/>
        <v>30</v>
      </c>
      <c r="AC3082">
        <v>0</v>
      </c>
      <c r="AD3082" s="4" t="s">
        <v>173</v>
      </c>
      <c r="AF3082">
        <v>6.6843479200049396</v>
      </c>
    </row>
    <row r="3083" spans="1:32">
      <c r="A3083" t="s">
        <v>317</v>
      </c>
      <c r="B3083" t="s">
        <v>314</v>
      </c>
      <c r="C3083" s="30" t="s">
        <v>592</v>
      </c>
      <c r="D3083">
        <v>450</v>
      </c>
      <c r="E3083">
        <v>10</v>
      </c>
      <c r="F3083">
        <v>180</v>
      </c>
      <c r="G3083">
        <v>62.33</v>
      </c>
      <c r="H3083">
        <v>3.47</v>
      </c>
      <c r="J3083">
        <v>0.72</v>
      </c>
      <c r="R3083">
        <v>421.49200000000002</v>
      </c>
      <c r="U3083">
        <v>20.348823025395099</v>
      </c>
      <c r="V3083">
        <v>50</v>
      </c>
      <c r="W3083">
        <v>7.8</v>
      </c>
      <c r="X3083">
        <v>200</v>
      </c>
      <c r="Y3083">
        <v>0.02</v>
      </c>
      <c r="Z3083">
        <v>0.2</v>
      </c>
      <c r="AB3083">
        <f t="shared" si="90"/>
        <v>30</v>
      </c>
      <c r="AC3083">
        <v>0</v>
      </c>
      <c r="AD3083" s="4" t="s">
        <v>173</v>
      </c>
      <c r="AF3083">
        <v>6.7052174307637404</v>
      </c>
    </row>
    <row r="3084" spans="1:32">
      <c r="A3084" t="s">
        <v>317</v>
      </c>
      <c r="B3084" t="s">
        <v>314</v>
      </c>
      <c r="C3084" s="30" t="s">
        <v>592</v>
      </c>
      <c r="D3084">
        <v>450</v>
      </c>
      <c r="E3084">
        <v>10</v>
      </c>
      <c r="F3084">
        <v>180</v>
      </c>
      <c r="G3084">
        <v>62.33</v>
      </c>
      <c r="H3084">
        <v>3.47</v>
      </c>
      <c r="J3084">
        <v>0.72</v>
      </c>
      <c r="R3084">
        <v>421.49200000000002</v>
      </c>
      <c r="U3084">
        <v>29.069731337369301</v>
      </c>
      <c r="V3084">
        <v>50</v>
      </c>
      <c r="W3084">
        <v>7.8</v>
      </c>
      <c r="X3084">
        <v>200</v>
      </c>
      <c r="Y3084">
        <v>0.02</v>
      </c>
      <c r="Z3084">
        <v>0.2</v>
      </c>
      <c r="AB3084">
        <f t="shared" si="90"/>
        <v>30</v>
      </c>
      <c r="AC3084">
        <v>0</v>
      </c>
      <c r="AD3084" s="4" t="s">
        <v>173</v>
      </c>
      <c r="AF3084">
        <v>6.7991306272337102</v>
      </c>
    </row>
    <row r="3085" spans="1:32">
      <c r="A3085" t="s">
        <v>317</v>
      </c>
      <c r="B3085" t="s">
        <v>314</v>
      </c>
      <c r="C3085" s="30" t="s">
        <v>592</v>
      </c>
      <c r="D3085">
        <v>450</v>
      </c>
      <c r="E3085">
        <v>10</v>
      </c>
      <c r="F3085">
        <v>180</v>
      </c>
      <c r="G3085">
        <v>62.33</v>
      </c>
      <c r="H3085">
        <v>3.47</v>
      </c>
      <c r="J3085">
        <v>0.72</v>
      </c>
      <c r="R3085">
        <v>421.49200000000002</v>
      </c>
      <c r="U3085">
        <v>59.108551058171898</v>
      </c>
      <c r="V3085">
        <v>50</v>
      </c>
      <c r="W3085">
        <v>7.8</v>
      </c>
      <c r="X3085">
        <v>200</v>
      </c>
      <c r="Y3085">
        <v>0.02</v>
      </c>
      <c r="Z3085">
        <v>0.2</v>
      </c>
      <c r="AB3085">
        <f t="shared" si="90"/>
        <v>30</v>
      </c>
      <c r="AC3085">
        <v>0</v>
      </c>
      <c r="AD3085" s="4" t="s">
        <v>173</v>
      </c>
      <c r="AF3085">
        <v>7.0078261328771001</v>
      </c>
    </row>
    <row r="3086" spans="1:32">
      <c r="A3086" t="s">
        <v>317</v>
      </c>
      <c r="B3086" t="s">
        <v>314</v>
      </c>
      <c r="C3086" s="30" t="s">
        <v>592</v>
      </c>
      <c r="D3086">
        <v>450</v>
      </c>
      <c r="E3086">
        <v>10</v>
      </c>
      <c r="F3086">
        <v>180</v>
      </c>
      <c r="G3086">
        <v>62.33</v>
      </c>
      <c r="H3086">
        <v>3.47</v>
      </c>
      <c r="J3086">
        <v>0.72</v>
      </c>
      <c r="R3086">
        <v>421.49200000000002</v>
      </c>
      <c r="U3086">
        <v>87.209267940351793</v>
      </c>
      <c r="V3086">
        <v>50</v>
      </c>
      <c r="W3086">
        <v>7.8</v>
      </c>
      <c r="X3086">
        <v>200</v>
      </c>
      <c r="Y3086">
        <v>0.02</v>
      </c>
      <c r="Z3086">
        <v>0.2</v>
      </c>
      <c r="AB3086">
        <f t="shared" si="90"/>
        <v>30</v>
      </c>
      <c r="AC3086">
        <v>0</v>
      </c>
      <c r="AD3086" s="4" t="s">
        <v>173</v>
      </c>
      <c r="AF3086">
        <v>7.0878262337177897</v>
      </c>
    </row>
    <row r="3087" spans="1:32">
      <c r="A3087" t="s">
        <v>317</v>
      </c>
      <c r="B3087" t="s">
        <v>314</v>
      </c>
      <c r="C3087" s="30" t="s">
        <v>592</v>
      </c>
      <c r="D3087">
        <v>450</v>
      </c>
      <c r="E3087">
        <v>10</v>
      </c>
      <c r="F3087">
        <v>180</v>
      </c>
      <c r="G3087">
        <v>62.33</v>
      </c>
      <c r="H3087">
        <v>3.47</v>
      </c>
      <c r="J3087">
        <v>0.72</v>
      </c>
      <c r="R3087">
        <v>421.49200000000002</v>
      </c>
      <c r="U3087">
        <v>119.186042643289</v>
      </c>
      <c r="V3087">
        <v>50</v>
      </c>
      <c r="W3087">
        <v>7.8</v>
      </c>
      <c r="X3087">
        <v>200</v>
      </c>
      <c r="Y3087">
        <v>0.02</v>
      </c>
      <c r="Z3087">
        <v>0.2</v>
      </c>
      <c r="AB3087">
        <f t="shared" si="90"/>
        <v>30</v>
      </c>
      <c r="AC3087">
        <v>0</v>
      </c>
      <c r="AD3087" s="4" t="s">
        <v>173</v>
      </c>
      <c r="AF3087">
        <v>7.2304346014646699</v>
      </c>
    </row>
    <row r="3088" spans="1:32">
      <c r="A3088" t="s">
        <v>317</v>
      </c>
      <c r="B3088" t="s">
        <v>314</v>
      </c>
      <c r="C3088" s="30" t="s">
        <v>592</v>
      </c>
      <c r="D3088">
        <v>450</v>
      </c>
      <c r="E3088">
        <v>10</v>
      </c>
      <c r="F3088">
        <v>180</v>
      </c>
      <c r="G3088">
        <v>62.33</v>
      </c>
      <c r="H3088">
        <v>3.47</v>
      </c>
      <c r="J3088">
        <v>0.72</v>
      </c>
      <c r="R3088">
        <v>421.49200000000002</v>
      </c>
      <c r="U3088">
        <v>238.37212225070101</v>
      </c>
      <c r="V3088">
        <v>50</v>
      </c>
      <c r="W3088">
        <v>7.8</v>
      </c>
      <c r="X3088">
        <v>200</v>
      </c>
      <c r="Y3088">
        <v>0.02</v>
      </c>
      <c r="Z3088">
        <v>0.2</v>
      </c>
      <c r="AB3088">
        <f t="shared" si="90"/>
        <v>30</v>
      </c>
      <c r="AC3088">
        <v>0</v>
      </c>
      <c r="AD3088" s="4" t="s">
        <v>173</v>
      </c>
      <c r="AF3088">
        <v>7.4460870529780401</v>
      </c>
    </row>
    <row r="3089" spans="1:32">
      <c r="A3089" t="s">
        <v>317</v>
      </c>
      <c r="B3089" t="s">
        <v>314</v>
      </c>
      <c r="C3089" s="30" t="s">
        <v>592</v>
      </c>
      <c r="D3089">
        <v>450</v>
      </c>
      <c r="E3089">
        <v>10</v>
      </c>
      <c r="F3089">
        <v>180</v>
      </c>
      <c r="G3089">
        <v>62.33</v>
      </c>
      <c r="H3089">
        <v>3.47</v>
      </c>
      <c r="J3089">
        <v>0.72</v>
      </c>
      <c r="R3089">
        <v>421.49200000000002</v>
      </c>
      <c r="U3089">
        <v>360.46513433131503</v>
      </c>
      <c r="V3089">
        <v>50</v>
      </c>
      <c r="W3089">
        <v>7.8</v>
      </c>
      <c r="X3089">
        <v>200</v>
      </c>
      <c r="Y3089">
        <v>0.02</v>
      </c>
      <c r="Z3089">
        <v>0.2</v>
      </c>
      <c r="AB3089">
        <f t="shared" si="90"/>
        <v>30</v>
      </c>
      <c r="AC3089">
        <v>0</v>
      </c>
      <c r="AD3089" s="4" t="s">
        <v>173</v>
      </c>
      <c r="AF3089">
        <v>7.5608696275216998</v>
      </c>
    </row>
    <row r="3090" spans="1:32">
      <c r="A3090" t="s">
        <v>317</v>
      </c>
      <c r="B3090" t="s">
        <v>314</v>
      </c>
      <c r="C3090" s="30" t="s">
        <v>592</v>
      </c>
      <c r="D3090">
        <v>450</v>
      </c>
      <c r="E3090">
        <v>10</v>
      </c>
      <c r="F3090">
        <v>180</v>
      </c>
      <c r="G3090">
        <v>62.33</v>
      </c>
      <c r="H3090">
        <v>3.47</v>
      </c>
      <c r="J3090">
        <v>0.72</v>
      </c>
      <c r="R3090">
        <v>421.49200000000002</v>
      </c>
      <c r="U3090">
        <v>718.992276716373</v>
      </c>
      <c r="V3090">
        <v>50</v>
      </c>
      <c r="W3090">
        <v>7.8</v>
      </c>
      <c r="X3090">
        <v>200</v>
      </c>
      <c r="Y3090">
        <v>0.02</v>
      </c>
      <c r="Z3090">
        <v>0.2</v>
      </c>
      <c r="AB3090">
        <f t="shared" si="90"/>
        <v>30</v>
      </c>
      <c r="AC3090">
        <v>0</v>
      </c>
      <c r="AD3090" s="4" t="s">
        <v>173</v>
      </c>
      <c r="AF3090">
        <v>7.6165217446685904</v>
      </c>
    </row>
    <row r="3091" spans="1:32">
      <c r="A3091" t="s">
        <v>318</v>
      </c>
      <c r="B3091" t="s">
        <v>314</v>
      </c>
      <c r="C3091" s="30" t="s">
        <v>592</v>
      </c>
      <c r="D3091">
        <v>600</v>
      </c>
      <c r="E3091">
        <v>10</v>
      </c>
      <c r="F3091">
        <v>180</v>
      </c>
      <c r="G3091">
        <v>65.06</v>
      </c>
      <c r="H3091">
        <v>2.4300000000000002</v>
      </c>
      <c r="J3091">
        <v>0.67</v>
      </c>
      <c r="R3091">
        <v>490.29399999999998</v>
      </c>
      <c r="U3091">
        <v>7.3439345190614</v>
      </c>
      <c r="V3091">
        <v>50</v>
      </c>
      <c r="W3091">
        <v>7.8</v>
      </c>
      <c r="X3091">
        <v>200</v>
      </c>
      <c r="Y3091">
        <v>0.02</v>
      </c>
      <c r="Z3091">
        <v>0.2</v>
      </c>
      <c r="AB3091">
        <f t="shared" si="90"/>
        <v>30</v>
      </c>
      <c r="AC3091">
        <v>0</v>
      </c>
      <c r="AD3091" s="4" t="s">
        <v>173</v>
      </c>
      <c r="AF3091">
        <v>7.2487685309166299</v>
      </c>
    </row>
    <row r="3092" spans="1:32">
      <c r="A3092" t="s">
        <v>318</v>
      </c>
      <c r="B3092" t="s">
        <v>314</v>
      </c>
      <c r="C3092" s="30" t="s">
        <v>592</v>
      </c>
      <c r="D3092">
        <v>600</v>
      </c>
      <c r="E3092">
        <v>10</v>
      </c>
      <c r="F3092">
        <v>180</v>
      </c>
      <c r="G3092">
        <v>65.06</v>
      </c>
      <c r="H3092">
        <v>2.4300000000000002</v>
      </c>
      <c r="J3092">
        <v>0.67</v>
      </c>
      <c r="R3092">
        <v>490.29399999999998</v>
      </c>
      <c r="U3092">
        <v>17.441875124082699</v>
      </c>
      <c r="V3092">
        <v>50</v>
      </c>
      <c r="W3092">
        <v>7.8</v>
      </c>
      <c r="X3092">
        <v>200</v>
      </c>
      <c r="Y3092">
        <v>0.02</v>
      </c>
      <c r="Z3092">
        <v>0.2</v>
      </c>
      <c r="AB3092">
        <f t="shared" si="90"/>
        <v>30</v>
      </c>
      <c r="AC3092">
        <v>0</v>
      </c>
      <c r="AD3092" s="4" t="s">
        <v>173</v>
      </c>
      <c r="AF3092">
        <v>7.4589490678750101</v>
      </c>
    </row>
    <row r="3093" spans="1:32">
      <c r="A3093" t="s">
        <v>318</v>
      </c>
      <c r="B3093" t="s">
        <v>314</v>
      </c>
      <c r="C3093" s="30" t="s">
        <v>592</v>
      </c>
      <c r="D3093">
        <v>600</v>
      </c>
      <c r="E3093">
        <v>10</v>
      </c>
      <c r="F3093">
        <v>180</v>
      </c>
      <c r="G3093">
        <v>65.06</v>
      </c>
      <c r="H3093">
        <v>2.4300000000000002</v>
      </c>
      <c r="J3093">
        <v>0.67</v>
      </c>
      <c r="R3093">
        <v>490.29399999999998</v>
      </c>
      <c r="U3093">
        <v>27.539780710461901</v>
      </c>
      <c r="V3093">
        <v>50</v>
      </c>
      <c r="W3093">
        <v>7.8</v>
      </c>
      <c r="X3093">
        <v>200</v>
      </c>
      <c r="Y3093">
        <v>0.02</v>
      </c>
      <c r="Z3093">
        <v>0.2</v>
      </c>
      <c r="AB3093">
        <f t="shared" si="90"/>
        <v>30</v>
      </c>
      <c r="AC3093">
        <v>0</v>
      </c>
      <c r="AD3093" s="4" t="s">
        <v>173</v>
      </c>
      <c r="AF3093">
        <v>7.5246305091640204</v>
      </c>
    </row>
    <row r="3094" spans="1:32">
      <c r="A3094" t="s">
        <v>318</v>
      </c>
      <c r="B3094" t="s">
        <v>314</v>
      </c>
      <c r="C3094" s="30" t="s">
        <v>592</v>
      </c>
      <c r="D3094">
        <v>600</v>
      </c>
      <c r="E3094">
        <v>10</v>
      </c>
      <c r="F3094">
        <v>180</v>
      </c>
      <c r="G3094">
        <v>65.06</v>
      </c>
      <c r="H3094">
        <v>2.4300000000000002</v>
      </c>
      <c r="J3094">
        <v>0.67</v>
      </c>
      <c r="R3094">
        <v>490.29399999999998</v>
      </c>
      <c r="U3094">
        <v>55.997540103815702</v>
      </c>
      <c r="V3094">
        <v>50</v>
      </c>
      <c r="W3094">
        <v>7.8</v>
      </c>
      <c r="X3094">
        <v>200</v>
      </c>
      <c r="Y3094">
        <v>0.02</v>
      </c>
      <c r="Z3094">
        <v>0.2</v>
      </c>
      <c r="AB3094">
        <f t="shared" si="90"/>
        <v>30</v>
      </c>
      <c r="AC3094">
        <v>0</v>
      </c>
      <c r="AD3094" s="4" t="s">
        <v>173</v>
      </c>
      <c r="AF3094">
        <v>7.5804597593151604</v>
      </c>
    </row>
    <row r="3095" spans="1:32">
      <c r="A3095" t="s">
        <v>318</v>
      </c>
      <c r="B3095" t="s">
        <v>314</v>
      </c>
      <c r="C3095" s="30" t="s">
        <v>592</v>
      </c>
      <c r="D3095">
        <v>600</v>
      </c>
      <c r="E3095">
        <v>10</v>
      </c>
      <c r="F3095">
        <v>180</v>
      </c>
      <c r="G3095">
        <v>65.06</v>
      </c>
      <c r="H3095">
        <v>2.4300000000000002</v>
      </c>
      <c r="J3095">
        <v>0.67</v>
      </c>
      <c r="R3095">
        <v>490.29399999999998</v>
      </c>
      <c r="U3095">
        <v>90.881290351981207</v>
      </c>
      <c r="V3095">
        <v>50</v>
      </c>
      <c r="W3095">
        <v>7.8</v>
      </c>
      <c r="X3095">
        <v>200</v>
      </c>
      <c r="Y3095">
        <v>0.02</v>
      </c>
      <c r="Z3095">
        <v>0.2</v>
      </c>
      <c r="AB3095">
        <f t="shared" si="90"/>
        <v>30</v>
      </c>
      <c r="AC3095">
        <v>0</v>
      </c>
      <c r="AD3095" s="4" t="s">
        <v>173</v>
      </c>
      <c r="AF3095">
        <v>7.7019704507553097</v>
      </c>
    </row>
    <row r="3096" spans="1:32">
      <c r="A3096" t="s">
        <v>318</v>
      </c>
      <c r="B3096" t="s">
        <v>314</v>
      </c>
      <c r="C3096" s="30" t="s">
        <v>592</v>
      </c>
      <c r="D3096">
        <v>600</v>
      </c>
      <c r="E3096">
        <v>10</v>
      </c>
      <c r="F3096">
        <v>180</v>
      </c>
      <c r="G3096">
        <v>65.06</v>
      </c>
      <c r="H3096">
        <v>2.4300000000000002</v>
      </c>
      <c r="J3096">
        <v>0.67</v>
      </c>
      <c r="R3096">
        <v>490.29399999999998</v>
      </c>
      <c r="U3096">
        <v>118.421071062443</v>
      </c>
      <c r="V3096">
        <v>50</v>
      </c>
      <c r="W3096">
        <v>7.8</v>
      </c>
      <c r="X3096">
        <v>200</v>
      </c>
      <c r="Y3096">
        <v>0.02</v>
      </c>
      <c r="Z3096">
        <v>0.2</v>
      </c>
      <c r="AB3096">
        <f t="shared" si="90"/>
        <v>30</v>
      </c>
      <c r="AC3096">
        <v>0</v>
      </c>
      <c r="AD3096" s="4" t="s">
        <v>173</v>
      </c>
      <c r="AF3096">
        <v>7.7972085907353401</v>
      </c>
    </row>
    <row r="3097" spans="1:32">
      <c r="A3097" t="s">
        <v>318</v>
      </c>
      <c r="B3097" t="s">
        <v>314</v>
      </c>
      <c r="C3097" s="30" t="s">
        <v>592</v>
      </c>
      <c r="D3097">
        <v>600</v>
      </c>
      <c r="E3097">
        <v>10</v>
      </c>
      <c r="F3097">
        <v>180</v>
      </c>
      <c r="G3097">
        <v>65.06</v>
      </c>
      <c r="H3097">
        <v>2.4300000000000002</v>
      </c>
      <c r="J3097">
        <v>0.67</v>
      </c>
      <c r="R3097">
        <v>490.29399999999998</v>
      </c>
      <c r="U3097">
        <v>238.67809949067001</v>
      </c>
      <c r="V3097">
        <v>50</v>
      </c>
      <c r="W3097">
        <v>7.8</v>
      </c>
      <c r="X3097">
        <v>200</v>
      </c>
      <c r="Y3097">
        <v>0.02</v>
      </c>
      <c r="Z3097">
        <v>0.2</v>
      </c>
      <c r="AB3097">
        <f t="shared" si="90"/>
        <v>30</v>
      </c>
      <c r="AC3097">
        <v>0</v>
      </c>
      <c r="AD3097" s="4" t="s">
        <v>173</v>
      </c>
      <c r="AF3097">
        <v>7.9614121939578597</v>
      </c>
    </row>
    <row r="3098" spans="1:32">
      <c r="A3098" t="s">
        <v>318</v>
      </c>
      <c r="B3098" t="s">
        <v>314</v>
      </c>
      <c r="C3098" s="30" t="s">
        <v>592</v>
      </c>
      <c r="D3098">
        <v>600</v>
      </c>
      <c r="E3098">
        <v>10</v>
      </c>
      <c r="F3098">
        <v>180</v>
      </c>
      <c r="G3098">
        <v>65.06</v>
      </c>
      <c r="H3098">
        <v>2.4300000000000002</v>
      </c>
      <c r="J3098">
        <v>0.67</v>
      </c>
      <c r="R3098">
        <v>490.29399999999998</v>
      </c>
      <c r="U3098">
        <v>361.68913400485701</v>
      </c>
      <c r="V3098">
        <v>50</v>
      </c>
      <c r="W3098">
        <v>7.8</v>
      </c>
      <c r="X3098">
        <v>200</v>
      </c>
      <c r="Y3098">
        <v>0.02</v>
      </c>
      <c r="Z3098">
        <v>0.2</v>
      </c>
      <c r="AB3098">
        <f t="shared" si="90"/>
        <v>30</v>
      </c>
      <c r="AC3098">
        <v>0</v>
      </c>
      <c r="AD3098" s="4" t="s">
        <v>173</v>
      </c>
      <c r="AF3098">
        <v>8.0435139329304199</v>
      </c>
    </row>
    <row r="3099" spans="1:32">
      <c r="A3099" t="s">
        <v>318</v>
      </c>
      <c r="B3099" t="s">
        <v>314</v>
      </c>
      <c r="C3099" s="30" t="s">
        <v>592</v>
      </c>
      <c r="D3099">
        <v>600</v>
      </c>
      <c r="E3099">
        <v>10</v>
      </c>
      <c r="F3099">
        <v>180</v>
      </c>
      <c r="G3099">
        <v>65.06</v>
      </c>
      <c r="H3099">
        <v>2.4300000000000002</v>
      </c>
      <c r="J3099">
        <v>0.67</v>
      </c>
      <c r="R3099">
        <v>490.29399999999998</v>
      </c>
      <c r="U3099">
        <v>720.62426192375403</v>
      </c>
      <c r="V3099">
        <v>50</v>
      </c>
      <c r="W3099">
        <v>7.8</v>
      </c>
      <c r="X3099">
        <v>200</v>
      </c>
      <c r="Y3099">
        <v>0.02</v>
      </c>
      <c r="Z3099">
        <v>0.2</v>
      </c>
      <c r="AB3099">
        <f t="shared" si="90"/>
        <v>30</v>
      </c>
      <c r="AC3099">
        <v>0</v>
      </c>
      <c r="AD3099" s="4" t="s">
        <v>173</v>
      </c>
      <c r="AF3099">
        <v>8.2701148928497599</v>
      </c>
    </row>
    <row r="3100" spans="1:32">
      <c r="A3100" t="s">
        <v>47</v>
      </c>
      <c r="B3100" t="s">
        <v>314</v>
      </c>
      <c r="C3100" s="30" t="s">
        <v>591</v>
      </c>
      <c r="D3100">
        <v>600</v>
      </c>
      <c r="E3100">
        <v>10</v>
      </c>
      <c r="F3100">
        <v>180</v>
      </c>
      <c r="G3100">
        <v>70.64</v>
      </c>
      <c r="H3100">
        <v>2.544</v>
      </c>
      <c r="J3100">
        <v>0.73</v>
      </c>
      <c r="R3100">
        <v>494.92899999999997</v>
      </c>
      <c r="U3100">
        <v>8.2619482205953698</v>
      </c>
      <c r="V3100">
        <v>50</v>
      </c>
      <c r="W3100">
        <v>7.8</v>
      </c>
      <c r="X3100">
        <v>200</v>
      </c>
      <c r="Y3100">
        <v>0.02</v>
      </c>
      <c r="Z3100">
        <v>0.2</v>
      </c>
      <c r="AB3100">
        <f t="shared" si="90"/>
        <v>30</v>
      </c>
      <c r="AC3100">
        <v>0</v>
      </c>
      <c r="AD3100" s="4" t="s">
        <v>173</v>
      </c>
      <c r="AF3100">
        <v>6.6937603019135397</v>
      </c>
    </row>
    <row r="3101" spans="1:32">
      <c r="A3101" t="s">
        <v>47</v>
      </c>
      <c r="B3101" t="s">
        <v>314</v>
      </c>
      <c r="C3101" s="30" t="s">
        <v>591</v>
      </c>
      <c r="D3101">
        <v>600</v>
      </c>
      <c r="E3101">
        <v>10</v>
      </c>
      <c r="F3101">
        <v>180</v>
      </c>
      <c r="G3101">
        <v>70.64</v>
      </c>
      <c r="H3101">
        <v>2.544</v>
      </c>
      <c r="J3101">
        <v>0.73</v>
      </c>
      <c r="R3101">
        <v>494.92899999999997</v>
      </c>
      <c r="U3101">
        <v>18.359853806974598</v>
      </c>
      <c r="V3101">
        <v>50</v>
      </c>
      <c r="W3101">
        <v>7.8</v>
      </c>
      <c r="X3101">
        <v>200</v>
      </c>
      <c r="Y3101">
        <v>0.02</v>
      </c>
      <c r="Z3101">
        <v>0.2</v>
      </c>
      <c r="AB3101">
        <f t="shared" si="90"/>
        <v>30</v>
      </c>
      <c r="AC3101">
        <v>0</v>
      </c>
      <c r="AD3101" s="4" t="s">
        <v>173</v>
      </c>
      <c r="AF3101">
        <v>6.8513958612290802</v>
      </c>
    </row>
    <row r="3102" spans="1:32">
      <c r="A3102" t="s">
        <v>47</v>
      </c>
      <c r="B3102" t="s">
        <v>314</v>
      </c>
      <c r="C3102" s="30" t="s">
        <v>591</v>
      </c>
      <c r="D3102">
        <v>600</v>
      </c>
      <c r="E3102">
        <v>10</v>
      </c>
      <c r="F3102">
        <v>180</v>
      </c>
      <c r="G3102">
        <v>70.64</v>
      </c>
      <c r="H3102">
        <v>2.544</v>
      </c>
      <c r="J3102">
        <v>0.73</v>
      </c>
      <c r="R3102">
        <v>494.92899999999997</v>
      </c>
      <c r="U3102">
        <v>27.539780710461901</v>
      </c>
      <c r="V3102">
        <v>50</v>
      </c>
      <c r="W3102">
        <v>7.8</v>
      </c>
      <c r="X3102">
        <v>200</v>
      </c>
      <c r="Y3102">
        <v>0.02</v>
      </c>
      <c r="Z3102">
        <v>0.2</v>
      </c>
      <c r="AB3102">
        <f t="shared" si="90"/>
        <v>30</v>
      </c>
      <c r="AC3102">
        <v>0</v>
      </c>
      <c r="AD3102" s="4" t="s">
        <v>173</v>
      </c>
      <c r="AF3102">
        <v>7.0057471480363303</v>
      </c>
    </row>
    <row r="3103" spans="1:32">
      <c r="A3103" t="s">
        <v>47</v>
      </c>
      <c r="B3103" t="s">
        <v>314</v>
      </c>
      <c r="C3103" s="30" t="s">
        <v>591</v>
      </c>
      <c r="D3103">
        <v>600</v>
      </c>
      <c r="E3103">
        <v>10</v>
      </c>
      <c r="F3103">
        <v>180</v>
      </c>
      <c r="G3103">
        <v>70.64</v>
      </c>
      <c r="H3103">
        <v>2.544</v>
      </c>
      <c r="J3103">
        <v>0.73</v>
      </c>
      <c r="R3103">
        <v>494.92899999999997</v>
      </c>
      <c r="U3103">
        <v>59.669524872667402</v>
      </c>
      <c r="V3103">
        <v>50</v>
      </c>
      <c r="W3103">
        <v>7.8</v>
      </c>
      <c r="X3103">
        <v>200</v>
      </c>
      <c r="Y3103">
        <v>0.02</v>
      </c>
      <c r="Z3103">
        <v>0.2</v>
      </c>
      <c r="AB3103">
        <f t="shared" si="90"/>
        <v>30</v>
      </c>
      <c r="AC3103">
        <v>0</v>
      </c>
      <c r="AD3103" s="4" t="s">
        <v>173</v>
      </c>
      <c r="AF3103">
        <v>7.1042693099698404</v>
      </c>
    </row>
    <row r="3104" spans="1:32">
      <c r="A3104" t="s">
        <v>47</v>
      </c>
      <c r="B3104" t="s">
        <v>314</v>
      </c>
      <c r="C3104" s="30" t="s">
        <v>591</v>
      </c>
      <c r="D3104">
        <v>600</v>
      </c>
      <c r="E3104">
        <v>10</v>
      </c>
      <c r="F3104">
        <v>180</v>
      </c>
      <c r="G3104">
        <v>70.64</v>
      </c>
      <c r="H3104">
        <v>2.544</v>
      </c>
      <c r="J3104">
        <v>0.73</v>
      </c>
      <c r="R3104">
        <v>494.92899999999997</v>
      </c>
      <c r="U3104">
        <v>89.045332986197394</v>
      </c>
      <c r="V3104">
        <v>50</v>
      </c>
      <c r="W3104">
        <v>7.8</v>
      </c>
      <c r="X3104">
        <v>200</v>
      </c>
      <c r="Y3104">
        <v>0.02</v>
      </c>
      <c r="Z3104">
        <v>0.2</v>
      </c>
      <c r="AB3104">
        <f t="shared" si="90"/>
        <v>30</v>
      </c>
      <c r="AC3104">
        <v>0</v>
      </c>
      <c r="AD3104" s="4" t="s">
        <v>173</v>
      </c>
      <c r="AF3104">
        <v>7.2389163397787604</v>
      </c>
    </row>
    <row r="3105" spans="1:32">
      <c r="A3105" t="s">
        <v>47</v>
      </c>
      <c r="B3105" t="s">
        <v>314</v>
      </c>
      <c r="C3105" s="30" t="s">
        <v>591</v>
      </c>
      <c r="D3105">
        <v>600</v>
      </c>
      <c r="E3105">
        <v>10</v>
      </c>
      <c r="F3105">
        <v>180</v>
      </c>
      <c r="G3105">
        <v>70.64</v>
      </c>
      <c r="H3105">
        <v>2.544</v>
      </c>
      <c r="J3105">
        <v>0.73</v>
      </c>
      <c r="R3105">
        <v>494.92899999999997</v>
      </c>
      <c r="U3105">
        <v>119.339049745335</v>
      </c>
      <c r="V3105">
        <v>50</v>
      </c>
      <c r="W3105">
        <v>7.8</v>
      </c>
      <c r="X3105">
        <v>200</v>
      </c>
      <c r="Y3105">
        <v>0.02</v>
      </c>
      <c r="Z3105">
        <v>0.2</v>
      </c>
      <c r="AB3105">
        <f t="shared" si="90"/>
        <v>30</v>
      </c>
      <c r="AC3105">
        <v>0</v>
      </c>
      <c r="AD3105" s="4" t="s">
        <v>173</v>
      </c>
      <c r="AF3105">
        <v>7.3702792223567801</v>
      </c>
    </row>
    <row r="3106" spans="1:32">
      <c r="A3106" t="s">
        <v>47</v>
      </c>
      <c r="B3106" t="s">
        <v>314</v>
      </c>
      <c r="C3106" s="30" t="s">
        <v>591</v>
      </c>
      <c r="D3106">
        <v>600</v>
      </c>
      <c r="E3106">
        <v>10</v>
      </c>
      <c r="F3106">
        <v>180</v>
      </c>
      <c r="G3106">
        <v>70.64</v>
      </c>
      <c r="H3106">
        <v>2.544</v>
      </c>
      <c r="J3106">
        <v>0.73</v>
      </c>
      <c r="R3106">
        <v>494.92899999999997</v>
      </c>
      <c r="U3106">
        <v>239.59607817356201</v>
      </c>
      <c r="V3106">
        <v>50</v>
      </c>
      <c r="W3106">
        <v>7.8</v>
      </c>
      <c r="X3106">
        <v>200</v>
      </c>
      <c r="Y3106">
        <v>0.02</v>
      </c>
      <c r="Z3106">
        <v>0.2</v>
      </c>
      <c r="AB3106">
        <f t="shared" si="90"/>
        <v>30</v>
      </c>
      <c r="AC3106">
        <v>0</v>
      </c>
      <c r="AD3106" s="4" t="s">
        <v>173</v>
      </c>
      <c r="AF3106">
        <v>7.6297208402819203</v>
      </c>
    </row>
    <row r="3107" spans="1:32">
      <c r="A3107" t="s">
        <v>47</v>
      </c>
      <c r="B3107" t="s">
        <v>314</v>
      </c>
      <c r="C3107" s="30" t="s">
        <v>591</v>
      </c>
      <c r="D3107">
        <v>600</v>
      </c>
      <c r="E3107">
        <v>10</v>
      </c>
      <c r="F3107">
        <v>180</v>
      </c>
      <c r="G3107">
        <v>70.64</v>
      </c>
      <c r="H3107">
        <v>2.544</v>
      </c>
      <c r="J3107">
        <v>0.73</v>
      </c>
      <c r="R3107">
        <v>494.92899999999997</v>
      </c>
      <c r="U3107">
        <v>359.85317663907301</v>
      </c>
      <c r="V3107">
        <v>50</v>
      </c>
      <c r="W3107">
        <v>7.8</v>
      </c>
      <c r="X3107">
        <v>200</v>
      </c>
      <c r="Y3107">
        <v>0.02</v>
      </c>
      <c r="Z3107">
        <v>0.2</v>
      </c>
      <c r="AB3107">
        <f t="shared" si="90"/>
        <v>30</v>
      </c>
      <c r="AC3107">
        <v>0</v>
      </c>
      <c r="AD3107" s="4" t="s">
        <v>173</v>
      </c>
      <c r="AF3107">
        <v>7.7118226418931801</v>
      </c>
    </row>
    <row r="3108" spans="1:32">
      <c r="A3108" t="s">
        <v>47</v>
      </c>
      <c r="B3108" t="s">
        <v>314</v>
      </c>
      <c r="C3108" s="30" t="s">
        <v>591</v>
      </c>
      <c r="D3108">
        <v>600</v>
      </c>
      <c r="E3108">
        <v>10</v>
      </c>
      <c r="F3108">
        <v>180</v>
      </c>
      <c r="G3108">
        <v>70.64</v>
      </c>
      <c r="H3108">
        <v>2.544</v>
      </c>
      <c r="J3108">
        <v>0.73</v>
      </c>
      <c r="R3108">
        <v>494.92899999999997</v>
      </c>
      <c r="U3108">
        <v>720.62426192375403</v>
      </c>
      <c r="V3108">
        <v>50</v>
      </c>
      <c r="W3108">
        <v>7.8</v>
      </c>
      <c r="X3108">
        <v>200</v>
      </c>
      <c r="Y3108">
        <v>0.02</v>
      </c>
      <c r="Z3108">
        <v>0.2</v>
      </c>
      <c r="AB3108">
        <f t="shared" si="90"/>
        <v>30</v>
      </c>
      <c r="AC3108">
        <v>0</v>
      </c>
      <c r="AD3108" s="4" t="s">
        <v>173</v>
      </c>
      <c r="AF3108">
        <v>7.7348111713998096</v>
      </c>
    </row>
    <row r="3109" spans="1:32">
      <c r="A3109" t="s">
        <v>313</v>
      </c>
      <c r="B3109" t="s">
        <v>314</v>
      </c>
      <c r="C3109" s="30" t="s">
        <v>591</v>
      </c>
      <c r="D3109">
        <v>300</v>
      </c>
      <c r="E3109">
        <v>10</v>
      </c>
      <c r="F3109">
        <v>180</v>
      </c>
      <c r="G3109">
        <v>48.82</v>
      </c>
      <c r="H3109">
        <v>5.6420000000000003</v>
      </c>
      <c r="J3109">
        <v>0.7</v>
      </c>
      <c r="R3109">
        <v>388.19299999999998</v>
      </c>
      <c r="U3109">
        <v>720</v>
      </c>
      <c r="V3109">
        <v>16.778523489932802</v>
      </c>
      <c r="W3109">
        <v>7.8</v>
      </c>
      <c r="X3109">
        <v>200</v>
      </c>
      <c r="Y3109">
        <v>0.02</v>
      </c>
      <c r="Z3109">
        <v>0.2</v>
      </c>
      <c r="AB3109">
        <f t="shared" si="90"/>
        <v>30</v>
      </c>
      <c r="AC3109">
        <v>0</v>
      </c>
      <c r="AD3109" s="4" t="s">
        <v>173</v>
      </c>
      <c r="AF3109">
        <v>13.065610859728499</v>
      </c>
    </row>
    <row r="3110" spans="1:32">
      <c r="A3110" t="s">
        <v>313</v>
      </c>
      <c r="B3110" t="s">
        <v>314</v>
      </c>
      <c r="C3110" s="30" t="s">
        <v>591</v>
      </c>
      <c r="D3110">
        <v>300</v>
      </c>
      <c r="E3110">
        <v>10</v>
      </c>
      <c r="F3110">
        <v>180</v>
      </c>
      <c r="G3110">
        <v>48.82</v>
      </c>
      <c r="H3110">
        <v>5.6420000000000003</v>
      </c>
      <c r="J3110">
        <v>0.7</v>
      </c>
      <c r="R3110">
        <v>388.19299999999998</v>
      </c>
      <c r="U3110">
        <v>720</v>
      </c>
      <c r="V3110">
        <v>46.140939597315402</v>
      </c>
      <c r="W3110">
        <v>7.8</v>
      </c>
      <c r="X3110">
        <v>200</v>
      </c>
      <c r="Y3110">
        <v>0.02</v>
      </c>
      <c r="Z3110">
        <v>0.2</v>
      </c>
      <c r="AB3110">
        <f t="shared" si="90"/>
        <v>30</v>
      </c>
      <c r="AC3110">
        <v>0</v>
      </c>
      <c r="AD3110" s="4" t="s">
        <v>173</v>
      </c>
      <c r="AF3110">
        <v>20.192307692307601</v>
      </c>
    </row>
    <row r="3111" spans="1:32">
      <c r="A3111" t="s">
        <v>313</v>
      </c>
      <c r="B3111" t="s">
        <v>314</v>
      </c>
      <c r="C3111" s="30" t="s">
        <v>591</v>
      </c>
      <c r="D3111">
        <v>300</v>
      </c>
      <c r="E3111">
        <v>10</v>
      </c>
      <c r="F3111">
        <v>180</v>
      </c>
      <c r="G3111">
        <v>48.82</v>
      </c>
      <c r="H3111">
        <v>5.6420000000000003</v>
      </c>
      <c r="J3111">
        <v>0.7</v>
      </c>
      <c r="R3111">
        <v>388.19299999999998</v>
      </c>
      <c r="U3111">
        <v>720</v>
      </c>
      <c r="V3111">
        <v>117.44966442953</v>
      </c>
      <c r="W3111">
        <v>7.8</v>
      </c>
      <c r="X3111">
        <v>200</v>
      </c>
      <c r="Y3111">
        <v>0.02</v>
      </c>
      <c r="Z3111">
        <v>0.2</v>
      </c>
      <c r="AB3111">
        <f t="shared" si="90"/>
        <v>30</v>
      </c>
      <c r="AC3111">
        <v>0</v>
      </c>
      <c r="AD3111" s="4" t="s">
        <v>173</v>
      </c>
      <c r="AF3111">
        <v>43.947963800904901</v>
      </c>
    </row>
    <row r="3112" spans="1:32">
      <c r="A3112" t="s">
        <v>313</v>
      </c>
      <c r="B3112" t="s">
        <v>314</v>
      </c>
      <c r="C3112" s="30" t="s">
        <v>591</v>
      </c>
      <c r="D3112">
        <v>300</v>
      </c>
      <c r="E3112">
        <v>10</v>
      </c>
      <c r="F3112">
        <v>180</v>
      </c>
      <c r="G3112">
        <v>48.82</v>
      </c>
      <c r="H3112">
        <v>5.6420000000000003</v>
      </c>
      <c r="J3112">
        <v>0.7</v>
      </c>
      <c r="R3112">
        <v>388.19299999999998</v>
      </c>
      <c r="U3112">
        <v>720</v>
      </c>
      <c r="V3112">
        <v>188.75838926174399</v>
      </c>
      <c r="W3112">
        <v>7.8</v>
      </c>
      <c r="X3112">
        <v>200</v>
      </c>
      <c r="Y3112">
        <v>0.02</v>
      </c>
      <c r="Z3112">
        <v>0.2</v>
      </c>
      <c r="AB3112">
        <f t="shared" si="90"/>
        <v>30</v>
      </c>
      <c r="AC3112">
        <v>0</v>
      </c>
      <c r="AD3112" s="4" t="s">
        <v>173</v>
      </c>
      <c r="AF3112">
        <v>64.536199095022596</v>
      </c>
    </row>
    <row r="3113" spans="1:32">
      <c r="A3113" t="s">
        <v>313</v>
      </c>
      <c r="B3113" t="s">
        <v>314</v>
      </c>
      <c r="C3113" s="30" t="s">
        <v>591</v>
      </c>
      <c r="D3113">
        <v>300</v>
      </c>
      <c r="E3113">
        <v>10</v>
      </c>
      <c r="F3113">
        <v>180</v>
      </c>
      <c r="G3113">
        <v>48.82</v>
      </c>
      <c r="H3113">
        <v>5.6420000000000003</v>
      </c>
      <c r="J3113">
        <v>0.7</v>
      </c>
      <c r="R3113">
        <v>388.19299999999998</v>
      </c>
      <c r="U3113">
        <v>720</v>
      </c>
      <c r="V3113">
        <v>352.34899328859001</v>
      </c>
      <c r="W3113">
        <v>7.8</v>
      </c>
      <c r="X3113">
        <v>200</v>
      </c>
      <c r="Y3113">
        <v>0.02</v>
      </c>
      <c r="Z3113">
        <v>0.2</v>
      </c>
      <c r="AB3113">
        <f t="shared" si="90"/>
        <v>30</v>
      </c>
      <c r="AC3113">
        <v>0</v>
      </c>
      <c r="AD3113" s="4" t="s">
        <v>173</v>
      </c>
      <c r="AF3113">
        <v>87.5</v>
      </c>
    </row>
    <row r="3114" spans="1:32">
      <c r="A3114" t="s">
        <v>313</v>
      </c>
      <c r="B3114" t="s">
        <v>314</v>
      </c>
      <c r="C3114" s="30" t="s">
        <v>591</v>
      </c>
      <c r="D3114">
        <v>300</v>
      </c>
      <c r="E3114">
        <v>10</v>
      </c>
      <c r="F3114">
        <v>180</v>
      </c>
      <c r="G3114">
        <v>48.82</v>
      </c>
      <c r="H3114">
        <v>5.6420000000000003</v>
      </c>
      <c r="J3114">
        <v>0.7</v>
      </c>
      <c r="R3114">
        <v>388.19299999999998</v>
      </c>
      <c r="U3114">
        <v>720</v>
      </c>
      <c r="V3114">
        <v>1166.1073825503299</v>
      </c>
      <c r="W3114">
        <v>7.8</v>
      </c>
      <c r="X3114">
        <v>200</v>
      </c>
      <c r="Y3114">
        <v>0.02</v>
      </c>
      <c r="Z3114">
        <v>0.2</v>
      </c>
      <c r="AB3114">
        <f t="shared" si="90"/>
        <v>30</v>
      </c>
      <c r="AC3114">
        <v>0</v>
      </c>
      <c r="AD3114" s="4" t="s">
        <v>173</v>
      </c>
      <c r="AF3114">
        <v>142.92986425339299</v>
      </c>
    </row>
    <row r="3115" spans="1:32">
      <c r="A3115" t="s">
        <v>316</v>
      </c>
      <c r="B3115" t="s">
        <v>314</v>
      </c>
      <c r="C3115" s="30" t="s">
        <v>592</v>
      </c>
      <c r="D3115">
        <v>300</v>
      </c>
      <c r="E3115">
        <v>10</v>
      </c>
      <c r="F3115">
        <v>180</v>
      </c>
      <c r="G3115">
        <v>46.89</v>
      </c>
      <c r="H3115">
        <v>5.42</v>
      </c>
      <c r="J3115">
        <v>0.67</v>
      </c>
      <c r="R3115">
        <v>382.11399999999998</v>
      </c>
      <c r="U3115">
        <v>720</v>
      </c>
      <c r="V3115">
        <v>8.3892617449664399</v>
      </c>
      <c r="W3115">
        <v>7.8</v>
      </c>
      <c r="X3115">
        <v>200</v>
      </c>
      <c r="Y3115">
        <v>0.02</v>
      </c>
      <c r="Z3115">
        <v>0.2</v>
      </c>
      <c r="AB3115">
        <f t="shared" si="90"/>
        <v>30</v>
      </c>
      <c r="AC3115">
        <v>0</v>
      </c>
      <c r="AD3115" s="4" t="s">
        <v>173</v>
      </c>
      <c r="AF3115">
        <v>13.857466063348401</v>
      </c>
    </row>
    <row r="3116" spans="1:32">
      <c r="A3116" t="s">
        <v>316</v>
      </c>
      <c r="B3116" t="s">
        <v>314</v>
      </c>
      <c r="C3116" s="30" t="s">
        <v>592</v>
      </c>
      <c r="D3116">
        <v>300</v>
      </c>
      <c r="E3116">
        <v>10</v>
      </c>
      <c r="F3116">
        <v>180</v>
      </c>
      <c r="G3116">
        <v>46.89</v>
      </c>
      <c r="H3116">
        <v>5.42</v>
      </c>
      <c r="J3116">
        <v>0.67</v>
      </c>
      <c r="R3116">
        <v>382.11399999999998</v>
      </c>
      <c r="U3116">
        <v>720</v>
      </c>
      <c r="V3116">
        <v>20.9731543624161</v>
      </c>
      <c r="W3116">
        <v>7.8</v>
      </c>
      <c r="X3116">
        <v>200</v>
      </c>
      <c r="Y3116">
        <v>0.02</v>
      </c>
      <c r="Z3116">
        <v>0.2</v>
      </c>
      <c r="AB3116">
        <f t="shared" si="90"/>
        <v>30</v>
      </c>
      <c r="AC3116">
        <v>0</v>
      </c>
      <c r="AD3116" s="4" t="s">
        <v>173</v>
      </c>
      <c r="AF3116">
        <v>23.359728506787299</v>
      </c>
    </row>
    <row r="3117" spans="1:32">
      <c r="A3117" t="s">
        <v>316</v>
      </c>
      <c r="B3117" t="s">
        <v>314</v>
      </c>
      <c r="C3117" s="30" t="s">
        <v>592</v>
      </c>
      <c r="D3117">
        <v>300</v>
      </c>
      <c r="E3117">
        <v>10</v>
      </c>
      <c r="F3117">
        <v>180</v>
      </c>
      <c r="G3117">
        <v>46.89</v>
      </c>
      <c r="H3117">
        <v>5.42</v>
      </c>
      <c r="J3117">
        <v>0.67</v>
      </c>
      <c r="R3117">
        <v>382.11399999999998</v>
      </c>
      <c r="U3117">
        <v>720</v>
      </c>
      <c r="V3117">
        <v>67.114093959731505</v>
      </c>
      <c r="W3117">
        <v>7.8</v>
      </c>
      <c r="X3117">
        <v>200</v>
      </c>
      <c r="Y3117">
        <v>0.02</v>
      </c>
      <c r="Z3117">
        <v>0.2</v>
      </c>
      <c r="AB3117">
        <f t="shared" si="90"/>
        <v>30</v>
      </c>
      <c r="AC3117">
        <v>0</v>
      </c>
      <c r="AD3117" s="4" t="s">
        <v>173</v>
      </c>
      <c r="AF3117">
        <v>46.323529411764703</v>
      </c>
    </row>
    <row r="3118" spans="1:32">
      <c r="A3118" t="s">
        <v>316</v>
      </c>
      <c r="B3118" t="s">
        <v>314</v>
      </c>
      <c r="C3118" s="30" t="s">
        <v>592</v>
      </c>
      <c r="D3118">
        <v>300</v>
      </c>
      <c r="E3118">
        <v>10</v>
      </c>
      <c r="F3118">
        <v>180</v>
      </c>
      <c r="G3118">
        <v>46.89</v>
      </c>
      <c r="H3118">
        <v>5.42</v>
      </c>
      <c r="J3118">
        <v>0.67</v>
      </c>
      <c r="R3118">
        <v>382.11399999999998</v>
      </c>
      <c r="U3118">
        <v>720</v>
      </c>
      <c r="V3118">
        <v>134.22818791946301</v>
      </c>
      <c r="W3118">
        <v>7.8</v>
      </c>
      <c r="X3118">
        <v>200</v>
      </c>
      <c r="Y3118">
        <v>0.02</v>
      </c>
      <c r="Z3118">
        <v>0.2</v>
      </c>
      <c r="AB3118">
        <f t="shared" si="90"/>
        <v>30</v>
      </c>
      <c r="AC3118">
        <v>0</v>
      </c>
      <c r="AD3118" s="4" t="s">
        <v>173</v>
      </c>
      <c r="AF3118">
        <v>70.871040723981807</v>
      </c>
    </row>
    <row r="3119" spans="1:32">
      <c r="A3119" t="s">
        <v>316</v>
      </c>
      <c r="B3119" t="s">
        <v>314</v>
      </c>
      <c r="C3119" s="30" t="s">
        <v>592</v>
      </c>
      <c r="D3119">
        <v>300</v>
      </c>
      <c r="E3119">
        <v>10</v>
      </c>
      <c r="F3119">
        <v>180</v>
      </c>
      <c r="G3119">
        <v>46.89</v>
      </c>
      <c r="H3119">
        <v>5.42</v>
      </c>
      <c r="J3119">
        <v>0.67</v>
      </c>
      <c r="R3119">
        <v>382.11399999999998</v>
      </c>
      <c r="U3119">
        <v>720</v>
      </c>
      <c r="V3119">
        <v>222.31543624161</v>
      </c>
      <c r="W3119">
        <v>7.8</v>
      </c>
      <c r="X3119">
        <v>200</v>
      </c>
      <c r="Y3119">
        <v>0.02</v>
      </c>
      <c r="Z3119">
        <v>0.2</v>
      </c>
      <c r="AB3119">
        <f t="shared" si="90"/>
        <v>30</v>
      </c>
      <c r="AC3119">
        <v>0</v>
      </c>
      <c r="AD3119" s="4" t="s">
        <v>173</v>
      </c>
      <c r="AF3119">
        <v>93.834841628959197</v>
      </c>
    </row>
    <row r="3120" spans="1:32">
      <c r="A3120" t="s">
        <v>316</v>
      </c>
      <c r="B3120" t="s">
        <v>314</v>
      </c>
      <c r="C3120" s="30" t="s">
        <v>592</v>
      </c>
      <c r="D3120">
        <v>300</v>
      </c>
      <c r="E3120">
        <v>10</v>
      </c>
      <c r="F3120">
        <v>180</v>
      </c>
      <c r="G3120">
        <v>46.89</v>
      </c>
      <c r="H3120">
        <v>5.42</v>
      </c>
      <c r="J3120">
        <v>0.67</v>
      </c>
      <c r="R3120">
        <v>382.11399999999998</v>
      </c>
      <c r="U3120">
        <v>720</v>
      </c>
      <c r="V3120">
        <v>885.06711409395905</v>
      </c>
      <c r="W3120">
        <v>7.8</v>
      </c>
      <c r="X3120">
        <v>200</v>
      </c>
      <c r="Y3120">
        <v>0.02</v>
      </c>
      <c r="Z3120">
        <v>0.2</v>
      </c>
      <c r="AB3120">
        <f t="shared" ref="AB3120:AB3179" si="91">303-273</f>
        <v>30</v>
      </c>
      <c r="AC3120">
        <v>0</v>
      </c>
      <c r="AD3120" s="4" t="s">
        <v>173</v>
      </c>
      <c r="AF3120">
        <v>157.18325791855199</v>
      </c>
    </row>
    <row r="3121" spans="1:32">
      <c r="A3121" t="s">
        <v>315</v>
      </c>
      <c r="B3121" t="s">
        <v>314</v>
      </c>
      <c r="C3121" s="30" t="s">
        <v>591</v>
      </c>
      <c r="D3121">
        <v>450</v>
      </c>
      <c r="E3121">
        <v>10</v>
      </c>
      <c r="F3121">
        <v>180</v>
      </c>
      <c r="G3121">
        <v>65.959999999999994</v>
      </c>
      <c r="H3121">
        <v>3.67</v>
      </c>
      <c r="J3121">
        <v>0.76</v>
      </c>
      <c r="R3121">
        <v>425.47699999999998</v>
      </c>
      <c r="U3121">
        <v>720</v>
      </c>
      <c r="V3121">
        <v>12.5</v>
      </c>
      <c r="W3121">
        <v>7.8</v>
      </c>
      <c r="X3121">
        <v>200</v>
      </c>
      <c r="Y3121">
        <v>0.02</v>
      </c>
      <c r="Z3121">
        <v>0.2</v>
      </c>
      <c r="AB3121">
        <f t="shared" si="91"/>
        <v>30</v>
      </c>
      <c r="AC3121">
        <v>0</v>
      </c>
      <c r="AD3121" s="4" t="s">
        <v>173</v>
      </c>
      <c r="AF3121">
        <v>7.3647269804810502</v>
      </c>
    </row>
    <row r="3122" spans="1:32">
      <c r="A3122" t="s">
        <v>315</v>
      </c>
      <c r="B3122" t="s">
        <v>314</v>
      </c>
      <c r="C3122" s="30" t="s">
        <v>591</v>
      </c>
      <c r="D3122">
        <v>450</v>
      </c>
      <c r="E3122">
        <v>10</v>
      </c>
      <c r="F3122">
        <v>180</v>
      </c>
      <c r="G3122">
        <v>65.959999999999994</v>
      </c>
      <c r="H3122">
        <v>3.67</v>
      </c>
      <c r="J3122">
        <v>0.76</v>
      </c>
      <c r="R3122">
        <v>425.47699999999998</v>
      </c>
      <c r="U3122">
        <v>720</v>
      </c>
      <c r="V3122">
        <v>16.6666666666666</v>
      </c>
      <c r="W3122">
        <v>7.8</v>
      </c>
      <c r="X3122">
        <v>200</v>
      </c>
      <c r="Y3122">
        <v>0.02</v>
      </c>
      <c r="Z3122">
        <v>0.2</v>
      </c>
      <c r="AB3122">
        <f t="shared" si="91"/>
        <v>30</v>
      </c>
      <c r="AC3122">
        <v>0</v>
      </c>
      <c r="AD3122" s="4" t="s">
        <v>173</v>
      </c>
      <c r="AF3122">
        <v>12.8200820610937</v>
      </c>
    </row>
    <row r="3123" spans="1:32">
      <c r="A3123" t="s">
        <v>315</v>
      </c>
      <c r="B3123" t="s">
        <v>314</v>
      </c>
      <c r="C3123" s="30" t="s">
        <v>591</v>
      </c>
      <c r="D3123">
        <v>450</v>
      </c>
      <c r="E3123">
        <v>10</v>
      </c>
      <c r="F3123">
        <v>180</v>
      </c>
      <c r="G3123">
        <v>65.959999999999994</v>
      </c>
      <c r="H3123">
        <v>3.67</v>
      </c>
      <c r="J3123">
        <v>0.76</v>
      </c>
      <c r="R3123">
        <v>425.47699999999998</v>
      </c>
      <c r="U3123">
        <v>720</v>
      </c>
      <c r="V3123">
        <v>25</v>
      </c>
      <c r="W3123">
        <v>7.8</v>
      </c>
      <c r="X3123">
        <v>200</v>
      </c>
      <c r="Y3123">
        <v>0.02</v>
      </c>
      <c r="Z3123">
        <v>0.2</v>
      </c>
      <c r="AB3123">
        <f t="shared" si="91"/>
        <v>30</v>
      </c>
      <c r="AC3123">
        <v>0</v>
      </c>
      <c r="AD3123" s="4" t="s">
        <v>173</v>
      </c>
      <c r="AF3123">
        <v>15.9374278214438</v>
      </c>
    </row>
    <row r="3124" spans="1:32">
      <c r="A3124" t="s">
        <v>315</v>
      </c>
      <c r="B3124" t="s">
        <v>314</v>
      </c>
      <c r="C3124" s="30" t="s">
        <v>591</v>
      </c>
      <c r="D3124">
        <v>450</v>
      </c>
      <c r="E3124">
        <v>10</v>
      </c>
      <c r="F3124">
        <v>180</v>
      </c>
      <c r="G3124">
        <v>65.959999999999994</v>
      </c>
      <c r="H3124">
        <v>3.67</v>
      </c>
      <c r="J3124">
        <v>0.76</v>
      </c>
      <c r="R3124">
        <v>425.47699999999998</v>
      </c>
      <c r="U3124">
        <v>720</v>
      </c>
      <c r="V3124">
        <v>37.5</v>
      </c>
      <c r="W3124">
        <v>7.8</v>
      </c>
      <c r="X3124">
        <v>200</v>
      </c>
      <c r="Y3124">
        <v>0.02</v>
      </c>
      <c r="Z3124">
        <v>0.2</v>
      </c>
      <c r="AB3124">
        <f t="shared" si="91"/>
        <v>30</v>
      </c>
      <c r="AC3124">
        <v>0</v>
      </c>
      <c r="AD3124" s="4" t="s">
        <v>173</v>
      </c>
      <c r="AF3124">
        <v>22.951455782231498</v>
      </c>
    </row>
    <row r="3125" spans="1:32">
      <c r="A3125" t="s">
        <v>315</v>
      </c>
      <c r="B3125" t="s">
        <v>314</v>
      </c>
      <c r="C3125" s="30" t="s">
        <v>591</v>
      </c>
      <c r="D3125">
        <v>450</v>
      </c>
      <c r="E3125">
        <v>10</v>
      </c>
      <c r="F3125">
        <v>180</v>
      </c>
      <c r="G3125">
        <v>65.959999999999994</v>
      </c>
      <c r="H3125">
        <v>3.67</v>
      </c>
      <c r="J3125">
        <v>0.76</v>
      </c>
      <c r="R3125">
        <v>425.47699999999998</v>
      </c>
      <c r="U3125">
        <v>720</v>
      </c>
      <c r="V3125">
        <v>112.5</v>
      </c>
      <c r="W3125">
        <v>7.8</v>
      </c>
      <c r="X3125">
        <v>200</v>
      </c>
      <c r="Y3125">
        <v>0.02</v>
      </c>
      <c r="Z3125">
        <v>0.2</v>
      </c>
      <c r="AB3125">
        <f t="shared" si="91"/>
        <v>30</v>
      </c>
      <c r="AC3125">
        <v>0</v>
      </c>
      <c r="AD3125" s="4" t="s">
        <v>173</v>
      </c>
      <c r="AF3125">
        <v>44.772876104682197</v>
      </c>
    </row>
    <row r="3126" spans="1:32">
      <c r="A3126" t="s">
        <v>315</v>
      </c>
      <c r="B3126" t="s">
        <v>314</v>
      </c>
      <c r="C3126" s="30" t="s">
        <v>591</v>
      </c>
      <c r="D3126">
        <v>450</v>
      </c>
      <c r="E3126">
        <v>10</v>
      </c>
      <c r="F3126">
        <v>180</v>
      </c>
      <c r="G3126">
        <v>65.959999999999994</v>
      </c>
      <c r="H3126">
        <v>3.67</v>
      </c>
      <c r="J3126">
        <v>0.76</v>
      </c>
      <c r="R3126">
        <v>425.47699999999998</v>
      </c>
      <c r="U3126">
        <v>720</v>
      </c>
      <c r="V3126">
        <v>191.666666666666</v>
      </c>
      <c r="W3126">
        <v>7.8</v>
      </c>
      <c r="X3126">
        <v>200</v>
      </c>
      <c r="Y3126">
        <v>0.02</v>
      </c>
      <c r="Z3126">
        <v>0.2</v>
      </c>
      <c r="AB3126">
        <f t="shared" si="91"/>
        <v>30</v>
      </c>
      <c r="AC3126">
        <v>0</v>
      </c>
      <c r="AD3126" s="4" t="s">
        <v>173</v>
      </c>
      <c r="AF3126">
        <v>67.373632867220493</v>
      </c>
    </row>
    <row r="3127" spans="1:32">
      <c r="A3127" t="s">
        <v>315</v>
      </c>
      <c r="B3127" t="s">
        <v>314</v>
      </c>
      <c r="C3127" s="30" t="s">
        <v>591</v>
      </c>
      <c r="D3127">
        <v>450</v>
      </c>
      <c r="E3127">
        <v>10</v>
      </c>
      <c r="F3127">
        <v>180</v>
      </c>
      <c r="G3127">
        <v>65.959999999999994</v>
      </c>
      <c r="H3127">
        <v>3.67</v>
      </c>
      <c r="J3127">
        <v>0.76</v>
      </c>
      <c r="R3127">
        <v>425.47699999999998</v>
      </c>
      <c r="U3127">
        <v>720</v>
      </c>
      <c r="V3127">
        <v>325</v>
      </c>
      <c r="W3127">
        <v>7.8</v>
      </c>
      <c r="X3127">
        <v>200</v>
      </c>
      <c r="Y3127">
        <v>0.02</v>
      </c>
      <c r="Z3127">
        <v>0.2</v>
      </c>
      <c r="AB3127">
        <f t="shared" si="91"/>
        <v>30</v>
      </c>
      <c r="AC3127">
        <v>0</v>
      </c>
      <c r="AD3127" s="4" t="s">
        <v>173</v>
      </c>
      <c r="AF3127">
        <v>89.195053189671199</v>
      </c>
    </row>
    <row r="3128" spans="1:32">
      <c r="A3128" t="s">
        <v>317</v>
      </c>
      <c r="B3128" t="s">
        <v>314</v>
      </c>
      <c r="C3128" s="30" t="s">
        <v>592</v>
      </c>
      <c r="D3128">
        <v>450</v>
      </c>
      <c r="E3128">
        <v>10</v>
      </c>
      <c r="F3128">
        <v>180</v>
      </c>
      <c r="G3128">
        <v>62.33</v>
      </c>
      <c r="H3128">
        <v>3.47</v>
      </c>
      <c r="J3128">
        <v>0.72</v>
      </c>
      <c r="R3128">
        <v>421.49200000000002</v>
      </c>
      <c r="U3128">
        <v>720</v>
      </c>
      <c r="V3128">
        <v>2</v>
      </c>
      <c r="W3128">
        <v>7.8</v>
      </c>
      <c r="X3128">
        <v>200</v>
      </c>
      <c r="Y3128">
        <v>0.02</v>
      </c>
      <c r="Z3128">
        <v>0.2</v>
      </c>
      <c r="AB3128">
        <f t="shared" si="91"/>
        <v>30</v>
      </c>
      <c r="AC3128">
        <v>0</v>
      </c>
      <c r="AD3128" s="4" t="s">
        <v>173</v>
      </c>
      <c r="AF3128">
        <v>12.8200820610937</v>
      </c>
    </row>
    <row r="3129" spans="1:32">
      <c r="A3129" t="s">
        <v>317</v>
      </c>
      <c r="B3129" t="s">
        <v>314</v>
      </c>
      <c r="C3129" s="30" t="s">
        <v>592</v>
      </c>
      <c r="D3129">
        <v>450</v>
      </c>
      <c r="E3129">
        <v>10</v>
      </c>
      <c r="F3129">
        <v>180</v>
      </c>
      <c r="G3129">
        <v>62.33</v>
      </c>
      <c r="H3129">
        <v>3.47</v>
      </c>
      <c r="J3129">
        <v>0.72</v>
      </c>
      <c r="R3129">
        <v>421.49200000000002</v>
      </c>
      <c r="U3129">
        <v>720</v>
      </c>
      <c r="V3129">
        <v>4.1666666666666599</v>
      </c>
      <c r="W3129">
        <v>7.8</v>
      </c>
      <c r="X3129">
        <v>200</v>
      </c>
      <c r="Y3129">
        <v>0.02</v>
      </c>
      <c r="Z3129">
        <v>0.2</v>
      </c>
      <c r="AB3129">
        <f t="shared" si="91"/>
        <v>30</v>
      </c>
      <c r="AC3129">
        <v>0</v>
      </c>
      <c r="AD3129" s="4" t="s">
        <v>173</v>
      </c>
      <c r="AF3129">
        <v>19.054773581793899</v>
      </c>
    </row>
    <row r="3130" spans="1:32">
      <c r="A3130" t="s">
        <v>317</v>
      </c>
      <c r="B3130" t="s">
        <v>314</v>
      </c>
      <c r="C3130" s="30" t="s">
        <v>592</v>
      </c>
      <c r="D3130">
        <v>450</v>
      </c>
      <c r="E3130">
        <v>10</v>
      </c>
      <c r="F3130">
        <v>180</v>
      </c>
      <c r="G3130">
        <v>62.33</v>
      </c>
      <c r="H3130">
        <v>3.47</v>
      </c>
      <c r="J3130">
        <v>0.72</v>
      </c>
      <c r="R3130">
        <v>421.49200000000002</v>
      </c>
      <c r="U3130">
        <v>720</v>
      </c>
      <c r="V3130">
        <v>8.3333333333333304</v>
      </c>
      <c r="W3130">
        <v>7.8</v>
      </c>
      <c r="X3130">
        <v>200</v>
      </c>
      <c r="Y3130">
        <v>0.02</v>
      </c>
      <c r="Z3130">
        <v>0.2</v>
      </c>
      <c r="AB3130">
        <f t="shared" si="91"/>
        <v>30</v>
      </c>
      <c r="AC3130">
        <v>0</v>
      </c>
      <c r="AD3130" s="4" t="s">
        <v>173</v>
      </c>
      <c r="AF3130">
        <v>25.289465102494098</v>
      </c>
    </row>
    <row r="3131" spans="1:32">
      <c r="A3131" t="s">
        <v>317</v>
      </c>
      <c r="B3131" t="s">
        <v>314</v>
      </c>
      <c r="C3131" s="30" t="s">
        <v>592</v>
      </c>
      <c r="D3131">
        <v>450</v>
      </c>
      <c r="E3131">
        <v>10</v>
      </c>
      <c r="F3131">
        <v>180</v>
      </c>
      <c r="G3131">
        <v>62.33</v>
      </c>
      <c r="H3131">
        <v>3.47</v>
      </c>
      <c r="J3131">
        <v>0.72</v>
      </c>
      <c r="R3131">
        <v>421.49200000000002</v>
      </c>
      <c r="U3131">
        <v>720</v>
      </c>
      <c r="V3131">
        <v>37.5</v>
      </c>
      <c r="W3131">
        <v>7.8</v>
      </c>
      <c r="X3131">
        <v>200</v>
      </c>
      <c r="Y3131">
        <v>0.02</v>
      </c>
      <c r="Z3131">
        <v>0.2</v>
      </c>
      <c r="AB3131">
        <f t="shared" si="91"/>
        <v>30</v>
      </c>
      <c r="AC3131">
        <v>0</v>
      </c>
      <c r="AD3131" s="4" t="s">
        <v>173</v>
      </c>
      <c r="AF3131">
        <v>48.669558305119899</v>
      </c>
    </row>
    <row r="3132" spans="1:32">
      <c r="A3132" t="s">
        <v>317</v>
      </c>
      <c r="B3132" t="s">
        <v>314</v>
      </c>
      <c r="C3132" s="30" t="s">
        <v>592</v>
      </c>
      <c r="D3132">
        <v>450</v>
      </c>
      <c r="E3132">
        <v>10</v>
      </c>
      <c r="F3132">
        <v>180</v>
      </c>
      <c r="G3132">
        <v>62.33</v>
      </c>
      <c r="H3132">
        <v>3.47</v>
      </c>
      <c r="J3132">
        <v>0.72</v>
      </c>
      <c r="R3132">
        <v>421.49200000000002</v>
      </c>
      <c r="U3132">
        <v>720</v>
      </c>
      <c r="V3132">
        <v>104.166666666666</v>
      </c>
      <c r="W3132">
        <v>7.8</v>
      </c>
      <c r="X3132">
        <v>200</v>
      </c>
      <c r="Y3132">
        <v>0.02</v>
      </c>
      <c r="Z3132">
        <v>0.2</v>
      </c>
      <c r="AB3132">
        <f t="shared" si="91"/>
        <v>30</v>
      </c>
      <c r="AC3132">
        <v>0</v>
      </c>
      <c r="AD3132" s="4" t="s">
        <v>173</v>
      </c>
      <c r="AF3132">
        <v>72.049651507745693</v>
      </c>
    </row>
    <row r="3133" spans="1:32">
      <c r="A3133" t="s">
        <v>317</v>
      </c>
      <c r="B3133" t="s">
        <v>314</v>
      </c>
      <c r="C3133" s="30" t="s">
        <v>592</v>
      </c>
      <c r="D3133">
        <v>450</v>
      </c>
      <c r="E3133">
        <v>10</v>
      </c>
      <c r="F3133">
        <v>180</v>
      </c>
      <c r="G3133">
        <v>62.33</v>
      </c>
      <c r="H3133">
        <v>3.47</v>
      </c>
      <c r="J3133">
        <v>0.72</v>
      </c>
      <c r="R3133">
        <v>421.49200000000002</v>
      </c>
      <c r="U3133">
        <v>720</v>
      </c>
      <c r="V3133">
        <v>175</v>
      </c>
      <c r="W3133">
        <v>7.8</v>
      </c>
      <c r="X3133">
        <v>200</v>
      </c>
      <c r="Y3133">
        <v>0.02</v>
      </c>
      <c r="Z3133">
        <v>0.2</v>
      </c>
      <c r="AB3133">
        <f t="shared" si="91"/>
        <v>30</v>
      </c>
      <c r="AC3133">
        <v>0</v>
      </c>
      <c r="AD3133" s="4" t="s">
        <v>173</v>
      </c>
      <c r="AF3133">
        <v>95.429744710371395</v>
      </c>
    </row>
    <row r="3134" spans="1:32">
      <c r="A3134" t="s">
        <v>317</v>
      </c>
      <c r="B3134" t="s">
        <v>314</v>
      </c>
      <c r="C3134" s="30" t="s">
        <v>592</v>
      </c>
      <c r="D3134">
        <v>450</v>
      </c>
      <c r="E3134">
        <v>10</v>
      </c>
      <c r="F3134">
        <v>180</v>
      </c>
      <c r="G3134">
        <v>62.33</v>
      </c>
      <c r="H3134">
        <v>3.47</v>
      </c>
      <c r="J3134">
        <v>0.72</v>
      </c>
      <c r="R3134">
        <v>421.49200000000002</v>
      </c>
      <c r="U3134">
        <v>720</v>
      </c>
      <c r="V3134">
        <v>833.33333333333303</v>
      </c>
      <c r="W3134">
        <v>7.8</v>
      </c>
      <c r="X3134">
        <v>200</v>
      </c>
      <c r="Y3134">
        <v>0.02</v>
      </c>
      <c r="Z3134">
        <v>0.2</v>
      </c>
      <c r="AB3134">
        <f t="shared" si="91"/>
        <v>30</v>
      </c>
      <c r="AC3134">
        <v>0</v>
      </c>
      <c r="AD3134" s="4" t="s">
        <v>173</v>
      </c>
      <c r="AF3134">
        <v>159.33533279754801</v>
      </c>
    </row>
    <row r="3135" spans="1:32">
      <c r="A3135" t="s">
        <v>47</v>
      </c>
      <c r="B3135" t="s">
        <v>314</v>
      </c>
      <c r="C3135" s="30" t="s">
        <v>591</v>
      </c>
      <c r="D3135">
        <v>600</v>
      </c>
      <c r="E3135">
        <v>10</v>
      </c>
      <c r="F3135">
        <v>180</v>
      </c>
      <c r="G3135">
        <v>70.64</v>
      </c>
      <c r="H3135">
        <v>2.544</v>
      </c>
      <c r="J3135">
        <v>0.73</v>
      </c>
      <c r="R3135">
        <v>494.92899999999997</v>
      </c>
      <c r="U3135">
        <v>720</v>
      </c>
      <c r="V3135">
        <v>8.3333333333333304</v>
      </c>
      <c r="W3135">
        <v>7.8</v>
      </c>
      <c r="X3135">
        <v>200</v>
      </c>
      <c r="Y3135">
        <v>0.02</v>
      </c>
      <c r="Z3135">
        <v>0.2</v>
      </c>
      <c r="AB3135">
        <f t="shared" si="91"/>
        <v>30</v>
      </c>
      <c r="AC3135">
        <v>0</v>
      </c>
      <c r="AD3135" s="4" t="s">
        <v>173</v>
      </c>
      <c r="AF3135">
        <v>7.7433628318584002</v>
      </c>
    </row>
    <row r="3136" spans="1:32">
      <c r="A3136" t="s">
        <v>47</v>
      </c>
      <c r="B3136" t="s">
        <v>314</v>
      </c>
      <c r="C3136" s="30" t="s">
        <v>591</v>
      </c>
      <c r="D3136">
        <v>600</v>
      </c>
      <c r="E3136">
        <v>10</v>
      </c>
      <c r="F3136">
        <v>180</v>
      </c>
      <c r="G3136">
        <v>70.64</v>
      </c>
      <c r="H3136">
        <v>2.544</v>
      </c>
      <c r="J3136">
        <v>0.73</v>
      </c>
      <c r="R3136">
        <v>494.92899999999997</v>
      </c>
      <c r="U3136">
        <v>720</v>
      </c>
      <c r="V3136">
        <v>16.6666666666666</v>
      </c>
      <c r="W3136">
        <v>7.8</v>
      </c>
      <c r="X3136">
        <v>200</v>
      </c>
      <c r="Y3136">
        <v>0.02</v>
      </c>
      <c r="Z3136">
        <v>0.2</v>
      </c>
      <c r="AB3136">
        <f t="shared" si="91"/>
        <v>30</v>
      </c>
      <c r="AC3136">
        <v>0</v>
      </c>
      <c r="AD3136" s="4" t="s">
        <v>173</v>
      </c>
      <c r="AF3136">
        <v>11.615044247787599</v>
      </c>
    </row>
    <row r="3137" spans="1:32">
      <c r="A3137" t="s">
        <v>47</v>
      </c>
      <c r="B3137" t="s">
        <v>314</v>
      </c>
      <c r="C3137" s="30" t="s">
        <v>591</v>
      </c>
      <c r="D3137">
        <v>600</v>
      </c>
      <c r="E3137">
        <v>10</v>
      </c>
      <c r="F3137">
        <v>180</v>
      </c>
      <c r="G3137">
        <v>70.64</v>
      </c>
      <c r="H3137">
        <v>2.544</v>
      </c>
      <c r="J3137">
        <v>0.73</v>
      </c>
      <c r="R3137">
        <v>494.92899999999997</v>
      </c>
      <c r="U3137">
        <v>720</v>
      </c>
      <c r="V3137">
        <v>20.8333333333333</v>
      </c>
      <c r="W3137">
        <v>7.8</v>
      </c>
      <c r="X3137">
        <v>200</v>
      </c>
      <c r="Y3137">
        <v>0.02</v>
      </c>
      <c r="Z3137">
        <v>0.2</v>
      </c>
      <c r="AB3137">
        <f t="shared" si="91"/>
        <v>30</v>
      </c>
      <c r="AC3137">
        <v>0</v>
      </c>
      <c r="AD3137" s="4" t="s">
        <v>173</v>
      </c>
      <c r="AF3137">
        <v>17.035398230088401</v>
      </c>
    </row>
    <row r="3138" spans="1:32">
      <c r="A3138" t="s">
        <v>47</v>
      </c>
      <c r="B3138" t="s">
        <v>314</v>
      </c>
      <c r="C3138" s="30" t="s">
        <v>591</v>
      </c>
      <c r="D3138">
        <v>600</v>
      </c>
      <c r="E3138">
        <v>10</v>
      </c>
      <c r="F3138">
        <v>180</v>
      </c>
      <c r="G3138">
        <v>70.64</v>
      </c>
      <c r="H3138">
        <v>2.544</v>
      </c>
      <c r="J3138">
        <v>0.73</v>
      </c>
      <c r="R3138">
        <v>494.92899999999997</v>
      </c>
      <c r="U3138">
        <v>720</v>
      </c>
      <c r="V3138">
        <v>37.5</v>
      </c>
      <c r="W3138">
        <v>7.8</v>
      </c>
      <c r="X3138">
        <v>200</v>
      </c>
      <c r="Y3138">
        <v>0.02</v>
      </c>
      <c r="Z3138">
        <v>0.2</v>
      </c>
      <c r="AB3138">
        <f t="shared" si="91"/>
        <v>30</v>
      </c>
      <c r="AC3138">
        <v>0</v>
      </c>
      <c r="AD3138" s="4" t="s">
        <v>173</v>
      </c>
      <c r="AF3138">
        <v>24.004424778760999</v>
      </c>
    </row>
    <row r="3139" spans="1:32">
      <c r="A3139" t="s">
        <v>47</v>
      </c>
      <c r="B3139" t="s">
        <v>314</v>
      </c>
      <c r="C3139" s="30" t="s">
        <v>591</v>
      </c>
      <c r="D3139">
        <v>600</v>
      </c>
      <c r="E3139">
        <v>10</v>
      </c>
      <c r="F3139">
        <v>180</v>
      </c>
      <c r="G3139">
        <v>70.64</v>
      </c>
      <c r="H3139">
        <v>2.544</v>
      </c>
      <c r="J3139">
        <v>0.73</v>
      </c>
      <c r="R3139">
        <v>494.92899999999997</v>
      </c>
      <c r="U3139">
        <v>720</v>
      </c>
      <c r="V3139">
        <v>91.6666666666666</v>
      </c>
      <c r="W3139">
        <v>7.8</v>
      </c>
      <c r="X3139">
        <v>200</v>
      </c>
      <c r="Y3139">
        <v>0.02</v>
      </c>
      <c r="Z3139">
        <v>0.2</v>
      </c>
      <c r="AB3139">
        <f t="shared" si="91"/>
        <v>30</v>
      </c>
      <c r="AC3139">
        <v>0</v>
      </c>
      <c r="AD3139" s="4" t="s">
        <v>173</v>
      </c>
      <c r="AF3139">
        <v>46.460176991150398</v>
      </c>
    </row>
    <row r="3140" spans="1:32">
      <c r="A3140" t="s">
        <v>47</v>
      </c>
      <c r="B3140" t="s">
        <v>314</v>
      </c>
      <c r="C3140" s="30" t="s">
        <v>591</v>
      </c>
      <c r="D3140">
        <v>600</v>
      </c>
      <c r="E3140">
        <v>10</v>
      </c>
      <c r="F3140">
        <v>180</v>
      </c>
      <c r="G3140">
        <v>70.64</v>
      </c>
      <c r="H3140">
        <v>2.544</v>
      </c>
      <c r="J3140">
        <v>0.73</v>
      </c>
      <c r="R3140">
        <v>494.92899999999997</v>
      </c>
      <c r="U3140">
        <v>720</v>
      </c>
      <c r="V3140">
        <v>170.833333333333</v>
      </c>
      <c r="W3140">
        <v>7.8</v>
      </c>
      <c r="X3140">
        <v>200</v>
      </c>
      <c r="Y3140">
        <v>0.02</v>
      </c>
      <c r="Z3140">
        <v>0.2</v>
      </c>
      <c r="AB3140">
        <f t="shared" si="91"/>
        <v>30</v>
      </c>
      <c r="AC3140">
        <v>0</v>
      </c>
      <c r="AD3140" s="4" t="s">
        <v>173</v>
      </c>
      <c r="AF3140">
        <v>68.141592920353901</v>
      </c>
    </row>
    <row r="3141" spans="1:32">
      <c r="A3141" t="s">
        <v>47</v>
      </c>
      <c r="B3141" t="s">
        <v>314</v>
      </c>
      <c r="C3141" s="30" t="s">
        <v>591</v>
      </c>
      <c r="D3141">
        <v>600</v>
      </c>
      <c r="E3141">
        <v>10</v>
      </c>
      <c r="F3141">
        <v>180</v>
      </c>
      <c r="G3141">
        <v>70.64</v>
      </c>
      <c r="H3141">
        <v>2.544</v>
      </c>
      <c r="J3141">
        <v>0.73</v>
      </c>
      <c r="R3141">
        <v>494.92899999999997</v>
      </c>
      <c r="U3141">
        <v>720</v>
      </c>
      <c r="V3141">
        <v>312.5</v>
      </c>
      <c r="W3141">
        <v>7.8</v>
      </c>
      <c r="X3141">
        <v>200</v>
      </c>
      <c r="Y3141">
        <v>0.02</v>
      </c>
      <c r="Z3141">
        <v>0.2</v>
      </c>
      <c r="AB3141">
        <f t="shared" si="91"/>
        <v>30</v>
      </c>
      <c r="AC3141">
        <v>0</v>
      </c>
      <c r="AD3141" s="4" t="s">
        <v>173</v>
      </c>
      <c r="AF3141">
        <v>92.146017699115006</v>
      </c>
    </row>
    <row r="3142" spans="1:32">
      <c r="A3142" t="s">
        <v>47</v>
      </c>
      <c r="B3142" t="s">
        <v>314</v>
      </c>
      <c r="C3142" s="30" t="s">
        <v>591</v>
      </c>
      <c r="D3142">
        <v>600</v>
      </c>
      <c r="E3142">
        <v>10</v>
      </c>
      <c r="F3142">
        <v>180</v>
      </c>
      <c r="G3142">
        <v>70.64</v>
      </c>
      <c r="H3142">
        <v>2.544</v>
      </c>
      <c r="J3142">
        <v>0.73</v>
      </c>
      <c r="R3142">
        <v>494.92899999999997</v>
      </c>
      <c r="U3142">
        <v>720</v>
      </c>
      <c r="V3142">
        <v>983.33333333333303</v>
      </c>
      <c r="W3142">
        <v>7.8</v>
      </c>
      <c r="X3142">
        <v>200</v>
      </c>
      <c r="Y3142">
        <v>0.02</v>
      </c>
      <c r="Z3142">
        <v>0.2</v>
      </c>
      <c r="AB3142">
        <f t="shared" si="91"/>
        <v>30</v>
      </c>
      <c r="AC3142">
        <v>0</v>
      </c>
      <c r="AD3142" s="4" t="s">
        <v>173</v>
      </c>
      <c r="AF3142">
        <v>147.89823008849501</v>
      </c>
    </row>
    <row r="3143" spans="1:32">
      <c r="A3143" t="s">
        <v>318</v>
      </c>
      <c r="B3143" t="s">
        <v>314</v>
      </c>
      <c r="C3143" s="30" t="s">
        <v>592</v>
      </c>
      <c r="D3143">
        <v>600</v>
      </c>
      <c r="E3143">
        <v>10</v>
      </c>
      <c r="F3143">
        <v>180</v>
      </c>
      <c r="G3143">
        <v>65.06</v>
      </c>
      <c r="H3143">
        <v>2.4300000000000002</v>
      </c>
      <c r="J3143">
        <v>0.67</v>
      </c>
      <c r="R3143">
        <v>490.29399999999998</v>
      </c>
      <c r="U3143">
        <v>720</v>
      </c>
      <c r="V3143">
        <v>0</v>
      </c>
      <c r="W3143">
        <v>7.8</v>
      </c>
      <c r="X3143">
        <v>200</v>
      </c>
      <c r="Y3143">
        <v>0.02</v>
      </c>
      <c r="Z3143">
        <v>0.2</v>
      </c>
      <c r="AB3143">
        <f t="shared" si="91"/>
        <v>30</v>
      </c>
      <c r="AC3143">
        <v>0</v>
      </c>
      <c r="AD3143" s="4" t="s">
        <v>173</v>
      </c>
      <c r="AF3143">
        <v>14.712389380530899</v>
      </c>
    </row>
    <row r="3144" spans="1:32">
      <c r="A3144" t="s">
        <v>318</v>
      </c>
      <c r="B3144" t="s">
        <v>314</v>
      </c>
      <c r="C3144" s="30" t="s">
        <v>592</v>
      </c>
      <c r="D3144">
        <v>600</v>
      </c>
      <c r="E3144">
        <v>10</v>
      </c>
      <c r="F3144">
        <v>180</v>
      </c>
      <c r="G3144">
        <v>65.06</v>
      </c>
      <c r="H3144">
        <v>2.4300000000000002</v>
      </c>
      <c r="J3144">
        <v>0.67</v>
      </c>
      <c r="R3144">
        <v>490.29399999999998</v>
      </c>
      <c r="U3144">
        <v>720</v>
      </c>
      <c r="V3144">
        <v>4.1666666666666599</v>
      </c>
      <c r="W3144">
        <v>7.8</v>
      </c>
      <c r="X3144">
        <v>200</v>
      </c>
      <c r="Y3144">
        <v>0.02</v>
      </c>
      <c r="Z3144">
        <v>0.2</v>
      </c>
      <c r="AB3144">
        <f t="shared" si="91"/>
        <v>30</v>
      </c>
      <c r="AC3144">
        <v>0</v>
      </c>
      <c r="AD3144" s="4" t="s">
        <v>173</v>
      </c>
      <c r="AF3144">
        <v>20.1327433628318</v>
      </c>
    </row>
    <row r="3145" spans="1:32">
      <c r="A3145" t="s">
        <v>318</v>
      </c>
      <c r="B3145" t="s">
        <v>314</v>
      </c>
      <c r="C3145" s="30" t="s">
        <v>592</v>
      </c>
      <c r="D3145">
        <v>600</v>
      </c>
      <c r="E3145">
        <v>10</v>
      </c>
      <c r="F3145">
        <v>180</v>
      </c>
      <c r="G3145">
        <v>65.06</v>
      </c>
      <c r="H3145">
        <v>2.4300000000000002</v>
      </c>
      <c r="J3145">
        <v>0.67</v>
      </c>
      <c r="R3145">
        <v>490.29399999999998</v>
      </c>
      <c r="U3145">
        <v>720</v>
      </c>
      <c r="V3145">
        <v>4.1666666666666599</v>
      </c>
      <c r="W3145">
        <v>7.8</v>
      </c>
      <c r="X3145">
        <v>200</v>
      </c>
      <c r="Y3145">
        <v>0.02</v>
      </c>
      <c r="Z3145">
        <v>0.2</v>
      </c>
      <c r="AB3145">
        <f t="shared" si="91"/>
        <v>30</v>
      </c>
      <c r="AC3145">
        <v>0</v>
      </c>
      <c r="AD3145" s="4" t="s">
        <v>173</v>
      </c>
      <c r="AF3145">
        <v>25.553097345132699</v>
      </c>
    </row>
    <row r="3146" spans="1:32">
      <c r="A3146" t="s">
        <v>318</v>
      </c>
      <c r="B3146" t="s">
        <v>314</v>
      </c>
      <c r="C3146" s="30" t="s">
        <v>592</v>
      </c>
      <c r="D3146">
        <v>600</v>
      </c>
      <c r="E3146">
        <v>10</v>
      </c>
      <c r="F3146">
        <v>180</v>
      </c>
      <c r="G3146">
        <v>65.06</v>
      </c>
      <c r="H3146">
        <v>2.4300000000000002</v>
      </c>
      <c r="J3146">
        <v>0.67</v>
      </c>
      <c r="R3146">
        <v>490.29399999999998</v>
      </c>
      <c r="U3146">
        <v>720</v>
      </c>
      <c r="V3146">
        <v>16.6666666666666</v>
      </c>
      <c r="W3146">
        <v>7.8</v>
      </c>
      <c r="X3146">
        <v>200</v>
      </c>
      <c r="Y3146">
        <v>0.02</v>
      </c>
      <c r="Z3146">
        <v>0.2</v>
      </c>
      <c r="AB3146">
        <f t="shared" si="91"/>
        <v>30</v>
      </c>
      <c r="AC3146">
        <v>0</v>
      </c>
      <c r="AD3146" s="4" t="s">
        <v>173</v>
      </c>
      <c r="AF3146">
        <v>49.557522123893797</v>
      </c>
    </row>
    <row r="3147" spans="1:32">
      <c r="A3147" t="s">
        <v>318</v>
      </c>
      <c r="B3147" t="s">
        <v>314</v>
      </c>
      <c r="C3147" s="30" t="s">
        <v>592</v>
      </c>
      <c r="D3147">
        <v>600</v>
      </c>
      <c r="E3147">
        <v>10</v>
      </c>
      <c r="F3147">
        <v>180</v>
      </c>
      <c r="G3147">
        <v>65.06</v>
      </c>
      <c r="H3147">
        <v>2.4300000000000002</v>
      </c>
      <c r="J3147">
        <v>0.67</v>
      </c>
      <c r="R3147">
        <v>490.29399999999998</v>
      </c>
      <c r="U3147">
        <v>720</v>
      </c>
      <c r="V3147">
        <v>62.5</v>
      </c>
      <c r="W3147">
        <v>7.8</v>
      </c>
      <c r="X3147">
        <v>200</v>
      </c>
      <c r="Y3147">
        <v>0.02</v>
      </c>
      <c r="Z3147">
        <v>0.2</v>
      </c>
      <c r="AB3147">
        <f t="shared" si="91"/>
        <v>30</v>
      </c>
      <c r="AC3147">
        <v>0</v>
      </c>
      <c r="AD3147" s="4" t="s">
        <v>173</v>
      </c>
      <c r="AF3147">
        <v>74.336283185840699</v>
      </c>
    </row>
    <row r="3148" spans="1:32">
      <c r="A3148" t="s">
        <v>318</v>
      </c>
      <c r="B3148" t="s">
        <v>314</v>
      </c>
      <c r="C3148" s="30" t="s">
        <v>592</v>
      </c>
      <c r="D3148">
        <v>600</v>
      </c>
      <c r="E3148">
        <v>10</v>
      </c>
      <c r="F3148">
        <v>180</v>
      </c>
      <c r="G3148">
        <v>65.06</v>
      </c>
      <c r="H3148">
        <v>2.4300000000000002</v>
      </c>
      <c r="J3148">
        <v>0.67</v>
      </c>
      <c r="R3148">
        <v>490.29399999999998</v>
      </c>
      <c r="U3148">
        <v>720</v>
      </c>
      <c r="V3148">
        <v>116.666666666666</v>
      </c>
      <c r="W3148">
        <v>7.8</v>
      </c>
      <c r="X3148">
        <v>200</v>
      </c>
      <c r="Y3148">
        <v>0.02</v>
      </c>
      <c r="Z3148">
        <v>0.2</v>
      </c>
      <c r="AB3148">
        <f t="shared" si="91"/>
        <v>30</v>
      </c>
      <c r="AC3148">
        <v>0</v>
      </c>
      <c r="AD3148" s="4" t="s">
        <v>173</v>
      </c>
      <c r="AF3148">
        <v>97.566371681415902</v>
      </c>
    </row>
    <row r="3149" spans="1:32">
      <c r="A3149" t="s">
        <v>318</v>
      </c>
      <c r="B3149" t="s">
        <v>314</v>
      </c>
      <c r="C3149" s="30" t="s">
        <v>592</v>
      </c>
      <c r="D3149">
        <v>600</v>
      </c>
      <c r="E3149">
        <v>10</v>
      </c>
      <c r="F3149">
        <v>180</v>
      </c>
      <c r="G3149">
        <v>65.06</v>
      </c>
      <c r="H3149">
        <v>2.4300000000000002</v>
      </c>
      <c r="J3149">
        <v>0.67</v>
      </c>
      <c r="R3149">
        <v>490.29399999999998</v>
      </c>
      <c r="U3149">
        <v>720</v>
      </c>
      <c r="V3149">
        <v>770.83333333333303</v>
      </c>
      <c r="W3149">
        <v>7.8</v>
      </c>
      <c r="X3149">
        <v>200</v>
      </c>
      <c r="Y3149">
        <v>0.02</v>
      </c>
      <c r="Z3149">
        <v>0.2</v>
      </c>
      <c r="AB3149">
        <f t="shared" si="91"/>
        <v>30</v>
      </c>
      <c r="AC3149">
        <v>0</v>
      </c>
      <c r="AD3149" s="4" t="s">
        <v>173</v>
      </c>
      <c r="AF3149">
        <v>163.38495575221199</v>
      </c>
    </row>
    <row r="3150" spans="1:32">
      <c r="A3150" t="s">
        <v>313</v>
      </c>
      <c r="B3150" t="s">
        <v>314</v>
      </c>
      <c r="C3150" s="30" t="s">
        <v>591</v>
      </c>
      <c r="D3150">
        <v>300</v>
      </c>
      <c r="E3150">
        <v>10</v>
      </c>
      <c r="F3150">
        <v>180</v>
      </c>
      <c r="G3150">
        <v>48.82</v>
      </c>
      <c r="H3150">
        <v>5.6420000000000003</v>
      </c>
      <c r="J3150">
        <v>0.7</v>
      </c>
      <c r="R3150">
        <v>388.19299999999998</v>
      </c>
      <c r="U3150">
        <v>720</v>
      </c>
      <c r="V3150">
        <v>84</v>
      </c>
      <c r="W3150">
        <v>6</v>
      </c>
      <c r="X3150">
        <v>200</v>
      </c>
      <c r="Y3150">
        <v>0.02</v>
      </c>
      <c r="Z3150">
        <v>0.1</v>
      </c>
      <c r="AB3150">
        <f t="shared" si="91"/>
        <v>30</v>
      </c>
      <c r="AC3150">
        <v>0</v>
      </c>
      <c r="AD3150" s="4" t="s">
        <v>173</v>
      </c>
      <c r="AF3150">
        <v>14.0351351351351</v>
      </c>
    </row>
    <row r="3151" spans="1:32">
      <c r="A3151" t="s">
        <v>316</v>
      </c>
      <c r="B3151" t="s">
        <v>314</v>
      </c>
      <c r="C3151" s="30" t="s">
        <v>592</v>
      </c>
      <c r="D3151">
        <v>300</v>
      </c>
      <c r="E3151">
        <v>10</v>
      </c>
      <c r="F3151">
        <v>180</v>
      </c>
      <c r="G3151">
        <v>46.89</v>
      </c>
      <c r="H3151">
        <v>5.42</v>
      </c>
      <c r="J3151">
        <v>0.67</v>
      </c>
      <c r="R3151">
        <v>382.11399999999998</v>
      </c>
      <c r="U3151">
        <v>720</v>
      </c>
      <c r="V3151">
        <v>84</v>
      </c>
      <c r="W3151">
        <v>6</v>
      </c>
      <c r="X3151">
        <v>200</v>
      </c>
      <c r="Y3151">
        <v>0.02</v>
      </c>
      <c r="Z3151">
        <v>0.1</v>
      </c>
      <c r="AB3151">
        <f t="shared" si="91"/>
        <v>30</v>
      </c>
      <c r="AC3151">
        <v>0</v>
      </c>
      <c r="AD3151" s="4" t="s">
        <v>173</v>
      </c>
      <c r="AF3151">
        <v>14.3027027027027</v>
      </c>
    </row>
    <row r="3152" spans="1:32">
      <c r="A3152" t="s">
        <v>315</v>
      </c>
      <c r="B3152" t="s">
        <v>314</v>
      </c>
      <c r="C3152" s="30" t="s">
        <v>591</v>
      </c>
      <c r="D3152">
        <v>450</v>
      </c>
      <c r="E3152">
        <v>10</v>
      </c>
      <c r="F3152">
        <v>180</v>
      </c>
      <c r="G3152">
        <v>65.959999999999994</v>
      </c>
      <c r="H3152">
        <v>3.67</v>
      </c>
      <c r="J3152">
        <v>0.76</v>
      </c>
      <c r="R3152">
        <v>425.47699999999998</v>
      </c>
      <c r="U3152">
        <v>720</v>
      </c>
      <c r="V3152">
        <v>84</v>
      </c>
      <c r="W3152">
        <v>6</v>
      </c>
      <c r="X3152">
        <v>200</v>
      </c>
      <c r="Y3152">
        <v>0.02</v>
      </c>
      <c r="Z3152">
        <v>0.1</v>
      </c>
      <c r="AB3152">
        <f t="shared" si="91"/>
        <v>30</v>
      </c>
      <c r="AC3152">
        <v>0</v>
      </c>
      <c r="AD3152" s="4" t="s">
        <v>173</v>
      </c>
      <c r="AF3152">
        <v>14.189189189189101</v>
      </c>
    </row>
    <row r="3153" spans="1:32">
      <c r="A3153" t="s">
        <v>317</v>
      </c>
      <c r="B3153" t="s">
        <v>314</v>
      </c>
      <c r="C3153" s="30" t="s">
        <v>592</v>
      </c>
      <c r="D3153">
        <v>450</v>
      </c>
      <c r="E3153">
        <v>10</v>
      </c>
      <c r="F3153">
        <v>180</v>
      </c>
      <c r="G3153">
        <v>62.33</v>
      </c>
      <c r="H3153">
        <v>3.47</v>
      </c>
      <c r="J3153">
        <v>0.72</v>
      </c>
      <c r="R3153">
        <v>421.49200000000002</v>
      </c>
      <c r="U3153">
        <v>720</v>
      </c>
      <c r="V3153">
        <v>84</v>
      </c>
      <c r="W3153">
        <v>6</v>
      </c>
      <c r="X3153">
        <v>200</v>
      </c>
      <c r="Y3153">
        <v>0.02</v>
      </c>
      <c r="Z3153">
        <v>0.1</v>
      </c>
      <c r="AB3153">
        <f t="shared" si="91"/>
        <v>30</v>
      </c>
      <c r="AC3153">
        <v>0</v>
      </c>
      <c r="AD3153" s="4" t="s">
        <v>173</v>
      </c>
      <c r="AF3153">
        <v>15.1378378378378</v>
      </c>
    </row>
    <row r="3154" spans="1:32">
      <c r="A3154" t="s">
        <v>47</v>
      </c>
      <c r="B3154" t="s">
        <v>314</v>
      </c>
      <c r="C3154" s="30" t="s">
        <v>591</v>
      </c>
      <c r="D3154">
        <v>600</v>
      </c>
      <c r="E3154">
        <v>10</v>
      </c>
      <c r="F3154">
        <v>180</v>
      </c>
      <c r="G3154">
        <v>70.64</v>
      </c>
      <c r="H3154">
        <v>2.544</v>
      </c>
      <c r="J3154">
        <v>0.73</v>
      </c>
      <c r="R3154">
        <v>494.92899999999997</v>
      </c>
      <c r="U3154">
        <v>720</v>
      </c>
      <c r="V3154">
        <v>84</v>
      </c>
      <c r="W3154">
        <v>6</v>
      </c>
      <c r="X3154">
        <v>200</v>
      </c>
      <c r="Y3154">
        <v>0.02</v>
      </c>
      <c r="Z3154">
        <v>0.1</v>
      </c>
      <c r="AB3154">
        <f t="shared" si="91"/>
        <v>30</v>
      </c>
      <c r="AC3154">
        <v>0</v>
      </c>
      <c r="AD3154" s="4" t="s">
        <v>173</v>
      </c>
      <c r="AF3154">
        <v>14.813513513513501</v>
      </c>
    </row>
    <row r="3155" spans="1:32">
      <c r="A3155" t="s">
        <v>318</v>
      </c>
      <c r="B3155" t="s">
        <v>314</v>
      </c>
      <c r="C3155" s="30" t="s">
        <v>592</v>
      </c>
      <c r="D3155">
        <v>600</v>
      </c>
      <c r="E3155">
        <v>10</v>
      </c>
      <c r="F3155">
        <v>180</v>
      </c>
      <c r="G3155">
        <v>65.06</v>
      </c>
      <c r="H3155">
        <v>2.4300000000000002</v>
      </c>
      <c r="J3155">
        <v>0.67</v>
      </c>
      <c r="R3155">
        <v>490.29399999999998</v>
      </c>
      <c r="U3155">
        <v>720</v>
      </c>
      <c r="V3155">
        <v>84</v>
      </c>
      <c r="W3155">
        <v>6</v>
      </c>
      <c r="X3155">
        <v>200</v>
      </c>
      <c r="Y3155">
        <v>0.02</v>
      </c>
      <c r="Z3155">
        <v>0.1</v>
      </c>
      <c r="AB3155">
        <f t="shared" si="91"/>
        <v>30</v>
      </c>
      <c r="AC3155">
        <v>0</v>
      </c>
      <c r="AD3155" s="4" t="s">
        <v>173</v>
      </c>
      <c r="AF3155">
        <v>15.681081081081</v>
      </c>
    </row>
    <row r="3156" spans="1:32">
      <c r="A3156" t="s">
        <v>313</v>
      </c>
      <c r="B3156" t="s">
        <v>314</v>
      </c>
      <c r="C3156" s="30" t="s">
        <v>591</v>
      </c>
      <c r="D3156">
        <v>300</v>
      </c>
      <c r="E3156">
        <v>10</v>
      </c>
      <c r="F3156">
        <v>180</v>
      </c>
      <c r="G3156">
        <v>48.82</v>
      </c>
      <c r="H3156">
        <v>5.6420000000000003</v>
      </c>
      <c r="J3156">
        <v>0.7</v>
      </c>
      <c r="R3156">
        <v>388.19299999999998</v>
      </c>
      <c r="U3156">
        <v>720</v>
      </c>
      <c r="V3156">
        <v>84</v>
      </c>
      <c r="W3156">
        <v>7</v>
      </c>
      <c r="X3156">
        <v>200</v>
      </c>
      <c r="Y3156">
        <v>0.02</v>
      </c>
      <c r="Z3156">
        <v>0.1</v>
      </c>
      <c r="AB3156">
        <f t="shared" si="91"/>
        <v>30</v>
      </c>
      <c r="AC3156">
        <v>0</v>
      </c>
      <c r="AD3156" s="4" t="s">
        <v>173</v>
      </c>
      <c r="AF3156">
        <v>14.027027027027</v>
      </c>
    </row>
    <row r="3157" spans="1:32">
      <c r="A3157" t="s">
        <v>316</v>
      </c>
      <c r="B3157" t="s">
        <v>314</v>
      </c>
      <c r="C3157" s="30" t="s">
        <v>592</v>
      </c>
      <c r="D3157">
        <v>300</v>
      </c>
      <c r="E3157">
        <v>10</v>
      </c>
      <c r="F3157">
        <v>180</v>
      </c>
      <c r="G3157">
        <v>46.89</v>
      </c>
      <c r="H3157">
        <v>5.42</v>
      </c>
      <c r="J3157">
        <v>0.67</v>
      </c>
      <c r="R3157">
        <v>382.11399999999998</v>
      </c>
      <c r="U3157">
        <v>720</v>
      </c>
      <c r="V3157">
        <v>84</v>
      </c>
      <c r="W3157">
        <v>7</v>
      </c>
      <c r="X3157">
        <v>200</v>
      </c>
      <c r="Y3157">
        <v>0.02</v>
      </c>
      <c r="Z3157">
        <v>0.1</v>
      </c>
      <c r="AB3157">
        <f t="shared" si="91"/>
        <v>30</v>
      </c>
      <c r="AC3157">
        <v>0</v>
      </c>
      <c r="AD3157" s="4" t="s">
        <v>173</v>
      </c>
      <c r="AF3157">
        <v>14.756756756756699</v>
      </c>
    </row>
    <row r="3158" spans="1:32">
      <c r="A3158" t="s">
        <v>315</v>
      </c>
      <c r="B3158" t="s">
        <v>314</v>
      </c>
      <c r="C3158" s="30" t="s">
        <v>591</v>
      </c>
      <c r="D3158">
        <v>450</v>
      </c>
      <c r="E3158">
        <v>10</v>
      </c>
      <c r="F3158">
        <v>180</v>
      </c>
      <c r="G3158">
        <v>65.959999999999994</v>
      </c>
      <c r="H3158">
        <v>3.67</v>
      </c>
      <c r="J3158">
        <v>0.76</v>
      </c>
      <c r="R3158">
        <v>425.47699999999998</v>
      </c>
      <c r="U3158">
        <v>720</v>
      </c>
      <c r="V3158">
        <v>84</v>
      </c>
      <c r="W3158">
        <v>7</v>
      </c>
      <c r="X3158">
        <v>200</v>
      </c>
      <c r="Y3158">
        <v>0.02</v>
      </c>
      <c r="Z3158">
        <v>0.1</v>
      </c>
      <c r="AB3158">
        <f t="shared" si="91"/>
        <v>30</v>
      </c>
      <c r="AC3158">
        <v>0</v>
      </c>
      <c r="AD3158" s="4" t="s">
        <v>173</v>
      </c>
      <c r="AF3158">
        <v>14.1243243243243</v>
      </c>
    </row>
    <row r="3159" spans="1:32">
      <c r="A3159" t="s">
        <v>317</v>
      </c>
      <c r="B3159" t="s">
        <v>314</v>
      </c>
      <c r="C3159" s="30" t="s">
        <v>592</v>
      </c>
      <c r="D3159">
        <v>450</v>
      </c>
      <c r="E3159">
        <v>10</v>
      </c>
      <c r="F3159">
        <v>180</v>
      </c>
      <c r="G3159">
        <v>62.33</v>
      </c>
      <c r="H3159">
        <v>3.47</v>
      </c>
      <c r="J3159">
        <v>0.72</v>
      </c>
      <c r="R3159">
        <v>421.49200000000002</v>
      </c>
      <c r="U3159">
        <v>720</v>
      </c>
      <c r="V3159">
        <v>84</v>
      </c>
      <c r="W3159">
        <v>7</v>
      </c>
      <c r="X3159">
        <v>200</v>
      </c>
      <c r="Y3159">
        <v>0.02</v>
      </c>
      <c r="Z3159">
        <v>0.1</v>
      </c>
      <c r="AB3159">
        <f t="shared" si="91"/>
        <v>30</v>
      </c>
      <c r="AC3159">
        <v>0</v>
      </c>
      <c r="AD3159" s="4" t="s">
        <v>173</v>
      </c>
      <c r="AF3159">
        <v>15.381081081081</v>
      </c>
    </row>
    <row r="3160" spans="1:32">
      <c r="A3160" t="s">
        <v>47</v>
      </c>
      <c r="B3160" t="s">
        <v>314</v>
      </c>
      <c r="C3160" s="30" t="s">
        <v>591</v>
      </c>
      <c r="D3160">
        <v>600</v>
      </c>
      <c r="E3160">
        <v>10</v>
      </c>
      <c r="F3160">
        <v>180</v>
      </c>
      <c r="G3160">
        <v>70.64</v>
      </c>
      <c r="H3160">
        <v>2.544</v>
      </c>
      <c r="J3160">
        <v>0.73</v>
      </c>
      <c r="R3160">
        <v>494.92899999999997</v>
      </c>
      <c r="U3160">
        <v>720</v>
      </c>
      <c r="V3160">
        <v>84</v>
      </c>
      <c r="W3160">
        <v>7</v>
      </c>
      <c r="X3160">
        <v>200</v>
      </c>
      <c r="Y3160">
        <v>0.02</v>
      </c>
      <c r="Z3160">
        <v>0.1</v>
      </c>
      <c r="AB3160">
        <f t="shared" si="91"/>
        <v>30</v>
      </c>
      <c r="AC3160">
        <v>0</v>
      </c>
      <c r="AD3160" s="4" t="s">
        <v>173</v>
      </c>
      <c r="AF3160">
        <v>14.7243243243243</v>
      </c>
    </row>
    <row r="3161" spans="1:32">
      <c r="A3161" t="s">
        <v>318</v>
      </c>
      <c r="B3161" t="s">
        <v>314</v>
      </c>
      <c r="C3161" s="30" t="s">
        <v>592</v>
      </c>
      <c r="D3161">
        <v>600</v>
      </c>
      <c r="E3161">
        <v>10</v>
      </c>
      <c r="F3161">
        <v>180</v>
      </c>
      <c r="G3161">
        <v>65.06</v>
      </c>
      <c r="H3161">
        <v>2.4300000000000002</v>
      </c>
      <c r="J3161">
        <v>0.67</v>
      </c>
      <c r="R3161">
        <v>490.29399999999998</v>
      </c>
      <c r="U3161">
        <v>720</v>
      </c>
      <c r="V3161">
        <v>84</v>
      </c>
      <c r="W3161">
        <v>7</v>
      </c>
      <c r="X3161">
        <v>200</v>
      </c>
      <c r="Y3161">
        <v>0.02</v>
      </c>
      <c r="Z3161">
        <v>0.1</v>
      </c>
      <c r="AB3161">
        <f t="shared" si="91"/>
        <v>30</v>
      </c>
      <c r="AC3161">
        <v>0</v>
      </c>
      <c r="AD3161" s="4" t="s">
        <v>173</v>
      </c>
      <c r="AF3161">
        <v>16.1027027027027</v>
      </c>
    </row>
    <row r="3162" spans="1:32">
      <c r="A3162" t="s">
        <v>313</v>
      </c>
      <c r="B3162" t="s">
        <v>314</v>
      </c>
      <c r="C3162" s="30" t="s">
        <v>591</v>
      </c>
      <c r="D3162">
        <v>300</v>
      </c>
      <c r="E3162">
        <v>10</v>
      </c>
      <c r="F3162">
        <v>180</v>
      </c>
      <c r="G3162">
        <v>48.82</v>
      </c>
      <c r="H3162">
        <v>5.6420000000000003</v>
      </c>
      <c r="J3162">
        <v>0.7</v>
      </c>
      <c r="R3162">
        <v>388.19299999999998</v>
      </c>
      <c r="U3162">
        <v>720</v>
      </c>
      <c r="V3162">
        <v>84</v>
      </c>
      <c r="W3162">
        <v>8</v>
      </c>
      <c r="X3162">
        <v>200</v>
      </c>
      <c r="Y3162">
        <v>0.02</v>
      </c>
      <c r="Z3162">
        <v>0.1</v>
      </c>
      <c r="AB3162">
        <f t="shared" si="91"/>
        <v>30</v>
      </c>
      <c r="AC3162">
        <v>0</v>
      </c>
      <c r="AD3162" s="4" t="s">
        <v>173</v>
      </c>
      <c r="AF3162">
        <v>13.9702702702702</v>
      </c>
    </row>
    <row r="3163" spans="1:32">
      <c r="A3163" t="s">
        <v>316</v>
      </c>
      <c r="B3163" t="s">
        <v>314</v>
      </c>
      <c r="C3163" s="30" t="s">
        <v>592</v>
      </c>
      <c r="D3163">
        <v>300</v>
      </c>
      <c r="E3163">
        <v>10</v>
      </c>
      <c r="F3163">
        <v>180</v>
      </c>
      <c r="G3163">
        <v>46.89</v>
      </c>
      <c r="H3163">
        <v>5.42</v>
      </c>
      <c r="J3163">
        <v>0.67</v>
      </c>
      <c r="R3163">
        <v>382.11399999999998</v>
      </c>
      <c r="U3163">
        <v>720</v>
      </c>
      <c r="V3163">
        <v>84</v>
      </c>
      <c r="W3163">
        <v>8</v>
      </c>
      <c r="X3163">
        <v>200</v>
      </c>
      <c r="Y3163">
        <v>0.02</v>
      </c>
      <c r="Z3163">
        <v>0.1</v>
      </c>
      <c r="AB3163">
        <f t="shared" si="91"/>
        <v>30</v>
      </c>
      <c r="AC3163">
        <v>0</v>
      </c>
      <c r="AD3163" s="4" t="s">
        <v>173</v>
      </c>
      <c r="AF3163">
        <v>15.356756756756701</v>
      </c>
    </row>
    <row r="3164" spans="1:32">
      <c r="A3164" t="s">
        <v>315</v>
      </c>
      <c r="B3164" t="s">
        <v>314</v>
      </c>
      <c r="C3164" s="30" t="s">
        <v>591</v>
      </c>
      <c r="D3164">
        <v>450</v>
      </c>
      <c r="E3164">
        <v>10</v>
      </c>
      <c r="F3164">
        <v>180</v>
      </c>
      <c r="G3164">
        <v>65.959999999999994</v>
      </c>
      <c r="H3164">
        <v>3.67</v>
      </c>
      <c r="J3164">
        <v>0.76</v>
      </c>
      <c r="R3164">
        <v>425.47699999999998</v>
      </c>
      <c r="U3164">
        <v>720</v>
      </c>
      <c r="V3164">
        <v>84</v>
      </c>
      <c r="W3164">
        <v>8</v>
      </c>
      <c r="X3164">
        <v>200</v>
      </c>
      <c r="Y3164">
        <v>0.02</v>
      </c>
      <c r="Z3164">
        <v>0.1</v>
      </c>
      <c r="AB3164">
        <f t="shared" si="91"/>
        <v>30</v>
      </c>
      <c r="AC3164">
        <v>0</v>
      </c>
      <c r="AD3164" s="4" t="s">
        <v>173</v>
      </c>
      <c r="AF3164">
        <v>14.0837837837837</v>
      </c>
    </row>
    <row r="3165" spans="1:32">
      <c r="A3165" t="s">
        <v>317</v>
      </c>
      <c r="B3165" t="s">
        <v>314</v>
      </c>
      <c r="C3165" s="30" t="s">
        <v>592</v>
      </c>
      <c r="D3165">
        <v>450</v>
      </c>
      <c r="E3165">
        <v>10</v>
      </c>
      <c r="F3165">
        <v>180</v>
      </c>
      <c r="G3165">
        <v>62.33</v>
      </c>
      <c r="H3165">
        <v>3.47</v>
      </c>
      <c r="J3165">
        <v>0.72</v>
      </c>
      <c r="R3165">
        <v>421.49200000000002</v>
      </c>
      <c r="U3165">
        <v>720</v>
      </c>
      <c r="V3165">
        <v>84</v>
      </c>
      <c r="W3165">
        <v>8</v>
      </c>
      <c r="X3165">
        <v>200</v>
      </c>
      <c r="Y3165">
        <v>0.02</v>
      </c>
      <c r="Z3165">
        <v>0.1</v>
      </c>
      <c r="AB3165">
        <f t="shared" si="91"/>
        <v>30</v>
      </c>
      <c r="AC3165">
        <v>0</v>
      </c>
      <c r="AD3165" s="4" t="s">
        <v>173</v>
      </c>
      <c r="AF3165">
        <v>16.029729729729699</v>
      </c>
    </row>
    <row r="3166" spans="1:32">
      <c r="A3166" t="s">
        <v>47</v>
      </c>
      <c r="B3166" t="s">
        <v>314</v>
      </c>
      <c r="C3166" s="30" t="s">
        <v>591</v>
      </c>
      <c r="D3166">
        <v>600</v>
      </c>
      <c r="E3166">
        <v>10</v>
      </c>
      <c r="F3166">
        <v>180</v>
      </c>
      <c r="G3166">
        <v>70.64</v>
      </c>
      <c r="H3166">
        <v>2.544</v>
      </c>
      <c r="J3166">
        <v>0.73</v>
      </c>
      <c r="R3166">
        <v>494.92899999999997</v>
      </c>
      <c r="U3166">
        <v>720</v>
      </c>
      <c r="V3166">
        <v>84</v>
      </c>
      <c r="W3166">
        <v>8</v>
      </c>
      <c r="X3166">
        <v>200</v>
      </c>
      <c r="Y3166">
        <v>0.02</v>
      </c>
      <c r="Z3166">
        <v>0.1</v>
      </c>
      <c r="AB3166">
        <f t="shared" si="91"/>
        <v>30</v>
      </c>
      <c r="AC3166">
        <v>0</v>
      </c>
      <c r="AD3166" s="4" t="s">
        <v>173</v>
      </c>
      <c r="AF3166">
        <v>14.6594594594594</v>
      </c>
    </row>
    <row r="3167" spans="1:32">
      <c r="A3167" t="s">
        <v>318</v>
      </c>
      <c r="B3167" t="s">
        <v>314</v>
      </c>
      <c r="C3167" s="30" t="s">
        <v>592</v>
      </c>
      <c r="D3167">
        <v>600</v>
      </c>
      <c r="E3167">
        <v>10</v>
      </c>
      <c r="F3167">
        <v>180</v>
      </c>
      <c r="G3167">
        <v>65.06</v>
      </c>
      <c r="H3167">
        <v>2.4300000000000002</v>
      </c>
      <c r="J3167">
        <v>0.67</v>
      </c>
      <c r="R3167">
        <v>490.29399999999998</v>
      </c>
      <c r="U3167">
        <v>720</v>
      </c>
      <c r="V3167">
        <v>84</v>
      </c>
      <c r="W3167">
        <v>8</v>
      </c>
      <c r="X3167">
        <v>200</v>
      </c>
      <c r="Y3167">
        <v>0.02</v>
      </c>
      <c r="Z3167">
        <v>0.1</v>
      </c>
      <c r="AB3167">
        <f t="shared" si="91"/>
        <v>30</v>
      </c>
      <c r="AC3167">
        <v>0</v>
      </c>
      <c r="AD3167" s="4" t="s">
        <v>173</v>
      </c>
      <c r="AF3167">
        <v>16.386486486486401</v>
      </c>
    </row>
    <row r="3168" spans="1:32">
      <c r="A3168" t="s">
        <v>313</v>
      </c>
      <c r="B3168" t="s">
        <v>314</v>
      </c>
      <c r="C3168" s="30" t="s">
        <v>591</v>
      </c>
      <c r="D3168">
        <v>300</v>
      </c>
      <c r="E3168">
        <v>10</v>
      </c>
      <c r="F3168">
        <v>180</v>
      </c>
      <c r="G3168">
        <v>48.82</v>
      </c>
      <c r="H3168">
        <v>5.6420000000000003</v>
      </c>
      <c r="J3168">
        <v>0.7</v>
      </c>
      <c r="R3168">
        <v>388.19299999999998</v>
      </c>
      <c r="U3168">
        <v>720</v>
      </c>
      <c r="V3168">
        <v>84</v>
      </c>
      <c r="W3168">
        <v>9</v>
      </c>
      <c r="X3168">
        <v>200</v>
      </c>
      <c r="Y3168">
        <v>0.02</v>
      </c>
      <c r="Z3168">
        <v>0.1</v>
      </c>
      <c r="AB3168">
        <f t="shared" si="91"/>
        <v>30</v>
      </c>
      <c r="AC3168">
        <v>0</v>
      </c>
      <c r="AD3168" s="4" t="s">
        <v>173</v>
      </c>
      <c r="AF3168">
        <v>13.5486486486486</v>
      </c>
    </row>
    <row r="3169" spans="1:37">
      <c r="A3169" t="s">
        <v>316</v>
      </c>
      <c r="B3169" t="s">
        <v>314</v>
      </c>
      <c r="C3169" s="30" t="s">
        <v>592</v>
      </c>
      <c r="D3169">
        <v>300</v>
      </c>
      <c r="E3169">
        <v>10</v>
      </c>
      <c r="F3169">
        <v>180</v>
      </c>
      <c r="G3169">
        <v>46.89</v>
      </c>
      <c r="H3169">
        <v>5.42</v>
      </c>
      <c r="J3169">
        <v>0.67</v>
      </c>
      <c r="R3169">
        <v>382.11399999999998</v>
      </c>
      <c r="U3169">
        <v>720</v>
      </c>
      <c r="V3169">
        <v>84</v>
      </c>
      <c r="W3169">
        <v>9</v>
      </c>
      <c r="X3169">
        <v>200</v>
      </c>
      <c r="Y3169">
        <v>0.02</v>
      </c>
      <c r="Z3169">
        <v>0.1</v>
      </c>
      <c r="AB3169">
        <f t="shared" si="91"/>
        <v>30</v>
      </c>
      <c r="AC3169">
        <v>0</v>
      </c>
      <c r="AD3169" s="4" t="s">
        <v>173</v>
      </c>
      <c r="AF3169">
        <v>15.5918918918918</v>
      </c>
    </row>
    <row r="3170" spans="1:37">
      <c r="A3170" t="s">
        <v>315</v>
      </c>
      <c r="B3170" t="s">
        <v>314</v>
      </c>
      <c r="C3170" s="30" t="s">
        <v>591</v>
      </c>
      <c r="D3170">
        <v>450</v>
      </c>
      <c r="E3170">
        <v>10</v>
      </c>
      <c r="F3170">
        <v>180</v>
      </c>
      <c r="G3170">
        <v>65.959999999999994</v>
      </c>
      <c r="H3170">
        <v>3.67</v>
      </c>
      <c r="J3170">
        <v>0.76</v>
      </c>
      <c r="R3170">
        <v>425.47699999999998</v>
      </c>
      <c r="U3170">
        <v>720</v>
      </c>
      <c r="V3170">
        <v>84</v>
      </c>
      <c r="W3170">
        <v>9</v>
      </c>
      <c r="X3170">
        <v>200</v>
      </c>
      <c r="Y3170">
        <v>0.02</v>
      </c>
      <c r="Z3170">
        <v>0.1</v>
      </c>
      <c r="AB3170">
        <f t="shared" si="91"/>
        <v>30</v>
      </c>
      <c r="AC3170">
        <v>0</v>
      </c>
      <c r="AD3170" s="4" t="s">
        <v>173</v>
      </c>
      <c r="AF3170">
        <v>13.6945945945945</v>
      </c>
    </row>
    <row r="3171" spans="1:37">
      <c r="A3171" t="s">
        <v>317</v>
      </c>
      <c r="B3171" t="s">
        <v>314</v>
      </c>
      <c r="C3171" s="30" t="s">
        <v>592</v>
      </c>
      <c r="D3171">
        <v>450</v>
      </c>
      <c r="E3171">
        <v>10</v>
      </c>
      <c r="F3171">
        <v>180</v>
      </c>
      <c r="G3171">
        <v>62.33</v>
      </c>
      <c r="H3171">
        <v>3.47</v>
      </c>
      <c r="J3171">
        <v>0.72</v>
      </c>
      <c r="R3171">
        <v>421.49200000000002</v>
      </c>
      <c r="U3171">
        <v>720</v>
      </c>
      <c r="V3171">
        <v>84</v>
      </c>
      <c r="W3171">
        <v>9</v>
      </c>
      <c r="X3171">
        <v>200</v>
      </c>
      <c r="Y3171">
        <v>0.02</v>
      </c>
      <c r="Z3171">
        <v>0.1</v>
      </c>
      <c r="AB3171">
        <f t="shared" si="91"/>
        <v>30</v>
      </c>
      <c r="AC3171">
        <v>0</v>
      </c>
      <c r="AD3171" s="4" t="s">
        <v>173</v>
      </c>
      <c r="AF3171">
        <v>16.289189189189099</v>
      </c>
    </row>
    <row r="3172" spans="1:37">
      <c r="A3172" t="s">
        <v>47</v>
      </c>
      <c r="B3172" t="s">
        <v>314</v>
      </c>
      <c r="C3172" s="30" t="s">
        <v>591</v>
      </c>
      <c r="D3172">
        <v>600</v>
      </c>
      <c r="E3172">
        <v>10</v>
      </c>
      <c r="F3172">
        <v>180</v>
      </c>
      <c r="G3172">
        <v>70.64</v>
      </c>
      <c r="H3172">
        <v>2.544</v>
      </c>
      <c r="J3172">
        <v>0.73</v>
      </c>
      <c r="R3172">
        <v>494.92899999999997</v>
      </c>
      <c r="U3172">
        <v>720</v>
      </c>
      <c r="V3172">
        <v>84</v>
      </c>
      <c r="W3172">
        <v>9</v>
      </c>
      <c r="X3172">
        <v>200</v>
      </c>
      <c r="Y3172">
        <v>0.02</v>
      </c>
      <c r="Z3172">
        <v>0.1</v>
      </c>
      <c r="AB3172">
        <f t="shared" si="91"/>
        <v>30</v>
      </c>
      <c r="AC3172">
        <v>0</v>
      </c>
      <c r="AD3172" s="4" t="s">
        <v>173</v>
      </c>
      <c r="AF3172">
        <v>14.0513513513513</v>
      </c>
    </row>
    <row r="3173" spans="1:37">
      <c r="A3173" t="s">
        <v>318</v>
      </c>
      <c r="B3173" t="s">
        <v>314</v>
      </c>
      <c r="C3173" s="30" t="s">
        <v>592</v>
      </c>
      <c r="D3173">
        <v>600</v>
      </c>
      <c r="E3173">
        <v>10</v>
      </c>
      <c r="F3173">
        <v>180</v>
      </c>
      <c r="G3173">
        <v>65.06</v>
      </c>
      <c r="H3173">
        <v>2.4300000000000002</v>
      </c>
      <c r="J3173">
        <v>0.67</v>
      </c>
      <c r="R3173">
        <v>490.29399999999998</v>
      </c>
      <c r="U3173">
        <v>720</v>
      </c>
      <c r="V3173">
        <v>84</v>
      </c>
      <c r="W3173">
        <v>9</v>
      </c>
      <c r="X3173">
        <v>200</v>
      </c>
      <c r="Y3173">
        <v>0.02</v>
      </c>
      <c r="Z3173">
        <v>0.1</v>
      </c>
      <c r="AB3173">
        <f t="shared" si="91"/>
        <v>30</v>
      </c>
      <c r="AC3173">
        <v>0</v>
      </c>
      <c r="AD3173" s="4" t="s">
        <v>173</v>
      </c>
      <c r="AF3173">
        <v>16.686486486486402</v>
      </c>
    </row>
    <row r="3174" spans="1:37">
      <c r="A3174" t="s">
        <v>313</v>
      </c>
      <c r="B3174" t="s">
        <v>314</v>
      </c>
      <c r="C3174" s="30" t="s">
        <v>591</v>
      </c>
      <c r="D3174">
        <v>300</v>
      </c>
      <c r="E3174">
        <v>10</v>
      </c>
      <c r="F3174">
        <v>180</v>
      </c>
      <c r="G3174">
        <v>48.82</v>
      </c>
      <c r="H3174">
        <v>5.6420000000000003</v>
      </c>
      <c r="J3174">
        <v>0.7</v>
      </c>
      <c r="R3174">
        <v>388.19299999999998</v>
      </c>
      <c r="U3174">
        <v>720</v>
      </c>
      <c r="V3174">
        <v>84</v>
      </c>
      <c r="W3174">
        <v>10</v>
      </c>
      <c r="X3174">
        <v>200</v>
      </c>
      <c r="Y3174">
        <v>0.02</v>
      </c>
      <c r="Z3174">
        <v>0.1</v>
      </c>
      <c r="AB3174">
        <f t="shared" si="91"/>
        <v>30</v>
      </c>
      <c r="AC3174">
        <v>0</v>
      </c>
      <c r="AD3174" s="4" t="s">
        <v>173</v>
      </c>
      <c r="AF3174">
        <v>12.8189189189189</v>
      </c>
    </row>
    <row r="3175" spans="1:37">
      <c r="A3175" t="s">
        <v>316</v>
      </c>
      <c r="B3175" t="s">
        <v>314</v>
      </c>
      <c r="C3175" s="30" t="s">
        <v>592</v>
      </c>
      <c r="D3175">
        <v>300</v>
      </c>
      <c r="E3175">
        <v>10</v>
      </c>
      <c r="F3175">
        <v>180</v>
      </c>
      <c r="G3175">
        <v>46.89</v>
      </c>
      <c r="H3175">
        <v>5.42</v>
      </c>
      <c r="J3175">
        <v>0.67</v>
      </c>
      <c r="R3175">
        <v>382.11399999999998</v>
      </c>
      <c r="U3175">
        <v>720</v>
      </c>
      <c r="V3175">
        <v>84</v>
      </c>
      <c r="W3175">
        <v>10</v>
      </c>
      <c r="X3175">
        <v>200</v>
      </c>
      <c r="Y3175">
        <v>0.02</v>
      </c>
      <c r="Z3175">
        <v>0.1</v>
      </c>
      <c r="AB3175">
        <f t="shared" si="91"/>
        <v>30</v>
      </c>
      <c r="AC3175">
        <v>0</v>
      </c>
      <c r="AD3175" s="4" t="s">
        <v>173</v>
      </c>
      <c r="AF3175">
        <v>14.886486486486399</v>
      </c>
    </row>
    <row r="3176" spans="1:37">
      <c r="A3176" t="s">
        <v>315</v>
      </c>
      <c r="B3176" t="s">
        <v>314</v>
      </c>
      <c r="C3176" s="30" t="s">
        <v>591</v>
      </c>
      <c r="D3176">
        <v>450</v>
      </c>
      <c r="E3176">
        <v>10</v>
      </c>
      <c r="F3176">
        <v>180</v>
      </c>
      <c r="G3176">
        <v>65.959999999999994</v>
      </c>
      <c r="H3176">
        <v>3.67</v>
      </c>
      <c r="J3176">
        <v>0.76</v>
      </c>
      <c r="R3176">
        <v>425.47699999999998</v>
      </c>
      <c r="U3176">
        <v>720</v>
      </c>
      <c r="V3176">
        <v>84</v>
      </c>
      <c r="W3176">
        <v>10</v>
      </c>
      <c r="X3176">
        <v>200</v>
      </c>
      <c r="Y3176">
        <v>0.02</v>
      </c>
      <c r="Z3176">
        <v>0.1</v>
      </c>
      <c r="AB3176">
        <f t="shared" si="91"/>
        <v>30</v>
      </c>
      <c r="AC3176">
        <v>0</v>
      </c>
      <c r="AD3176" s="4" t="s">
        <v>173</v>
      </c>
      <c r="AF3176">
        <v>13.3621621621621</v>
      </c>
    </row>
    <row r="3177" spans="1:37">
      <c r="A3177" t="s">
        <v>317</v>
      </c>
      <c r="B3177" t="s">
        <v>314</v>
      </c>
      <c r="C3177" s="30" t="s">
        <v>592</v>
      </c>
      <c r="D3177">
        <v>450</v>
      </c>
      <c r="E3177">
        <v>10</v>
      </c>
      <c r="F3177">
        <v>180</v>
      </c>
      <c r="G3177">
        <v>62.33</v>
      </c>
      <c r="H3177">
        <v>3.47</v>
      </c>
      <c r="J3177">
        <v>0.72</v>
      </c>
      <c r="R3177">
        <v>421.49200000000002</v>
      </c>
      <c r="U3177">
        <v>720</v>
      </c>
      <c r="V3177">
        <v>84</v>
      </c>
      <c r="W3177">
        <v>10</v>
      </c>
      <c r="X3177">
        <v>200</v>
      </c>
      <c r="Y3177">
        <v>0.02</v>
      </c>
      <c r="Z3177">
        <v>0.1</v>
      </c>
      <c r="AB3177">
        <f t="shared" si="91"/>
        <v>30</v>
      </c>
      <c r="AC3177">
        <v>0</v>
      </c>
      <c r="AD3177" s="4" t="s">
        <v>173</v>
      </c>
      <c r="AF3177">
        <v>15.6648648648648</v>
      </c>
    </row>
    <row r="3178" spans="1:37">
      <c r="A3178" t="s">
        <v>47</v>
      </c>
      <c r="B3178" t="s">
        <v>314</v>
      </c>
      <c r="C3178" s="30" t="s">
        <v>591</v>
      </c>
      <c r="D3178">
        <v>600</v>
      </c>
      <c r="E3178">
        <v>10</v>
      </c>
      <c r="F3178">
        <v>180</v>
      </c>
      <c r="G3178">
        <v>70.64</v>
      </c>
      <c r="H3178">
        <v>2.544</v>
      </c>
      <c r="J3178">
        <v>0.73</v>
      </c>
      <c r="R3178">
        <v>494.92899999999997</v>
      </c>
      <c r="U3178">
        <v>720</v>
      </c>
      <c r="V3178">
        <v>84</v>
      </c>
      <c r="W3178">
        <v>10</v>
      </c>
      <c r="X3178">
        <v>200</v>
      </c>
      <c r="Y3178">
        <v>0.02</v>
      </c>
      <c r="Z3178">
        <v>0.1</v>
      </c>
      <c r="AB3178">
        <f t="shared" si="91"/>
        <v>30</v>
      </c>
      <c r="AC3178">
        <v>0</v>
      </c>
      <c r="AD3178" s="4" t="s">
        <v>173</v>
      </c>
      <c r="AF3178">
        <v>13.589189189189099</v>
      </c>
    </row>
    <row r="3179" spans="1:37">
      <c r="A3179" t="s">
        <v>318</v>
      </c>
      <c r="B3179" t="s">
        <v>314</v>
      </c>
      <c r="C3179" s="30" t="s">
        <v>592</v>
      </c>
      <c r="D3179">
        <v>600</v>
      </c>
      <c r="E3179">
        <v>10</v>
      </c>
      <c r="F3179">
        <v>180</v>
      </c>
      <c r="G3179">
        <v>65.06</v>
      </c>
      <c r="H3179">
        <v>2.4300000000000002</v>
      </c>
      <c r="J3179">
        <v>0.67</v>
      </c>
      <c r="R3179">
        <v>490.29399999999998</v>
      </c>
      <c r="U3179">
        <v>720</v>
      </c>
      <c r="V3179">
        <v>84</v>
      </c>
      <c r="W3179">
        <v>10</v>
      </c>
      <c r="X3179">
        <v>200</v>
      </c>
      <c r="Y3179">
        <v>0.02</v>
      </c>
      <c r="Z3179">
        <v>0.1</v>
      </c>
      <c r="AB3179">
        <f t="shared" si="91"/>
        <v>30</v>
      </c>
      <c r="AC3179">
        <v>0</v>
      </c>
      <c r="AD3179" s="4" t="s">
        <v>173</v>
      </c>
      <c r="AF3179">
        <v>16.118918918918901</v>
      </c>
    </row>
    <row r="3180" spans="1:37">
      <c r="A3180" t="s">
        <v>326</v>
      </c>
      <c r="B3180" t="s">
        <v>321</v>
      </c>
      <c r="C3180" s="30" t="s">
        <v>591</v>
      </c>
      <c r="D3180">
        <v>300</v>
      </c>
      <c r="E3180">
        <v>5</v>
      </c>
      <c r="F3180">
        <v>30</v>
      </c>
      <c r="G3180">
        <v>50.18</v>
      </c>
      <c r="H3180">
        <v>5.78</v>
      </c>
      <c r="I3180">
        <v>41.57</v>
      </c>
      <c r="J3180">
        <v>0.27</v>
      </c>
      <c r="M3180">
        <v>0.85</v>
      </c>
      <c r="R3180">
        <v>0.05</v>
      </c>
      <c r="U3180">
        <v>1440</v>
      </c>
      <c r="V3180">
        <v>61.3</v>
      </c>
      <c r="W3180">
        <v>7</v>
      </c>
      <c r="X3180">
        <v>120</v>
      </c>
      <c r="Y3180">
        <v>0.05</v>
      </c>
      <c r="Z3180">
        <v>0.1</v>
      </c>
      <c r="AB3180">
        <v>25</v>
      </c>
      <c r="AC3180">
        <v>0</v>
      </c>
      <c r="AD3180" s="4" t="s">
        <v>173</v>
      </c>
      <c r="AF3180">
        <v>0.39855072463768099</v>
      </c>
      <c r="AI3180" s="31" t="s">
        <v>320</v>
      </c>
      <c r="AJ3180" t="s">
        <v>488</v>
      </c>
      <c r="AK3180" t="s">
        <v>367</v>
      </c>
    </row>
    <row r="3181" spans="1:37">
      <c r="A3181" t="s">
        <v>322</v>
      </c>
      <c r="B3181" t="s">
        <v>321</v>
      </c>
      <c r="C3181" s="30" t="s">
        <v>591</v>
      </c>
      <c r="D3181">
        <v>300</v>
      </c>
      <c r="E3181">
        <v>5</v>
      </c>
      <c r="F3181">
        <v>30</v>
      </c>
      <c r="G3181">
        <v>40.31</v>
      </c>
      <c r="H3181">
        <v>5.48</v>
      </c>
      <c r="I3181">
        <v>40.24</v>
      </c>
      <c r="J3181">
        <v>0.28000000000000003</v>
      </c>
      <c r="M3181">
        <v>3.82</v>
      </c>
      <c r="R3181">
        <v>1.57</v>
      </c>
      <c r="U3181">
        <v>1440</v>
      </c>
      <c r="V3181">
        <v>61.3</v>
      </c>
      <c r="W3181">
        <v>7</v>
      </c>
      <c r="X3181">
        <v>120</v>
      </c>
      <c r="Y3181">
        <v>0.05</v>
      </c>
      <c r="Z3181">
        <v>0.1</v>
      </c>
      <c r="AB3181">
        <v>25</v>
      </c>
      <c r="AC3181">
        <v>0</v>
      </c>
      <c r="AD3181" s="4" t="s">
        <v>173</v>
      </c>
      <c r="AF3181">
        <v>1.6666666666666601</v>
      </c>
    </row>
    <row r="3182" spans="1:37">
      <c r="A3182" t="s">
        <v>327</v>
      </c>
      <c r="B3182" t="s">
        <v>321</v>
      </c>
      <c r="C3182" s="30" t="s">
        <v>591</v>
      </c>
      <c r="D3182">
        <v>400</v>
      </c>
      <c r="E3182">
        <v>5</v>
      </c>
      <c r="F3182">
        <v>30</v>
      </c>
      <c r="G3182">
        <v>69.39</v>
      </c>
      <c r="H3182">
        <v>4.2699999999999996</v>
      </c>
      <c r="I3182">
        <v>22.37</v>
      </c>
      <c r="J3182">
        <v>0.41</v>
      </c>
      <c r="M3182">
        <v>2.02</v>
      </c>
      <c r="R3182">
        <v>2.83</v>
      </c>
      <c r="U3182">
        <v>1440</v>
      </c>
      <c r="V3182">
        <v>61.3</v>
      </c>
      <c r="W3182">
        <v>7</v>
      </c>
      <c r="X3182">
        <v>120</v>
      </c>
      <c r="Y3182">
        <v>0.05</v>
      </c>
      <c r="Z3182">
        <v>0.1</v>
      </c>
      <c r="AB3182">
        <v>25</v>
      </c>
      <c r="AC3182">
        <v>0</v>
      </c>
      <c r="AD3182" s="4" t="s">
        <v>173</v>
      </c>
      <c r="AF3182">
        <v>5.5797101449275299</v>
      </c>
    </row>
    <row r="3183" spans="1:37">
      <c r="A3183" t="s">
        <v>323</v>
      </c>
      <c r="B3183" t="s">
        <v>321</v>
      </c>
      <c r="C3183" s="30" t="s">
        <v>591</v>
      </c>
      <c r="D3183">
        <v>400</v>
      </c>
      <c r="E3183">
        <v>5</v>
      </c>
      <c r="F3183">
        <v>30</v>
      </c>
      <c r="G3183">
        <v>63.64</v>
      </c>
      <c r="H3183">
        <v>4.01</v>
      </c>
      <c r="I3183">
        <v>29.15</v>
      </c>
      <c r="J3183">
        <v>0.45</v>
      </c>
      <c r="M3183">
        <v>7.07</v>
      </c>
      <c r="R3183">
        <v>2.13</v>
      </c>
      <c r="U3183">
        <v>1440</v>
      </c>
      <c r="V3183">
        <v>61.3</v>
      </c>
      <c r="W3183">
        <v>7</v>
      </c>
      <c r="X3183">
        <v>120</v>
      </c>
      <c r="Y3183">
        <v>0.05</v>
      </c>
      <c r="Z3183">
        <v>0.1</v>
      </c>
      <c r="AB3183">
        <v>25</v>
      </c>
      <c r="AC3183">
        <v>0</v>
      </c>
      <c r="AD3183" s="4" t="s">
        <v>173</v>
      </c>
      <c r="AF3183">
        <v>11.5942028985507</v>
      </c>
    </row>
    <row r="3184" spans="1:37">
      <c r="A3184" t="s">
        <v>328</v>
      </c>
      <c r="B3184" t="s">
        <v>321</v>
      </c>
      <c r="C3184" s="30" t="s">
        <v>591</v>
      </c>
      <c r="D3184">
        <v>500</v>
      </c>
      <c r="E3184">
        <v>5</v>
      </c>
      <c r="F3184">
        <v>30</v>
      </c>
      <c r="G3184">
        <v>76.510000000000005</v>
      </c>
      <c r="H3184">
        <v>3.42</v>
      </c>
      <c r="I3184">
        <v>16.64</v>
      </c>
      <c r="J3184">
        <v>0.39</v>
      </c>
      <c r="M3184">
        <v>2.88</v>
      </c>
      <c r="R3184">
        <v>7.72</v>
      </c>
      <c r="U3184">
        <v>1440</v>
      </c>
      <c r="V3184">
        <v>61.3</v>
      </c>
      <c r="W3184">
        <v>7</v>
      </c>
      <c r="X3184">
        <v>120</v>
      </c>
      <c r="Y3184">
        <v>0.05</v>
      </c>
      <c r="Z3184">
        <v>0.1</v>
      </c>
      <c r="AB3184">
        <v>25</v>
      </c>
      <c r="AC3184">
        <v>0</v>
      </c>
      <c r="AD3184" s="4" t="s">
        <v>173</v>
      </c>
      <c r="AF3184">
        <v>9.8913043478260807</v>
      </c>
    </row>
    <row r="3185" spans="1:32">
      <c r="A3185" t="s">
        <v>324</v>
      </c>
      <c r="B3185" t="s">
        <v>321</v>
      </c>
      <c r="C3185" s="30" t="s">
        <v>591</v>
      </c>
      <c r="D3185">
        <v>500</v>
      </c>
      <c r="E3185">
        <v>5</v>
      </c>
      <c r="F3185">
        <v>30</v>
      </c>
      <c r="G3185">
        <v>69.83</v>
      </c>
      <c r="H3185">
        <v>3.37</v>
      </c>
      <c r="I3185">
        <v>23.18</v>
      </c>
      <c r="J3185">
        <v>0.46</v>
      </c>
      <c r="M3185">
        <v>8.98</v>
      </c>
      <c r="R3185">
        <v>10.39</v>
      </c>
      <c r="U3185">
        <v>1440</v>
      </c>
      <c r="V3185">
        <v>61.3</v>
      </c>
      <c r="W3185">
        <v>7</v>
      </c>
      <c r="X3185">
        <v>120</v>
      </c>
      <c r="Y3185">
        <v>0.05</v>
      </c>
      <c r="Z3185">
        <v>0.1</v>
      </c>
      <c r="AB3185">
        <v>25</v>
      </c>
      <c r="AC3185">
        <v>0</v>
      </c>
      <c r="AD3185" s="4" t="s">
        <v>173</v>
      </c>
      <c r="AF3185">
        <v>19.673913043478201</v>
      </c>
    </row>
    <row r="3186" spans="1:32">
      <c r="A3186" t="s">
        <v>329</v>
      </c>
      <c r="B3186" t="s">
        <v>321</v>
      </c>
      <c r="C3186" s="30" t="s">
        <v>591</v>
      </c>
      <c r="D3186">
        <v>600</v>
      </c>
      <c r="E3186">
        <v>5</v>
      </c>
      <c r="F3186">
        <v>30</v>
      </c>
      <c r="G3186">
        <v>80.430000000000007</v>
      </c>
      <c r="H3186">
        <v>3.12</v>
      </c>
      <c r="I3186">
        <v>12.23</v>
      </c>
      <c r="J3186">
        <v>0.43</v>
      </c>
      <c r="M3186">
        <v>3.58</v>
      </c>
      <c r="R3186">
        <v>23.08</v>
      </c>
      <c r="U3186">
        <v>1440</v>
      </c>
      <c r="V3186">
        <v>61.3</v>
      </c>
      <c r="W3186">
        <v>7</v>
      </c>
      <c r="X3186">
        <v>120</v>
      </c>
      <c r="Y3186">
        <v>0.05</v>
      </c>
      <c r="Z3186">
        <v>0.1</v>
      </c>
      <c r="AB3186">
        <v>25</v>
      </c>
      <c r="AC3186">
        <v>0</v>
      </c>
      <c r="AD3186" s="4" t="s">
        <v>173</v>
      </c>
      <c r="AF3186">
        <v>9.0217391304347796</v>
      </c>
    </row>
    <row r="3187" spans="1:32">
      <c r="A3187" t="s">
        <v>325</v>
      </c>
      <c r="B3187" t="s">
        <v>321</v>
      </c>
      <c r="C3187" s="30" t="s">
        <v>591</v>
      </c>
      <c r="D3187">
        <v>600</v>
      </c>
      <c r="E3187">
        <v>5</v>
      </c>
      <c r="F3187">
        <v>30</v>
      </c>
      <c r="G3187">
        <v>75.73</v>
      </c>
      <c r="H3187">
        <v>2.64</v>
      </c>
      <c r="I3187">
        <v>17.55</v>
      </c>
      <c r="J3187">
        <v>0.48</v>
      </c>
      <c r="M3187">
        <v>9.7200000000000006</v>
      </c>
      <c r="R3187">
        <v>24.94</v>
      </c>
      <c r="U3187">
        <v>1440</v>
      </c>
      <c r="V3187">
        <v>61.3</v>
      </c>
      <c r="W3187">
        <v>7</v>
      </c>
      <c r="X3187">
        <v>120</v>
      </c>
      <c r="Y3187">
        <v>0.05</v>
      </c>
      <c r="Z3187">
        <v>0.1</v>
      </c>
      <c r="AB3187">
        <v>25</v>
      </c>
      <c r="AC3187">
        <v>0</v>
      </c>
      <c r="AD3187" s="4" t="s">
        <v>173</v>
      </c>
      <c r="AF3187">
        <v>18.5507246376811</v>
      </c>
    </row>
    <row r="3188" spans="1:32">
      <c r="A3188" t="s">
        <v>328</v>
      </c>
      <c r="B3188" t="s">
        <v>321</v>
      </c>
      <c r="C3188" s="30" t="s">
        <v>591</v>
      </c>
      <c r="D3188">
        <v>500</v>
      </c>
      <c r="E3188">
        <v>5</v>
      </c>
      <c r="F3188">
        <v>30</v>
      </c>
      <c r="G3188">
        <v>76.510000000000005</v>
      </c>
      <c r="H3188">
        <v>3.42</v>
      </c>
      <c r="I3188">
        <v>16.64</v>
      </c>
      <c r="J3188">
        <v>0.39</v>
      </c>
      <c r="M3188">
        <v>2.88</v>
      </c>
      <c r="R3188">
        <v>7.72</v>
      </c>
      <c r="U3188">
        <v>3.9946737683089202</v>
      </c>
      <c r="V3188">
        <v>61.3</v>
      </c>
      <c r="W3188">
        <v>7</v>
      </c>
      <c r="X3188">
        <v>120</v>
      </c>
      <c r="Y3188">
        <v>0.05</v>
      </c>
      <c r="Z3188">
        <v>0.1</v>
      </c>
      <c r="AB3188">
        <v>25</v>
      </c>
      <c r="AC3188">
        <v>0</v>
      </c>
      <c r="AD3188" s="4" t="s">
        <v>173</v>
      </c>
      <c r="AF3188">
        <v>1.4754098360655701</v>
      </c>
    </row>
    <row r="3189" spans="1:32">
      <c r="A3189" t="s">
        <v>328</v>
      </c>
      <c r="B3189" t="s">
        <v>321</v>
      </c>
      <c r="C3189" s="30" t="s">
        <v>591</v>
      </c>
      <c r="D3189">
        <v>500</v>
      </c>
      <c r="E3189">
        <v>5</v>
      </c>
      <c r="F3189">
        <v>30</v>
      </c>
      <c r="G3189">
        <v>76.510000000000005</v>
      </c>
      <c r="H3189">
        <v>3.42</v>
      </c>
      <c r="I3189">
        <v>16.64</v>
      </c>
      <c r="J3189">
        <v>0.39</v>
      </c>
      <c r="M3189">
        <v>2.88</v>
      </c>
      <c r="R3189">
        <v>7.72</v>
      </c>
      <c r="U3189">
        <v>30</v>
      </c>
      <c r="V3189">
        <v>61.3</v>
      </c>
      <c r="W3189">
        <v>7</v>
      </c>
      <c r="X3189">
        <v>120</v>
      </c>
      <c r="Y3189">
        <v>0.05</v>
      </c>
      <c r="Z3189">
        <v>0.1</v>
      </c>
      <c r="AB3189">
        <v>25</v>
      </c>
      <c r="AC3189">
        <v>0</v>
      </c>
      <c r="AD3189" s="4" t="s">
        <v>173</v>
      </c>
      <c r="AF3189">
        <v>4.6311475409835996</v>
      </c>
    </row>
    <row r="3190" spans="1:32">
      <c r="A3190" t="s">
        <v>328</v>
      </c>
      <c r="B3190" t="s">
        <v>321</v>
      </c>
      <c r="C3190" s="30" t="s">
        <v>591</v>
      </c>
      <c r="D3190">
        <v>500</v>
      </c>
      <c r="E3190">
        <v>5</v>
      </c>
      <c r="F3190">
        <v>30</v>
      </c>
      <c r="G3190">
        <v>76.510000000000005</v>
      </c>
      <c r="H3190">
        <v>3.42</v>
      </c>
      <c r="I3190">
        <v>16.64</v>
      </c>
      <c r="J3190">
        <v>0.39</v>
      </c>
      <c r="M3190">
        <v>2.88</v>
      </c>
      <c r="R3190">
        <v>7.72</v>
      </c>
      <c r="U3190">
        <v>60</v>
      </c>
      <c r="V3190">
        <v>61.3</v>
      </c>
      <c r="W3190">
        <v>7</v>
      </c>
      <c r="X3190">
        <v>120</v>
      </c>
      <c r="Y3190">
        <v>0.05</v>
      </c>
      <c r="Z3190">
        <v>0.1</v>
      </c>
      <c r="AB3190">
        <v>25</v>
      </c>
      <c r="AC3190">
        <v>0</v>
      </c>
      <c r="AD3190" s="4" t="s">
        <v>173</v>
      </c>
      <c r="AF3190">
        <v>6.1065573770491799</v>
      </c>
    </row>
    <row r="3191" spans="1:32">
      <c r="A3191" t="s">
        <v>328</v>
      </c>
      <c r="B3191" t="s">
        <v>321</v>
      </c>
      <c r="C3191" s="30" t="s">
        <v>591</v>
      </c>
      <c r="D3191">
        <v>500</v>
      </c>
      <c r="E3191">
        <v>5</v>
      </c>
      <c r="F3191">
        <v>30</v>
      </c>
      <c r="G3191">
        <v>76.510000000000005</v>
      </c>
      <c r="H3191">
        <v>3.42</v>
      </c>
      <c r="I3191">
        <v>16.64</v>
      </c>
      <c r="J3191">
        <v>0.39</v>
      </c>
      <c r="M3191">
        <v>2.88</v>
      </c>
      <c r="R3191">
        <v>7.72</v>
      </c>
      <c r="U3191">
        <v>90</v>
      </c>
      <c r="V3191">
        <v>61.3</v>
      </c>
      <c r="W3191">
        <v>7</v>
      </c>
      <c r="X3191">
        <v>120</v>
      </c>
      <c r="Y3191">
        <v>0.05</v>
      </c>
      <c r="Z3191">
        <v>0.1</v>
      </c>
      <c r="AB3191">
        <v>25</v>
      </c>
      <c r="AC3191">
        <v>0</v>
      </c>
      <c r="AD3191" s="4" t="s">
        <v>173</v>
      </c>
      <c r="AF3191">
        <v>7.2950819672131102</v>
      </c>
    </row>
    <row r="3192" spans="1:32">
      <c r="A3192" t="s">
        <v>328</v>
      </c>
      <c r="B3192" t="s">
        <v>321</v>
      </c>
      <c r="C3192" s="30" t="s">
        <v>591</v>
      </c>
      <c r="D3192">
        <v>500</v>
      </c>
      <c r="E3192">
        <v>5</v>
      </c>
      <c r="F3192">
        <v>30</v>
      </c>
      <c r="G3192">
        <v>76.510000000000005</v>
      </c>
      <c r="H3192">
        <v>3.42</v>
      </c>
      <c r="I3192">
        <v>16.64</v>
      </c>
      <c r="J3192">
        <v>0.39</v>
      </c>
      <c r="M3192">
        <v>2.88</v>
      </c>
      <c r="R3192">
        <v>7.72</v>
      </c>
      <c r="U3192">
        <v>120</v>
      </c>
      <c r="V3192">
        <v>61.3</v>
      </c>
      <c r="W3192">
        <v>7</v>
      </c>
      <c r="X3192">
        <v>120</v>
      </c>
      <c r="Y3192">
        <v>0.05</v>
      </c>
      <c r="Z3192">
        <v>0.1</v>
      </c>
      <c r="AB3192">
        <v>25</v>
      </c>
      <c r="AC3192">
        <v>0</v>
      </c>
      <c r="AD3192" s="4" t="s">
        <v>173</v>
      </c>
      <c r="AF3192">
        <v>9.3442622950819594</v>
      </c>
    </row>
    <row r="3193" spans="1:32">
      <c r="A3193" t="s">
        <v>328</v>
      </c>
      <c r="B3193" t="s">
        <v>321</v>
      </c>
      <c r="C3193" s="30" t="s">
        <v>591</v>
      </c>
      <c r="D3193">
        <v>500</v>
      </c>
      <c r="E3193">
        <v>5</v>
      </c>
      <c r="F3193">
        <v>30</v>
      </c>
      <c r="G3193">
        <v>76.510000000000005</v>
      </c>
      <c r="H3193">
        <v>3.42</v>
      </c>
      <c r="I3193">
        <v>16.64</v>
      </c>
      <c r="J3193">
        <v>0.39</v>
      </c>
      <c r="M3193">
        <v>2.88</v>
      </c>
      <c r="R3193">
        <v>7.72</v>
      </c>
      <c r="U3193">
        <v>180</v>
      </c>
      <c r="V3193">
        <v>61.3</v>
      </c>
      <c r="W3193">
        <v>7</v>
      </c>
      <c r="X3193">
        <v>120</v>
      </c>
      <c r="Y3193">
        <v>0.05</v>
      </c>
      <c r="Z3193">
        <v>0.1</v>
      </c>
      <c r="AB3193">
        <v>25</v>
      </c>
      <c r="AC3193">
        <v>0</v>
      </c>
      <c r="AD3193" s="4" t="s">
        <v>173</v>
      </c>
      <c r="AF3193">
        <v>10.4508196721311</v>
      </c>
    </row>
    <row r="3194" spans="1:32">
      <c r="A3194" t="s">
        <v>328</v>
      </c>
      <c r="B3194" t="s">
        <v>321</v>
      </c>
      <c r="C3194" s="30" t="s">
        <v>591</v>
      </c>
      <c r="D3194">
        <v>500</v>
      </c>
      <c r="E3194">
        <v>5</v>
      </c>
      <c r="F3194">
        <v>30</v>
      </c>
      <c r="G3194">
        <v>76.510000000000005</v>
      </c>
      <c r="H3194">
        <v>3.42</v>
      </c>
      <c r="I3194">
        <v>16.64</v>
      </c>
      <c r="J3194">
        <v>0.39</v>
      </c>
      <c r="M3194">
        <v>2.88</v>
      </c>
      <c r="R3194">
        <v>7.72</v>
      </c>
      <c r="U3194">
        <v>240</v>
      </c>
      <c r="V3194">
        <v>61.3</v>
      </c>
      <c r="W3194">
        <v>7</v>
      </c>
      <c r="X3194">
        <v>120</v>
      </c>
      <c r="Y3194">
        <v>0.05</v>
      </c>
      <c r="Z3194">
        <v>0.1</v>
      </c>
      <c r="AB3194">
        <v>25</v>
      </c>
      <c r="AC3194">
        <v>0</v>
      </c>
      <c r="AD3194" s="4" t="s">
        <v>173</v>
      </c>
      <c r="AF3194">
        <v>10.983606557377</v>
      </c>
    </row>
    <row r="3195" spans="1:32">
      <c r="A3195" t="s">
        <v>328</v>
      </c>
      <c r="B3195" t="s">
        <v>321</v>
      </c>
      <c r="C3195" s="30" t="s">
        <v>591</v>
      </c>
      <c r="D3195">
        <v>500</v>
      </c>
      <c r="E3195">
        <v>5</v>
      </c>
      <c r="F3195">
        <v>30</v>
      </c>
      <c r="G3195">
        <v>76.510000000000005</v>
      </c>
      <c r="H3195">
        <v>3.42</v>
      </c>
      <c r="I3195">
        <v>16.64</v>
      </c>
      <c r="J3195">
        <v>0.39</v>
      </c>
      <c r="M3195">
        <v>2.88</v>
      </c>
      <c r="R3195">
        <v>7.72</v>
      </c>
      <c r="U3195">
        <v>475.3661784287616</v>
      </c>
      <c r="V3195">
        <v>61.3</v>
      </c>
      <c r="W3195">
        <v>7</v>
      </c>
      <c r="X3195">
        <v>120</v>
      </c>
      <c r="Y3195">
        <v>0.05</v>
      </c>
      <c r="Z3195">
        <v>0.1</v>
      </c>
      <c r="AB3195">
        <v>25</v>
      </c>
      <c r="AC3195">
        <v>0</v>
      </c>
      <c r="AD3195" s="4" t="s">
        <v>173</v>
      </c>
      <c r="AF3195">
        <v>11.065573770491801</v>
      </c>
    </row>
    <row r="3196" spans="1:32">
      <c r="A3196" t="s">
        <v>328</v>
      </c>
      <c r="B3196" t="s">
        <v>321</v>
      </c>
      <c r="C3196" s="30" t="s">
        <v>591</v>
      </c>
      <c r="D3196">
        <v>500</v>
      </c>
      <c r="E3196">
        <v>5</v>
      </c>
      <c r="F3196">
        <v>30</v>
      </c>
      <c r="G3196">
        <v>76.510000000000005</v>
      </c>
      <c r="H3196">
        <v>3.42</v>
      </c>
      <c r="I3196">
        <v>16.64</v>
      </c>
      <c r="J3196">
        <v>0.39</v>
      </c>
      <c r="M3196">
        <v>2.88</v>
      </c>
      <c r="R3196">
        <v>7.72</v>
      </c>
      <c r="U3196">
        <v>420</v>
      </c>
      <c r="V3196">
        <v>61.3</v>
      </c>
      <c r="W3196">
        <v>7</v>
      </c>
      <c r="X3196">
        <v>120</v>
      </c>
      <c r="Y3196">
        <v>0.05</v>
      </c>
      <c r="Z3196">
        <v>0.1</v>
      </c>
      <c r="AB3196">
        <v>25</v>
      </c>
      <c r="AC3196">
        <v>0</v>
      </c>
      <c r="AD3196" s="4" t="s">
        <v>173</v>
      </c>
      <c r="AF3196">
        <v>11.0245901639344</v>
      </c>
    </row>
    <row r="3197" spans="1:32">
      <c r="A3197" t="s">
        <v>328</v>
      </c>
      <c r="B3197" t="s">
        <v>321</v>
      </c>
      <c r="C3197" s="30" t="s">
        <v>591</v>
      </c>
      <c r="D3197">
        <v>500</v>
      </c>
      <c r="E3197">
        <v>5</v>
      </c>
      <c r="F3197">
        <v>30</v>
      </c>
      <c r="G3197">
        <v>76.510000000000005</v>
      </c>
      <c r="H3197">
        <v>3.42</v>
      </c>
      <c r="I3197">
        <v>16.64</v>
      </c>
      <c r="J3197">
        <v>0.39</v>
      </c>
      <c r="M3197">
        <v>2.88</v>
      </c>
      <c r="R3197">
        <v>7.72</v>
      </c>
      <c r="U3197">
        <v>1440</v>
      </c>
      <c r="V3197">
        <v>61.3</v>
      </c>
      <c r="W3197">
        <v>7</v>
      </c>
      <c r="X3197">
        <v>120</v>
      </c>
      <c r="Y3197">
        <v>0.05</v>
      </c>
      <c r="Z3197">
        <v>0.1</v>
      </c>
      <c r="AB3197">
        <v>25</v>
      </c>
      <c r="AC3197">
        <v>0</v>
      </c>
      <c r="AD3197" s="4" t="s">
        <v>173</v>
      </c>
      <c r="AF3197">
        <v>11.1475409836065</v>
      </c>
    </row>
    <row r="3198" spans="1:32">
      <c r="A3198" t="s">
        <v>328</v>
      </c>
      <c r="B3198" t="s">
        <v>321</v>
      </c>
      <c r="C3198" s="30" t="s">
        <v>591</v>
      </c>
      <c r="D3198">
        <v>500</v>
      </c>
      <c r="E3198">
        <v>5</v>
      </c>
      <c r="F3198">
        <v>30</v>
      </c>
      <c r="G3198">
        <v>76.510000000000005</v>
      </c>
      <c r="H3198">
        <v>3.42</v>
      </c>
      <c r="I3198">
        <v>16.64</v>
      </c>
      <c r="J3198">
        <v>0.39</v>
      </c>
      <c r="M3198">
        <v>2.88</v>
      </c>
      <c r="R3198">
        <v>7.72</v>
      </c>
      <c r="U3198">
        <v>2153.1291611185079</v>
      </c>
      <c r="V3198">
        <v>61.3</v>
      </c>
      <c r="W3198">
        <v>7</v>
      </c>
      <c r="X3198">
        <v>120</v>
      </c>
      <c r="Y3198">
        <v>0.05</v>
      </c>
      <c r="Z3198">
        <v>0.1</v>
      </c>
      <c r="AB3198">
        <v>25</v>
      </c>
      <c r="AC3198">
        <v>0</v>
      </c>
      <c r="AD3198" s="4" t="s">
        <v>173</v>
      </c>
      <c r="AF3198">
        <v>11.188524590163899</v>
      </c>
    </row>
    <row r="3199" spans="1:32">
      <c r="A3199" t="s">
        <v>328</v>
      </c>
      <c r="B3199" t="s">
        <v>321</v>
      </c>
      <c r="C3199" s="30" t="s">
        <v>591</v>
      </c>
      <c r="D3199">
        <v>500</v>
      </c>
      <c r="E3199">
        <v>5</v>
      </c>
      <c r="F3199">
        <v>30</v>
      </c>
      <c r="G3199">
        <v>76.510000000000005</v>
      </c>
      <c r="H3199">
        <v>3.42</v>
      </c>
      <c r="I3199">
        <v>16.64</v>
      </c>
      <c r="J3199">
        <v>0.39</v>
      </c>
      <c r="M3199">
        <v>2.88</v>
      </c>
      <c r="R3199">
        <v>7.72</v>
      </c>
      <c r="U3199">
        <v>2872.1704394141098</v>
      </c>
      <c r="V3199">
        <v>61.3</v>
      </c>
      <c r="W3199">
        <v>7</v>
      </c>
      <c r="X3199">
        <v>120</v>
      </c>
      <c r="Y3199">
        <v>0.05</v>
      </c>
      <c r="Z3199">
        <v>0.1</v>
      </c>
      <c r="AB3199">
        <v>25</v>
      </c>
      <c r="AC3199">
        <v>0</v>
      </c>
      <c r="AD3199" s="4" t="s">
        <v>173</v>
      </c>
      <c r="AF3199">
        <v>11.0245901639344</v>
      </c>
    </row>
    <row r="3200" spans="1:32">
      <c r="A3200" t="s">
        <v>324</v>
      </c>
      <c r="B3200" t="s">
        <v>321</v>
      </c>
      <c r="C3200" s="30" t="s">
        <v>591</v>
      </c>
      <c r="D3200">
        <v>500</v>
      </c>
      <c r="E3200">
        <v>5</v>
      </c>
      <c r="F3200">
        <v>30</v>
      </c>
      <c r="G3200">
        <v>69.83</v>
      </c>
      <c r="H3200">
        <v>3.37</v>
      </c>
      <c r="I3200">
        <v>23.18</v>
      </c>
      <c r="J3200">
        <v>0.46</v>
      </c>
      <c r="M3200">
        <v>8.98</v>
      </c>
      <c r="R3200">
        <v>10.39</v>
      </c>
      <c r="U3200">
        <v>11.98402130492676</v>
      </c>
      <c r="V3200">
        <v>61.3</v>
      </c>
      <c r="W3200">
        <v>7</v>
      </c>
      <c r="X3200">
        <v>120</v>
      </c>
      <c r="Y3200">
        <v>0.05</v>
      </c>
      <c r="Z3200">
        <v>0.1</v>
      </c>
      <c r="AB3200">
        <v>25</v>
      </c>
      <c r="AC3200">
        <v>0</v>
      </c>
      <c r="AD3200" s="4" t="s">
        <v>173</v>
      </c>
      <c r="AF3200">
        <v>2.1721311475409801</v>
      </c>
    </row>
    <row r="3201" spans="1:37">
      <c r="A3201" t="s">
        <v>324</v>
      </c>
      <c r="B3201" t="s">
        <v>321</v>
      </c>
      <c r="C3201" s="30" t="s">
        <v>591</v>
      </c>
      <c r="D3201">
        <v>500</v>
      </c>
      <c r="E3201">
        <v>5</v>
      </c>
      <c r="F3201">
        <v>30</v>
      </c>
      <c r="G3201">
        <v>69.83</v>
      </c>
      <c r="H3201">
        <v>3.37</v>
      </c>
      <c r="I3201">
        <v>23.18</v>
      </c>
      <c r="J3201">
        <v>0.46</v>
      </c>
      <c r="M3201">
        <v>8.98</v>
      </c>
      <c r="R3201">
        <v>10.39</v>
      </c>
      <c r="U3201">
        <v>39.946737683089196</v>
      </c>
      <c r="V3201">
        <v>61.3</v>
      </c>
      <c r="W3201">
        <v>7</v>
      </c>
      <c r="X3201">
        <v>120</v>
      </c>
      <c r="Y3201">
        <v>0.05</v>
      </c>
      <c r="Z3201">
        <v>0.1</v>
      </c>
      <c r="AB3201">
        <v>25</v>
      </c>
      <c r="AC3201">
        <v>0</v>
      </c>
      <c r="AD3201" s="4" t="s">
        <v>173</v>
      </c>
      <c r="AF3201">
        <v>10.368852459016299</v>
      </c>
    </row>
    <row r="3202" spans="1:37">
      <c r="A3202" t="s">
        <v>324</v>
      </c>
      <c r="B3202" t="s">
        <v>321</v>
      </c>
      <c r="C3202" s="30" t="s">
        <v>591</v>
      </c>
      <c r="D3202">
        <v>500</v>
      </c>
      <c r="E3202">
        <v>5</v>
      </c>
      <c r="F3202">
        <v>30</v>
      </c>
      <c r="G3202">
        <v>69.83</v>
      </c>
      <c r="H3202">
        <v>3.37</v>
      </c>
      <c r="I3202">
        <v>23.18</v>
      </c>
      <c r="J3202">
        <v>0.46</v>
      </c>
      <c r="M3202">
        <v>8.98</v>
      </c>
      <c r="R3202">
        <v>10.39</v>
      </c>
      <c r="U3202">
        <v>51.93075898801596</v>
      </c>
      <c r="V3202">
        <v>61.3</v>
      </c>
      <c r="W3202">
        <v>7</v>
      </c>
      <c r="X3202">
        <v>120</v>
      </c>
      <c r="Y3202">
        <v>0.05</v>
      </c>
      <c r="Z3202">
        <v>0.1</v>
      </c>
      <c r="AB3202">
        <v>25</v>
      </c>
      <c r="AC3202">
        <v>0</v>
      </c>
      <c r="AD3202" s="4" t="s">
        <v>173</v>
      </c>
      <c r="AF3202">
        <v>13.8524590163934</v>
      </c>
    </row>
    <row r="3203" spans="1:37">
      <c r="A3203" t="s">
        <v>324</v>
      </c>
      <c r="B3203" t="s">
        <v>321</v>
      </c>
      <c r="C3203" s="30" t="s">
        <v>591</v>
      </c>
      <c r="D3203">
        <v>500</v>
      </c>
      <c r="E3203">
        <v>5</v>
      </c>
      <c r="F3203">
        <v>30</v>
      </c>
      <c r="G3203">
        <v>69.83</v>
      </c>
      <c r="H3203">
        <v>3.37</v>
      </c>
      <c r="I3203">
        <v>23.18</v>
      </c>
      <c r="J3203">
        <v>0.46</v>
      </c>
      <c r="M3203">
        <v>8.98</v>
      </c>
      <c r="R3203">
        <v>10.39</v>
      </c>
      <c r="U3203">
        <v>87.882822902796008</v>
      </c>
      <c r="V3203">
        <v>61.3</v>
      </c>
      <c r="W3203">
        <v>7</v>
      </c>
      <c r="X3203">
        <v>120</v>
      </c>
      <c r="Y3203">
        <v>0.05</v>
      </c>
      <c r="Z3203">
        <v>0.1</v>
      </c>
      <c r="AB3203">
        <v>25</v>
      </c>
      <c r="AC3203">
        <v>0</v>
      </c>
      <c r="AD3203" s="4" t="s">
        <v>173</v>
      </c>
      <c r="AF3203">
        <v>15.860655737704899</v>
      </c>
    </row>
    <row r="3204" spans="1:37">
      <c r="A3204" t="s">
        <v>324</v>
      </c>
      <c r="B3204" t="s">
        <v>321</v>
      </c>
      <c r="C3204" s="30" t="s">
        <v>591</v>
      </c>
      <c r="D3204">
        <v>500</v>
      </c>
      <c r="E3204">
        <v>5</v>
      </c>
      <c r="F3204">
        <v>30</v>
      </c>
      <c r="G3204">
        <v>69.83</v>
      </c>
      <c r="H3204">
        <v>3.37</v>
      </c>
      <c r="I3204">
        <v>23.18</v>
      </c>
      <c r="J3204">
        <v>0.46</v>
      </c>
      <c r="M3204">
        <v>8.98</v>
      </c>
      <c r="R3204">
        <v>10.39</v>
      </c>
      <c r="U3204">
        <v>119.8402130492676</v>
      </c>
      <c r="V3204">
        <v>61.3</v>
      </c>
      <c r="W3204">
        <v>7</v>
      </c>
      <c r="X3204">
        <v>120</v>
      </c>
      <c r="Y3204">
        <v>0.05</v>
      </c>
      <c r="Z3204">
        <v>0.1</v>
      </c>
      <c r="AB3204">
        <v>25</v>
      </c>
      <c r="AC3204">
        <v>0</v>
      </c>
      <c r="AD3204" s="4" t="s">
        <v>173</v>
      </c>
      <c r="AF3204">
        <v>17.7049180327868</v>
      </c>
    </row>
    <row r="3205" spans="1:37">
      <c r="A3205" t="s">
        <v>324</v>
      </c>
      <c r="B3205" t="s">
        <v>321</v>
      </c>
      <c r="C3205" s="30" t="s">
        <v>591</v>
      </c>
      <c r="D3205">
        <v>500</v>
      </c>
      <c r="E3205">
        <v>5</v>
      </c>
      <c r="F3205">
        <v>30</v>
      </c>
      <c r="G3205">
        <v>69.83</v>
      </c>
      <c r="H3205">
        <v>3.37</v>
      </c>
      <c r="I3205">
        <v>23.18</v>
      </c>
      <c r="J3205">
        <v>0.46</v>
      </c>
      <c r="M3205">
        <v>8.98</v>
      </c>
      <c r="R3205">
        <v>10.39</v>
      </c>
      <c r="U3205">
        <v>179.7603195739014</v>
      </c>
      <c r="V3205">
        <v>61.3</v>
      </c>
      <c r="W3205">
        <v>7</v>
      </c>
      <c r="X3205">
        <v>120</v>
      </c>
      <c r="Y3205">
        <v>0.05</v>
      </c>
      <c r="Z3205">
        <v>0.1</v>
      </c>
      <c r="AB3205">
        <v>25</v>
      </c>
      <c r="AC3205">
        <v>0</v>
      </c>
      <c r="AD3205" s="4" t="s">
        <v>173</v>
      </c>
      <c r="AF3205">
        <v>18.934426229508102</v>
      </c>
    </row>
    <row r="3206" spans="1:37">
      <c r="A3206" t="s">
        <v>324</v>
      </c>
      <c r="B3206" t="s">
        <v>321</v>
      </c>
      <c r="C3206" s="30" t="s">
        <v>591</v>
      </c>
      <c r="D3206">
        <v>500</v>
      </c>
      <c r="E3206">
        <v>5</v>
      </c>
      <c r="F3206">
        <v>30</v>
      </c>
      <c r="G3206">
        <v>69.83</v>
      </c>
      <c r="H3206">
        <v>3.37</v>
      </c>
      <c r="I3206">
        <v>23.18</v>
      </c>
      <c r="J3206">
        <v>0.46</v>
      </c>
      <c r="M3206">
        <v>8.98</v>
      </c>
      <c r="R3206">
        <v>10.39</v>
      </c>
      <c r="U3206">
        <v>231.69107856191701</v>
      </c>
      <c r="V3206">
        <v>61.3</v>
      </c>
      <c r="W3206">
        <v>7</v>
      </c>
      <c r="X3206">
        <v>120</v>
      </c>
      <c r="Y3206">
        <v>0.05</v>
      </c>
      <c r="Z3206">
        <v>0.1</v>
      </c>
      <c r="AB3206">
        <v>25</v>
      </c>
      <c r="AC3206">
        <v>0</v>
      </c>
      <c r="AD3206" s="4" t="s">
        <v>173</v>
      </c>
      <c r="AF3206">
        <v>20.081967213114702</v>
      </c>
    </row>
    <row r="3207" spans="1:37">
      <c r="A3207" t="s">
        <v>324</v>
      </c>
      <c r="B3207" t="s">
        <v>321</v>
      </c>
      <c r="C3207" s="30" t="s">
        <v>591</v>
      </c>
      <c r="D3207">
        <v>500</v>
      </c>
      <c r="E3207">
        <v>5</v>
      </c>
      <c r="F3207">
        <v>30</v>
      </c>
      <c r="G3207">
        <v>69.83</v>
      </c>
      <c r="H3207">
        <v>3.37</v>
      </c>
      <c r="I3207">
        <v>23.18</v>
      </c>
      <c r="J3207">
        <v>0.46</v>
      </c>
      <c r="M3207">
        <v>8.98</v>
      </c>
      <c r="R3207">
        <v>10.39</v>
      </c>
      <c r="U3207">
        <v>475.3661784287616</v>
      </c>
      <c r="V3207">
        <v>61.3</v>
      </c>
      <c r="W3207">
        <v>7</v>
      </c>
      <c r="X3207">
        <v>120</v>
      </c>
      <c r="Y3207">
        <v>0.05</v>
      </c>
      <c r="Z3207">
        <v>0.1</v>
      </c>
      <c r="AB3207">
        <v>25</v>
      </c>
      <c r="AC3207">
        <v>0</v>
      </c>
      <c r="AD3207" s="4" t="s">
        <v>173</v>
      </c>
      <c r="AF3207">
        <v>20.163934426229499</v>
      </c>
    </row>
    <row r="3208" spans="1:37">
      <c r="A3208" t="s">
        <v>324</v>
      </c>
      <c r="B3208" t="s">
        <v>321</v>
      </c>
      <c r="C3208" s="30" t="s">
        <v>591</v>
      </c>
      <c r="D3208">
        <v>500</v>
      </c>
      <c r="E3208">
        <v>5</v>
      </c>
      <c r="F3208">
        <v>30</v>
      </c>
      <c r="G3208">
        <v>69.83</v>
      </c>
      <c r="H3208">
        <v>3.37</v>
      </c>
      <c r="I3208">
        <v>23.18</v>
      </c>
      <c r="J3208">
        <v>0.46</v>
      </c>
      <c r="M3208">
        <v>8.98</v>
      </c>
      <c r="R3208">
        <v>10.39</v>
      </c>
      <c r="U3208">
        <v>715.04660452729206</v>
      </c>
      <c r="V3208">
        <v>61.3</v>
      </c>
      <c r="W3208">
        <v>7</v>
      </c>
      <c r="X3208">
        <v>120</v>
      </c>
      <c r="Y3208">
        <v>0.05</v>
      </c>
      <c r="Z3208">
        <v>0.1</v>
      </c>
      <c r="AB3208">
        <v>25</v>
      </c>
      <c r="AC3208">
        <v>0</v>
      </c>
      <c r="AD3208" s="4" t="s">
        <v>173</v>
      </c>
      <c r="AF3208">
        <v>20.327868852459002</v>
      </c>
    </row>
    <row r="3209" spans="1:37">
      <c r="A3209" t="s">
        <v>324</v>
      </c>
      <c r="B3209" t="s">
        <v>321</v>
      </c>
      <c r="C3209" s="30" t="s">
        <v>591</v>
      </c>
      <c r="D3209">
        <v>500</v>
      </c>
      <c r="E3209">
        <v>5</v>
      </c>
      <c r="F3209">
        <v>30</v>
      </c>
      <c r="G3209">
        <v>69.83</v>
      </c>
      <c r="H3209">
        <v>3.37</v>
      </c>
      <c r="I3209">
        <v>23.18</v>
      </c>
      <c r="J3209">
        <v>0.46</v>
      </c>
      <c r="M3209">
        <v>8.98</v>
      </c>
      <c r="R3209">
        <v>10.39</v>
      </c>
      <c r="U3209">
        <v>1438.0825565912101</v>
      </c>
      <c r="V3209">
        <v>61.3</v>
      </c>
      <c r="W3209">
        <v>7</v>
      </c>
      <c r="X3209">
        <v>120</v>
      </c>
      <c r="Y3209">
        <v>0.05</v>
      </c>
      <c r="Z3209">
        <v>0.1</v>
      </c>
      <c r="AB3209">
        <v>25</v>
      </c>
      <c r="AC3209">
        <v>0</v>
      </c>
      <c r="AD3209" s="4" t="s">
        <v>173</v>
      </c>
      <c r="AF3209">
        <v>20.122950819672099</v>
      </c>
    </row>
    <row r="3210" spans="1:37">
      <c r="A3210" t="s">
        <v>324</v>
      </c>
      <c r="B3210" t="s">
        <v>321</v>
      </c>
      <c r="C3210" s="30" t="s">
        <v>591</v>
      </c>
      <c r="D3210">
        <v>500</v>
      </c>
      <c r="E3210">
        <v>5</v>
      </c>
      <c r="F3210">
        <v>30</v>
      </c>
      <c r="G3210">
        <v>69.83</v>
      </c>
      <c r="H3210">
        <v>3.37</v>
      </c>
      <c r="I3210">
        <v>23.18</v>
      </c>
      <c r="J3210">
        <v>0.46</v>
      </c>
      <c r="M3210">
        <v>8.98</v>
      </c>
      <c r="R3210">
        <v>10.39</v>
      </c>
      <c r="U3210">
        <v>2153.1291611185079</v>
      </c>
      <c r="V3210">
        <v>61.3</v>
      </c>
      <c r="W3210">
        <v>7</v>
      </c>
      <c r="X3210">
        <v>120</v>
      </c>
      <c r="Y3210">
        <v>0.05</v>
      </c>
      <c r="Z3210">
        <v>0.1</v>
      </c>
      <c r="AB3210">
        <v>25</v>
      </c>
      <c r="AC3210">
        <v>0</v>
      </c>
      <c r="AD3210" s="4" t="s">
        <v>173</v>
      </c>
      <c r="AF3210">
        <v>20.368852459016299</v>
      </c>
    </row>
    <row r="3211" spans="1:37">
      <c r="A3211" t="s">
        <v>324</v>
      </c>
      <c r="B3211" t="s">
        <v>321</v>
      </c>
      <c r="C3211" s="30" t="s">
        <v>591</v>
      </c>
      <c r="D3211">
        <v>500</v>
      </c>
      <c r="E3211">
        <v>5</v>
      </c>
      <c r="F3211">
        <v>30</v>
      </c>
      <c r="G3211">
        <v>69.83</v>
      </c>
      <c r="H3211">
        <v>3.37</v>
      </c>
      <c r="I3211">
        <v>23.18</v>
      </c>
      <c r="J3211">
        <v>0.46</v>
      </c>
      <c r="M3211">
        <v>8.98</v>
      </c>
      <c r="R3211">
        <v>10.39</v>
      </c>
      <c r="U3211">
        <v>2876.1651131824201</v>
      </c>
      <c r="V3211">
        <v>61.3</v>
      </c>
      <c r="W3211">
        <v>7</v>
      </c>
      <c r="X3211">
        <v>120</v>
      </c>
      <c r="Y3211">
        <v>0.05</v>
      </c>
      <c r="Z3211">
        <v>0.1</v>
      </c>
      <c r="AB3211">
        <v>25</v>
      </c>
      <c r="AC3211">
        <v>0</v>
      </c>
      <c r="AD3211" s="4" t="s">
        <v>173</v>
      </c>
      <c r="AF3211">
        <v>20.2049180327868</v>
      </c>
    </row>
    <row r="3212" spans="1:37">
      <c r="A3212" t="s">
        <v>52</v>
      </c>
      <c r="B3212" t="s">
        <v>331</v>
      </c>
      <c r="C3212" s="30" t="s">
        <v>591</v>
      </c>
      <c r="D3212">
        <v>500</v>
      </c>
      <c r="E3212">
        <v>5</v>
      </c>
      <c r="F3212">
        <v>120</v>
      </c>
      <c r="G3212">
        <v>82.28</v>
      </c>
      <c r="H3212">
        <v>1.67</v>
      </c>
      <c r="I3212">
        <v>9.59</v>
      </c>
      <c r="J3212">
        <v>1.7</v>
      </c>
      <c r="L3212">
        <v>3.04</v>
      </c>
      <c r="R3212">
        <v>134.09</v>
      </c>
      <c r="S3212">
        <v>6.8599999999999994E-2</v>
      </c>
      <c r="T3212">
        <v>2.0499999999999998</v>
      </c>
      <c r="U3212">
        <v>1440</v>
      </c>
      <c r="V3212">
        <v>50</v>
      </c>
      <c r="W3212">
        <v>6</v>
      </c>
      <c r="X3212">
        <v>120</v>
      </c>
      <c r="Y3212">
        <v>0.05</v>
      </c>
      <c r="Z3212">
        <v>0.1</v>
      </c>
      <c r="AB3212">
        <v>25</v>
      </c>
      <c r="AC3212">
        <v>0</v>
      </c>
      <c r="AD3212" s="4" t="s">
        <v>173</v>
      </c>
      <c r="AF3212">
        <v>1.99004975124378</v>
      </c>
      <c r="AI3212" s="31" t="s">
        <v>330</v>
      </c>
      <c r="AJ3212" t="s">
        <v>487</v>
      </c>
      <c r="AK3212" t="s">
        <v>372</v>
      </c>
    </row>
    <row r="3213" spans="1:37">
      <c r="A3213" t="s">
        <v>332</v>
      </c>
      <c r="B3213" t="s">
        <v>331</v>
      </c>
      <c r="C3213" s="30" t="s">
        <v>592</v>
      </c>
      <c r="D3213">
        <v>500</v>
      </c>
      <c r="E3213">
        <v>5</v>
      </c>
      <c r="F3213">
        <v>120</v>
      </c>
      <c r="G3213">
        <v>54.04</v>
      </c>
      <c r="H3213">
        <v>1.84</v>
      </c>
      <c r="I3213">
        <v>25.09</v>
      </c>
      <c r="J3213">
        <v>0.94</v>
      </c>
      <c r="L3213">
        <v>0.25</v>
      </c>
      <c r="R3213">
        <v>291.08</v>
      </c>
      <c r="S3213">
        <v>0.27489999999999998</v>
      </c>
      <c r="T3213">
        <v>3.78</v>
      </c>
      <c r="U3213">
        <v>1440</v>
      </c>
      <c r="V3213">
        <v>50</v>
      </c>
      <c r="W3213">
        <v>6</v>
      </c>
      <c r="X3213">
        <v>120</v>
      </c>
      <c r="Y3213">
        <v>0.05</v>
      </c>
      <c r="Z3213">
        <v>0.1</v>
      </c>
      <c r="AB3213">
        <v>25</v>
      </c>
      <c r="AC3213">
        <v>0</v>
      </c>
      <c r="AD3213" s="4" t="s">
        <v>173</v>
      </c>
      <c r="AF3213">
        <v>75.621890547263604</v>
      </c>
    </row>
    <row r="3214" spans="1:37">
      <c r="A3214" t="s">
        <v>333</v>
      </c>
      <c r="B3214" t="s">
        <v>331</v>
      </c>
      <c r="C3214" s="30" t="s">
        <v>592</v>
      </c>
      <c r="D3214">
        <v>500</v>
      </c>
      <c r="E3214">
        <v>5</v>
      </c>
      <c r="F3214">
        <v>120</v>
      </c>
      <c r="G3214">
        <v>46.57</v>
      </c>
      <c r="H3214">
        <v>2.4</v>
      </c>
      <c r="I3214">
        <v>33.299999999999997</v>
      </c>
      <c r="J3214">
        <v>0.93</v>
      </c>
      <c r="L3214">
        <v>0.88</v>
      </c>
      <c r="R3214">
        <v>361.93</v>
      </c>
      <c r="S3214">
        <v>0.2646</v>
      </c>
      <c r="T3214">
        <v>2.92</v>
      </c>
      <c r="U3214">
        <v>1440</v>
      </c>
      <c r="V3214">
        <v>50</v>
      </c>
      <c r="W3214">
        <v>6</v>
      </c>
      <c r="X3214">
        <v>120</v>
      </c>
      <c r="Y3214">
        <v>0.05</v>
      </c>
      <c r="Z3214">
        <v>0.1</v>
      </c>
      <c r="AB3214">
        <v>25</v>
      </c>
      <c r="AC3214">
        <v>0</v>
      </c>
      <c r="AD3214" s="4" t="s">
        <v>173</v>
      </c>
      <c r="AF3214">
        <v>46.567164179104402</v>
      </c>
    </row>
    <row r="3215" spans="1:37">
      <c r="A3215" t="s">
        <v>334</v>
      </c>
      <c r="B3215" t="s">
        <v>331</v>
      </c>
      <c r="C3215" s="30" t="s">
        <v>592</v>
      </c>
      <c r="D3215">
        <v>500</v>
      </c>
      <c r="E3215">
        <v>5</v>
      </c>
      <c r="F3215">
        <v>120</v>
      </c>
      <c r="G3215">
        <v>46.91</v>
      </c>
      <c r="H3215">
        <v>1.79</v>
      </c>
      <c r="I3215">
        <v>28.12</v>
      </c>
      <c r="J3215">
        <v>0.81</v>
      </c>
      <c r="L3215">
        <v>0.4</v>
      </c>
      <c r="R3215">
        <v>307.7</v>
      </c>
      <c r="S3215">
        <v>0.21879999999999999</v>
      </c>
      <c r="T3215">
        <v>2.84</v>
      </c>
      <c r="U3215">
        <v>1440</v>
      </c>
      <c r="V3215">
        <v>50</v>
      </c>
      <c r="W3215">
        <v>6</v>
      </c>
      <c r="X3215">
        <v>120</v>
      </c>
      <c r="Y3215">
        <v>0.05</v>
      </c>
      <c r="Z3215">
        <v>0.1</v>
      </c>
      <c r="AB3215">
        <v>25</v>
      </c>
      <c r="AC3215">
        <v>0</v>
      </c>
      <c r="AD3215" s="4" t="s">
        <v>173</v>
      </c>
      <c r="AF3215">
        <v>37.412935323383003</v>
      </c>
    </row>
    <row r="3216" spans="1:37">
      <c r="A3216" t="s">
        <v>332</v>
      </c>
      <c r="B3216" t="s">
        <v>331</v>
      </c>
      <c r="C3216" s="30" t="s">
        <v>592</v>
      </c>
      <c r="D3216">
        <v>500</v>
      </c>
      <c r="E3216">
        <v>5</v>
      </c>
      <c r="F3216">
        <v>120</v>
      </c>
      <c r="G3216">
        <v>54.04</v>
      </c>
      <c r="H3216">
        <v>1.84</v>
      </c>
      <c r="I3216">
        <v>25.09</v>
      </c>
      <c r="J3216">
        <v>0.94</v>
      </c>
      <c r="L3216">
        <v>0.25</v>
      </c>
      <c r="R3216">
        <v>291.08</v>
      </c>
      <c r="S3216">
        <v>0.27489999999999998</v>
      </c>
      <c r="T3216">
        <v>3.78</v>
      </c>
      <c r="U3216">
        <v>26.845637583892561</v>
      </c>
      <c r="V3216">
        <v>50</v>
      </c>
      <c r="W3216">
        <v>6</v>
      </c>
      <c r="X3216">
        <v>120</v>
      </c>
      <c r="Y3216">
        <v>0.05</v>
      </c>
      <c r="Z3216">
        <v>0.1</v>
      </c>
      <c r="AB3216">
        <v>25</v>
      </c>
      <c r="AC3216">
        <v>0</v>
      </c>
      <c r="AD3216" s="4" t="s">
        <v>173</v>
      </c>
      <c r="AF3216">
        <v>26.820143884892001</v>
      </c>
    </row>
    <row r="3217" spans="1:37">
      <c r="A3217" t="s">
        <v>332</v>
      </c>
      <c r="B3217" t="s">
        <v>331</v>
      </c>
      <c r="C3217" s="30" t="s">
        <v>592</v>
      </c>
      <c r="D3217">
        <v>500</v>
      </c>
      <c r="E3217">
        <v>5</v>
      </c>
      <c r="F3217">
        <v>120</v>
      </c>
      <c r="G3217">
        <v>54.04</v>
      </c>
      <c r="H3217">
        <v>1.84</v>
      </c>
      <c r="I3217">
        <v>25.09</v>
      </c>
      <c r="J3217">
        <v>0.94</v>
      </c>
      <c r="L3217">
        <v>0.25</v>
      </c>
      <c r="R3217">
        <v>291.08</v>
      </c>
      <c r="S3217">
        <v>0.27489999999999998</v>
      </c>
      <c r="T3217">
        <v>3.78</v>
      </c>
      <c r="U3217">
        <v>43.624161073825505</v>
      </c>
      <c r="V3217">
        <v>50</v>
      </c>
      <c r="W3217">
        <v>6</v>
      </c>
      <c r="X3217">
        <v>120</v>
      </c>
      <c r="Y3217">
        <v>0.05</v>
      </c>
      <c r="Z3217">
        <v>0.1</v>
      </c>
      <c r="AB3217">
        <v>25</v>
      </c>
      <c r="AC3217">
        <v>0</v>
      </c>
      <c r="AD3217" s="4" t="s">
        <v>173</v>
      </c>
      <c r="AF3217">
        <v>48.920863309352498</v>
      </c>
    </row>
    <row r="3218" spans="1:37">
      <c r="A3218" t="s">
        <v>332</v>
      </c>
      <c r="B3218" t="s">
        <v>331</v>
      </c>
      <c r="C3218" s="30" t="s">
        <v>592</v>
      </c>
      <c r="D3218">
        <v>500</v>
      </c>
      <c r="E3218">
        <v>5</v>
      </c>
      <c r="F3218">
        <v>120</v>
      </c>
      <c r="G3218">
        <v>54.04</v>
      </c>
      <c r="H3218">
        <v>1.84</v>
      </c>
      <c r="I3218">
        <v>25.09</v>
      </c>
      <c r="J3218">
        <v>0.94</v>
      </c>
      <c r="L3218">
        <v>0.25</v>
      </c>
      <c r="R3218">
        <v>291.08</v>
      </c>
      <c r="S3218">
        <v>0.27489999999999998</v>
      </c>
      <c r="T3218">
        <v>3.78</v>
      </c>
      <c r="U3218">
        <v>73.825503355704598</v>
      </c>
      <c r="V3218">
        <v>50</v>
      </c>
      <c r="W3218">
        <v>6</v>
      </c>
      <c r="X3218">
        <v>120</v>
      </c>
      <c r="Y3218">
        <v>0.05</v>
      </c>
      <c r="Z3218">
        <v>0.1</v>
      </c>
      <c r="AB3218">
        <v>25</v>
      </c>
      <c r="AC3218">
        <v>0</v>
      </c>
      <c r="AD3218" s="4" t="s">
        <v>173</v>
      </c>
      <c r="AF3218">
        <v>57.640287769784102</v>
      </c>
    </row>
    <row r="3219" spans="1:37">
      <c r="A3219" t="s">
        <v>332</v>
      </c>
      <c r="B3219" t="s">
        <v>331</v>
      </c>
      <c r="C3219" s="30" t="s">
        <v>592</v>
      </c>
      <c r="D3219">
        <v>500</v>
      </c>
      <c r="E3219">
        <v>5</v>
      </c>
      <c r="F3219">
        <v>120</v>
      </c>
      <c r="G3219">
        <v>54.04</v>
      </c>
      <c r="H3219">
        <v>1.84</v>
      </c>
      <c r="I3219">
        <v>25.09</v>
      </c>
      <c r="J3219">
        <v>0.94</v>
      </c>
      <c r="L3219">
        <v>0.25</v>
      </c>
      <c r="R3219">
        <v>291.08</v>
      </c>
      <c r="S3219">
        <v>0.27489999999999998</v>
      </c>
      <c r="T3219">
        <v>3.78</v>
      </c>
      <c r="U3219">
        <v>120</v>
      </c>
      <c r="V3219">
        <v>50</v>
      </c>
      <c r="W3219">
        <v>6</v>
      </c>
      <c r="X3219">
        <v>120</v>
      </c>
      <c r="Y3219">
        <v>0.05</v>
      </c>
      <c r="Z3219">
        <v>0.1</v>
      </c>
      <c r="AB3219">
        <v>25</v>
      </c>
      <c r="AC3219">
        <v>0</v>
      </c>
      <c r="AD3219" s="4" t="s">
        <v>173</v>
      </c>
      <c r="AF3219">
        <v>70.589928057553905</v>
      </c>
    </row>
    <row r="3220" spans="1:37">
      <c r="A3220" t="s">
        <v>332</v>
      </c>
      <c r="B3220" t="s">
        <v>331</v>
      </c>
      <c r="C3220" s="30" t="s">
        <v>592</v>
      </c>
      <c r="D3220">
        <v>500</v>
      </c>
      <c r="E3220">
        <v>5</v>
      </c>
      <c r="F3220">
        <v>120</v>
      </c>
      <c r="G3220">
        <v>54.04</v>
      </c>
      <c r="H3220">
        <v>1.84</v>
      </c>
      <c r="I3220">
        <v>25.09</v>
      </c>
      <c r="J3220">
        <v>0.94</v>
      </c>
      <c r="L3220">
        <v>0.25</v>
      </c>
      <c r="R3220">
        <v>291.08</v>
      </c>
      <c r="S3220">
        <v>0.27489999999999998</v>
      </c>
      <c r="T3220">
        <v>3.78</v>
      </c>
      <c r="U3220">
        <v>180</v>
      </c>
      <c r="V3220">
        <v>50</v>
      </c>
      <c r="W3220">
        <v>6</v>
      </c>
      <c r="X3220">
        <v>120</v>
      </c>
      <c r="Y3220">
        <v>0.05</v>
      </c>
      <c r="Z3220">
        <v>0.1</v>
      </c>
      <c r="AB3220">
        <v>25</v>
      </c>
      <c r="AC3220">
        <v>0</v>
      </c>
      <c r="AD3220" s="4" t="s">
        <v>173</v>
      </c>
      <c r="AF3220">
        <v>72.748201438848895</v>
      </c>
    </row>
    <row r="3221" spans="1:37">
      <c r="A3221" t="s">
        <v>332</v>
      </c>
      <c r="B3221" t="s">
        <v>331</v>
      </c>
      <c r="C3221" s="30" t="s">
        <v>592</v>
      </c>
      <c r="D3221">
        <v>500</v>
      </c>
      <c r="E3221">
        <v>5</v>
      </c>
      <c r="F3221">
        <v>120</v>
      </c>
      <c r="G3221">
        <v>54.04</v>
      </c>
      <c r="H3221">
        <v>1.84</v>
      </c>
      <c r="I3221">
        <v>25.09</v>
      </c>
      <c r="J3221">
        <v>0.94</v>
      </c>
      <c r="L3221">
        <v>0.25</v>
      </c>
      <c r="R3221">
        <v>291.08</v>
      </c>
      <c r="S3221">
        <v>0.27489999999999998</v>
      </c>
      <c r="T3221">
        <v>3.78</v>
      </c>
      <c r="U3221">
        <v>308.72483221476483</v>
      </c>
      <c r="V3221">
        <v>50</v>
      </c>
      <c r="W3221">
        <v>6</v>
      </c>
      <c r="X3221">
        <v>120</v>
      </c>
      <c r="Y3221">
        <v>0.05</v>
      </c>
      <c r="Z3221">
        <v>0.1</v>
      </c>
      <c r="AB3221">
        <v>25</v>
      </c>
      <c r="AC3221">
        <v>0</v>
      </c>
      <c r="AD3221" s="4" t="s">
        <v>173</v>
      </c>
      <c r="AF3221">
        <v>74.043165467625897</v>
      </c>
    </row>
    <row r="3222" spans="1:37">
      <c r="A3222" t="s">
        <v>332</v>
      </c>
      <c r="B3222" t="s">
        <v>331</v>
      </c>
      <c r="C3222" s="30" t="s">
        <v>592</v>
      </c>
      <c r="D3222">
        <v>500</v>
      </c>
      <c r="E3222">
        <v>5</v>
      </c>
      <c r="F3222">
        <v>120</v>
      </c>
      <c r="G3222">
        <v>54.04</v>
      </c>
      <c r="H3222">
        <v>1.84</v>
      </c>
      <c r="I3222">
        <v>25.09</v>
      </c>
      <c r="J3222">
        <v>0.94</v>
      </c>
      <c r="L3222">
        <v>0.25</v>
      </c>
      <c r="R3222">
        <v>291.08</v>
      </c>
      <c r="S3222">
        <v>0.27489999999999998</v>
      </c>
      <c r="T3222">
        <v>3.78</v>
      </c>
      <c r="U3222">
        <v>892.61744966442598</v>
      </c>
      <c r="V3222">
        <v>50</v>
      </c>
      <c r="W3222">
        <v>6</v>
      </c>
      <c r="X3222">
        <v>120</v>
      </c>
      <c r="Y3222">
        <v>0.05</v>
      </c>
      <c r="Z3222">
        <v>0.1</v>
      </c>
      <c r="AB3222">
        <v>25</v>
      </c>
      <c r="AC3222">
        <v>0</v>
      </c>
      <c r="AD3222" s="4" t="s">
        <v>173</v>
      </c>
      <c r="AF3222">
        <v>74.129496402877606</v>
      </c>
    </row>
    <row r="3223" spans="1:37">
      <c r="A3223" t="s">
        <v>332</v>
      </c>
      <c r="B3223" t="s">
        <v>331</v>
      </c>
      <c r="C3223" s="30" t="s">
        <v>592</v>
      </c>
      <c r="D3223">
        <v>500</v>
      </c>
      <c r="E3223">
        <v>5</v>
      </c>
      <c r="F3223">
        <v>120</v>
      </c>
      <c r="G3223">
        <v>54.04</v>
      </c>
      <c r="H3223">
        <v>1.84</v>
      </c>
      <c r="I3223">
        <v>25.09</v>
      </c>
      <c r="J3223">
        <v>0.94</v>
      </c>
      <c r="L3223">
        <v>0.25</v>
      </c>
      <c r="R3223">
        <v>291.08</v>
      </c>
      <c r="S3223">
        <v>0.27489999999999998</v>
      </c>
      <c r="T3223">
        <v>3.78</v>
      </c>
      <c r="U3223">
        <v>1738.255033557042</v>
      </c>
      <c r="V3223">
        <v>50</v>
      </c>
      <c r="W3223">
        <v>6</v>
      </c>
      <c r="X3223">
        <v>120</v>
      </c>
      <c r="Y3223">
        <v>0.05</v>
      </c>
      <c r="Z3223">
        <v>0.1</v>
      </c>
      <c r="AB3223">
        <v>25</v>
      </c>
      <c r="AC3223">
        <v>0</v>
      </c>
      <c r="AD3223" s="4" t="s">
        <v>173</v>
      </c>
      <c r="AF3223">
        <v>74.2158273381295</v>
      </c>
    </row>
    <row r="3224" spans="1:37">
      <c r="A3224" t="s">
        <v>332</v>
      </c>
      <c r="B3224" t="s">
        <v>331</v>
      </c>
      <c r="C3224" s="30" t="s">
        <v>592</v>
      </c>
      <c r="D3224">
        <v>500</v>
      </c>
      <c r="E3224">
        <v>5</v>
      </c>
      <c r="F3224">
        <v>120</v>
      </c>
      <c r="G3224">
        <v>54.04</v>
      </c>
      <c r="H3224">
        <v>1.84</v>
      </c>
      <c r="I3224">
        <v>25.09</v>
      </c>
      <c r="J3224">
        <v>0.94</v>
      </c>
      <c r="L3224">
        <v>0.25</v>
      </c>
      <c r="R3224">
        <v>291.08</v>
      </c>
      <c r="S3224">
        <v>0.27489999999999998</v>
      </c>
      <c r="T3224">
        <v>3.78</v>
      </c>
      <c r="U3224">
        <v>2275.167785234898</v>
      </c>
      <c r="V3224">
        <v>50</v>
      </c>
      <c r="W3224">
        <v>6</v>
      </c>
      <c r="X3224">
        <v>120</v>
      </c>
      <c r="Y3224">
        <v>0.05</v>
      </c>
      <c r="Z3224">
        <v>0.1</v>
      </c>
      <c r="AB3224">
        <v>25</v>
      </c>
      <c r="AC3224">
        <v>0</v>
      </c>
      <c r="AD3224" s="4" t="s">
        <v>173</v>
      </c>
      <c r="AF3224">
        <v>74.474820143884898</v>
      </c>
    </row>
    <row r="3225" spans="1:37">
      <c r="A3225" t="s">
        <v>332</v>
      </c>
      <c r="B3225" t="s">
        <v>331</v>
      </c>
      <c r="C3225" s="30" t="s">
        <v>592</v>
      </c>
      <c r="D3225">
        <v>500</v>
      </c>
      <c r="E3225">
        <v>5</v>
      </c>
      <c r="F3225">
        <v>120</v>
      </c>
      <c r="G3225">
        <v>54.04</v>
      </c>
      <c r="H3225">
        <v>1.84</v>
      </c>
      <c r="I3225">
        <v>25.09</v>
      </c>
      <c r="J3225">
        <v>0.94</v>
      </c>
      <c r="L3225">
        <v>0.25</v>
      </c>
      <c r="R3225">
        <v>291.08</v>
      </c>
      <c r="S3225">
        <v>0.27489999999999998</v>
      </c>
      <c r="T3225">
        <v>3.78</v>
      </c>
      <c r="U3225">
        <v>3060.4026845637541</v>
      </c>
      <c r="V3225">
        <v>50</v>
      </c>
      <c r="W3225">
        <v>6</v>
      </c>
      <c r="X3225">
        <v>120</v>
      </c>
      <c r="Y3225">
        <v>0.05</v>
      </c>
      <c r="Z3225">
        <v>0.1</v>
      </c>
      <c r="AB3225">
        <v>25</v>
      </c>
      <c r="AC3225">
        <v>0</v>
      </c>
      <c r="AD3225" s="4" t="s">
        <v>173</v>
      </c>
      <c r="AF3225">
        <v>74.388489208633104</v>
      </c>
    </row>
    <row r="3226" spans="1:37">
      <c r="A3226" t="s">
        <v>336</v>
      </c>
      <c r="B3226" t="s">
        <v>130</v>
      </c>
      <c r="C3226" s="30" t="s">
        <v>591</v>
      </c>
      <c r="D3226">
        <v>450</v>
      </c>
      <c r="E3226">
        <v>10</v>
      </c>
      <c r="F3226">
        <v>120</v>
      </c>
      <c r="H3226" t="s">
        <v>338</v>
      </c>
      <c r="J3226" t="s">
        <v>338</v>
      </c>
      <c r="R3226">
        <v>68.66</v>
      </c>
      <c r="S3226">
        <v>0.32</v>
      </c>
      <c r="T3226">
        <v>18.86</v>
      </c>
      <c r="U3226">
        <v>240</v>
      </c>
      <c r="V3226">
        <v>60</v>
      </c>
      <c r="W3226">
        <v>7</v>
      </c>
      <c r="X3226">
        <v>150</v>
      </c>
      <c r="Y3226">
        <v>0.04</v>
      </c>
      <c r="Z3226">
        <v>8.0000000000000002E-3</v>
      </c>
      <c r="AB3226">
        <v>25</v>
      </c>
      <c r="AC3226">
        <v>0</v>
      </c>
      <c r="AD3226" s="4" t="s">
        <v>173</v>
      </c>
      <c r="AF3226">
        <v>78.467199364375006</v>
      </c>
      <c r="AI3226" s="31" t="s">
        <v>335</v>
      </c>
      <c r="AJ3226" t="s">
        <v>486</v>
      </c>
      <c r="AK3226" t="s">
        <v>381</v>
      </c>
    </row>
    <row r="3227" spans="1:37">
      <c r="A3227" t="s">
        <v>336</v>
      </c>
      <c r="B3227" t="s">
        <v>130</v>
      </c>
      <c r="C3227" s="30" t="s">
        <v>591</v>
      </c>
      <c r="D3227">
        <v>450</v>
      </c>
      <c r="E3227">
        <v>10</v>
      </c>
      <c r="F3227">
        <v>120</v>
      </c>
      <c r="R3227">
        <v>68.66</v>
      </c>
      <c r="S3227">
        <v>0.32</v>
      </c>
      <c r="T3227">
        <v>18.86</v>
      </c>
      <c r="U3227">
        <v>240</v>
      </c>
      <c r="V3227">
        <v>60</v>
      </c>
      <c r="W3227">
        <v>7</v>
      </c>
      <c r="X3227">
        <v>150</v>
      </c>
      <c r="Y3227">
        <v>0.04</v>
      </c>
      <c r="Z3227">
        <v>1.2E-2</v>
      </c>
      <c r="AB3227">
        <v>25</v>
      </c>
      <c r="AC3227">
        <v>0</v>
      </c>
      <c r="AD3227" s="4" t="s">
        <v>173</v>
      </c>
      <c r="AF3227">
        <v>108.118400417128</v>
      </c>
    </row>
    <row r="3228" spans="1:37">
      <c r="A3228" t="s">
        <v>336</v>
      </c>
      <c r="B3228" t="s">
        <v>130</v>
      </c>
      <c r="C3228" s="30" t="s">
        <v>591</v>
      </c>
      <c r="D3228">
        <v>450</v>
      </c>
      <c r="E3228">
        <v>10</v>
      </c>
      <c r="F3228">
        <v>120</v>
      </c>
      <c r="R3228">
        <v>68.66</v>
      </c>
      <c r="S3228">
        <v>0.32</v>
      </c>
      <c r="T3228">
        <v>18.86</v>
      </c>
      <c r="U3228">
        <v>240</v>
      </c>
      <c r="V3228">
        <v>60</v>
      </c>
      <c r="W3228">
        <v>7</v>
      </c>
      <c r="X3228">
        <v>150</v>
      </c>
      <c r="Y3228">
        <v>0.04</v>
      </c>
      <c r="Z3228">
        <v>1.6E-2</v>
      </c>
      <c r="AB3228">
        <v>25</v>
      </c>
      <c r="AC3228">
        <v>0</v>
      </c>
      <c r="AD3228" s="4" t="s">
        <v>173</v>
      </c>
      <c r="AF3228">
        <v>113.18079805339799</v>
      </c>
    </row>
    <row r="3229" spans="1:37">
      <c r="A3229" t="s">
        <v>336</v>
      </c>
      <c r="B3229" t="s">
        <v>130</v>
      </c>
      <c r="C3229" s="30" t="s">
        <v>591</v>
      </c>
      <c r="D3229">
        <v>450</v>
      </c>
      <c r="E3229">
        <v>10</v>
      </c>
      <c r="F3229">
        <v>120</v>
      </c>
      <c r="R3229">
        <v>68.66</v>
      </c>
      <c r="S3229">
        <v>0.32</v>
      </c>
      <c r="T3229">
        <v>18.86</v>
      </c>
      <c r="U3229">
        <v>240</v>
      </c>
      <c r="V3229">
        <v>60</v>
      </c>
      <c r="W3229">
        <v>7</v>
      </c>
      <c r="X3229">
        <v>150</v>
      </c>
      <c r="Y3229">
        <v>0.04</v>
      </c>
      <c r="Z3229">
        <v>2.0000000860547842E-2</v>
      </c>
      <c r="AB3229">
        <v>25</v>
      </c>
      <c r="AC3229">
        <v>0</v>
      </c>
      <c r="AD3229" s="4" t="s">
        <v>173</v>
      </c>
      <c r="AF3229">
        <v>103.960000496582</v>
      </c>
    </row>
    <row r="3230" spans="1:37">
      <c r="A3230" t="s">
        <v>336</v>
      </c>
      <c r="B3230" t="s">
        <v>130</v>
      </c>
      <c r="C3230" s="30" t="s">
        <v>591</v>
      </c>
      <c r="D3230">
        <v>450</v>
      </c>
      <c r="E3230">
        <v>10</v>
      </c>
      <c r="F3230">
        <v>120</v>
      </c>
      <c r="R3230">
        <v>68.66</v>
      </c>
      <c r="S3230">
        <v>0.32</v>
      </c>
      <c r="T3230">
        <v>18.86</v>
      </c>
      <c r="U3230">
        <v>240</v>
      </c>
      <c r="V3230">
        <v>60</v>
      </c>
      <c r="W3230">
        <v>7</v>
      </c>
      <c r="X3230">
        <v>150</v>
      </c>
      <c r="Y3230">
        <v>0.04</v>
      </c>
      <c r="Z3230">
        <v>2.4E-2</v>
      </c>
      <c r="AB3230">
        <v>25</v>
      </c>
      <c r="AC3230">
        <v>0</v>
      </c>
      <c r="AD3230" s="4" t="s">
        <v>173</v>
      </c>
      <c r="AF3230">
        <v>88.953600675351495</v>
      </c>
    </row>
    <row r="3231" spans="1:37">
      <c r="A3231" t="s">
        <v>336</v>
      </c>
      <c r="B3231" t="s">
        <v>130</v>
      </c>
      <c r="C3231" s="30" t="s">
        <v>591</v>
      </c>
      <c r="D3231">
        <v>450</v>
      </c>
      <c r="E3231">
        <v>10</v>
      </c>
      <c r="F3231">
        <v>120</v>
      </c>
      <c r="R3231">
        <v>68.66</v>
      </c>
      <c r="S3231">
        <v>0.32</v>
      </c>
      <c r="T3231">
        <v>18.86</v>
      </c>
      <c r="U3231">
        <v>240</v>
      </c>
      <c r="V3231">
        <v>60</v>
      </c>
      <c r="W3231">
        <v>7</v>
      </c>
      <c r="X3231">
        <v>150</v>
      </c>
      <c r="Y3231">
        <v>0.04</v>
      </c>
      <c r="Z3231">
        <v>2.7999999999999997E-2</v>
      </c>
      <c r="AB3231">
        <v>25</v>
      </c>
      <c r="AC3231">
        <v>0</v>
      </c>
      <c r="AD3231" s="4" t="s">
        <v>173</v>
      </c>
      <c r="AF3231">
        <v>78.467199364375006</v>
      </c>
    </row>
    <row r="3232" spans="1:37">
      <c r="A3232" t="s">
        <v>336</v>
      </c>
      <c r="B3232" t="s">
        <v>130</v>
      </c>
      <c r="C3232" s="30" t="s">
        <v>591</v>
      </c>
      <c r="D3232">
        <v>450</v>
      </c>
      <c r="E3232">
        <v>10</v>
      </c>
      <c r="F3232">
        <v>120</v>
      </c>
      <c r="R3232">
        <v>68.66</v>
      </c>
      <c r="S3232">
        <v>0.32</v>
      </c>
      <c r="T3232">
        <v>18.86</v>
      </c>
      <c r="U3232">
        <v>240</v>
      </c>
      <c r="V3232">
        <v>60</v>
      </c>
      <c r="W3232">
        <v>7</v>
      </c>
      <c r="X3232">
        <v>150</v>
      </c>
      <c r="Y3232">
        <v>0.04</v>
      </c>
      <c r="Z3232">
        <v>3.2000000000000001E-2</v>
      </c>
      <c r="AB3232">
        <v>25</v>
      </c>
      <c r="AC3232">
        <v>0</v>
      </c>
      <c r="AD3232" s="4" t="s">
        <v>173</v>
      </c>
      <c r="AF3232">
        <v>68.884800734941294</v>
      </c>
    </row>
    <row r="3233" spans="1:32">
      <c r="A3233" t="s">
        <v>336</v>
      </c>
      <c r="B3233" t="s">
        <v>130</v>
      </c>
      <c r="C3233" s="30" t="s">
        <v>591</v>
      </c>
      <c r="D3233">
        <v>450</v>
      </c>
      <c r="E3233">
        <v>10</v>
      </c>
      <c r="F3233">
        <v>120</v>
      </c>
      <c r="R3233">
        <v>68.66</v>
      </c>
      <c r="S3233">
        <v>0.32</v>
      </c>
      <c r="T3233">
        <v>18.86</v>
      </c>
      <c r="U3233">
        <v>240</v>
      </c>
      <c r="V3233">
        <v>60</v>
      </c>
      <c r="W3233">
        <v>2</v>
      </c>
      <c r="X3233">
        <v>150</v>
      </c>
      <c r="Y3233">
        <v>0.04</v>
      </c>
      <c r="Z3233">
        <v>1.2E-2</v>
      </c>
      <c r="AB3233">
        <v>25</v>
      </c>
      <c r="AC3233">
        <v>0</v>
      </c>
      <c r="AD3233" s="4" t="s">
        <v>173</v>
      </c>
      <c r="AF3233">
        <v>0.91463686524913801</v>
      </c>
    </row>
    <row r="3234" spans="1:32">
      <c r="A3234" t="s">
        <v>336</v>
      </c>
      <c r="B3234" t="s">
        <v>130</v>
      </c>
      <c r="C3234" s="30" t="s">
        <v>591</v>
      </c>
      <c r="D3234">
        <v>450</v>
      </c>
      <c r="E3234">
        <v>10</v>
      </c>
      <c r="F3234">
        <v>120</v>
      </c>
      <c r="R3234">
        <v>68.66</v>
      </c>
      <c r="S3234">
        <v>0.32</v>
      </c>
      <c r="T3234">
        <v>18.86</v>
      </c>
      <c r="U3234">
        <v>240</v>
      </c>
      <c r="V3234">
        <v>60</v>
      </c>
      <c r="W3234">
        <v>4</v>
      </c>
      <c r="X3234">
        <v>150</v>
      </c>
      <c r="Y3234">
        <v>0.04</v>
      </c>
      <c r="Z3234">
        <v>1.2E-2</v>
      </c>
      <c r="AB3234">
        <v>25</v>
      </c>
      <c r="AC3234">
        <v>0</v>
      </c>
      <c r="AD3234" s="4" t="s">
        <v>173</v>
      </c>
      <c r="AF3234">
        <v>56.250003925183599</v>
      </c>
    </row>
    <row r="3235" spans="1:32">
      <c r="A3235" t="s">
        <v>336</v>
      </c>
      <c r="B3235" t="s">
        <v>130</v>
      </c>
      <c r="C3235" s="30" t="s">
        <v>591</v>
      </c>
      <c r="D3235">
        <v>450</v>
      </c>
      <c r="E3235">
        <v>10</v>
      </c>
      <c r="F3235">
        <v>120</v>
      </c>
      <c r="R3235">
        <v>68.66</v>
      </c>
      <c r="S3235">
        <v>0.32</v>
      </c>
      <c r="T3235">
        <v>18.86</v>
      </c>
      <c r="U3235">
        <v>240</v>
      </c>
      <c r="V3235">
        <v>60</v>
      </c>
      <c r="W3235">
        <v>6</v>
      </c>
      <c r="X3235">
        <v>150</v>
      </c>
      <c r="Y3235">
        <v>0.04</v>
      </c>
      <c r="Z3235">
        <v>1.2E-2</v>
      </c>
      <c r="AB3235">
        <v>25</v>
      </c>
      <c r="AC3235">
        <v>0</v>
      </c>
      <c r="AD3235" s="4" t="s">
        <v>173</v>
      </c>
      <c r="AF3235">
        <v>85.746954905355295</v>
      </c>
    </row>
    <row r="3236" spans="1:32">
      <c r="A3236" t="s">
        <v>336</v>
      </c>
      <c r="B3236" t="s">
        <v>130</v>
      </c>
      <c r="C3236" s="30" t="s">
        <v>591</v>
      </c>
      <c r="D3236">
        <v>450</v>
      </c>
      <c r="E3236">
        <v>10</v>
      </c>
      <c r="F3236">
        <v>120</v>
      </c>
      <c r="R3236">
        <v>68.66</v>
      </c>
      <c r="S3236">
        <v>0.32</v>
      </c>
      <c r="T3236">
        <v>18.86</v>
      </c>
      <c r="U3236">
        <v>240</v>
      </c>
      <c r="V3236">
        <v>60</v>
      </c>
      <c r="W3236">
        <v>7</v>
      </c>
      <c r="X3236">
        <v>150</v>
      </c>
      <c r="Y3236">
        <v>0.04</v>
      </c>
      <c r="Z3236">
        <v>1.2E-2</v>
      </c>
      <c r="AB3236">
        <v>25</v>
      </c>
      <c r="AC3236">
        <v>0</v>
      </c>
      <c r="AD3236" s="4" t="s">
        <v>173</v>
      </c>
      <c r="AF3236">
        <v>107.92682980441499</v>
      </c>
    </row>
    <row r="3237" spans="1:32">
      <c r="A3237" t="s">
        <v>336</v>
      </c>
      <c r="B3237" t="s">
        <v>130</v>
      </c>
      <c r="C3237" s="30" t="s">
        <v>591</v>
      </c>
      <c r="D3237">
        <v>450</v>
      </c>
      <c r="E3237">
        <v>10</v>
      </c>
      <c r="F3237">
        <v>120</v>
      </c>
      <c r="R3237">
        <v>68.66</v>
      </c>
      <c r="S3237">
        <v>0.32</v>
      </c>
      <c r="T3237">
        <v>18.86</v>
      </c>
      <c r="U3237">
        <v>240</v>
      </c>
      <c r="V3237">
        <v>60</v>
      </c>
      <c r="W3237">
        <v>8</v>
      </c>
      <c r="X3237">
        <v>150</v>
      </c>
      <c r="Y3237">
        <v>0.04</v>
      </c>
      <c r="Z3237">
        <v>1.2E-2</v>
      </c>
      <c r="AB3237">
        <v>25</v>
      </c>
      <c r="AC3237">
        <v>0</v>
      </c>
      <c r="AD3237" s="4" t="s">
        <v>173</v>
      </c>
      <c r="AF3237">
        <v>125.533536077964</v>
      </c>
    </row>
    <row r="3238" spans="1:32">
      <c r="A3238" t="s">
        <v>336</v>
      </c>
      <c r="B3238" t="s">
        <v>130</v>
      </c>
      <c r="C3238" s="30" t="s">
        <v>591</v>
      </c>
      <c r="D3238">
        <v>450</v>
      </c>
      <c r="E3238">
        <v>10</v>
      </c>
      <c r="F3238">
        <v>120</v>
      </c>
      <c r="R3238">
        <v>68.66</v>
      </c>
      <c r="S3238">
        <v>0.32</v>
      </c>
      <c r="T3238">
        <v>18.86</v>
      </c>
      <c r="U3238">
        <v>240</v>
      </c>
      <c r="V3238">
        <v>60</v>
      </c>
      <c r="W3238">
        <v>10</v>
      </c>
      <c r="X3238">
        <v>150</v>
      </c>
      <c r="Y3238">
        <v>0.04</v>
      </c>
      <c r="Z3238">
        <v>1.2E-2</v>
      </c>
      <c r="AB3238">
        <v>25</v>
      </c>
      <c r="AC3238">
        <v>0</v>
      </c>
      <c r="AD3238" s="4" t="s">
        <v>173</v>
      </c>
      <c r="AF3238">
        <v>115.47255882154499</v>
      </c>
    </row>
    <row r="3239" spans="1:32">
      <c r="A3239" t="s">
        <v>336</v>
      </c>
      <c r="B3239" t="s">
        <v>130</v>
      </c>
      <c r="C3239" s="30" t="s">
        <v>591</v>
      </c>
      <c r="D3239">
        <v>450</v>
      </c>
      <c r="E3239">
        <v>10</v>
      </c>
      <c r="F3239">
        <v>120</v>
      </c>
      <c r="R3239">
        <v>68.66</v>
      </c>
      <c r="S3239">
        <v>0.32</v>
      </c>
      <c r="T3239">
        <v>18.86</v>
      </c>
      <c r="U3239">
        <v>240</v>
      </c>
      <c r="V3239">
        <v>60</v>
      </c>
      <c r="W3239">
        <v>11</v>
      </c>
      <c r="X3239">
        <v>150</v>
      </c>
      <c r="Y3239">
        <v>0.04</v>
      </c>
      <c r="Z3239">
        <v>1.2E-2</v>
      </c>
      <c r="AB3239">
        <v>25</v>
      </c>
      <c r="AC3239">
        <v>0</v>
      </c>
      <c r="AD3239" s="4" t="s">
        <v>173</v>
      </c>
      <c r="AF3239">
        <v>47.560978826491898</v>
      </c>
    </row>
    <row r="3240" spans="1:32">
      <c r="A3240" t="s">
        <v>336</v>
      </c>
      <c r="B3240" t="s">
        <v>130</v>
      </c>
      <c r="C3240" s="30" t="s">
        <v>591</v>
      </c>
      <c r="D3240">
        <v>450</v>
      </c>
      <c r="E3240">
        <v>10</v>
      </c>
      <c r="F3240">
        <v>120</v>
      </c>
      <c r="R3240">
        <v>68.66</v>
      </c>
      <c r="S3240">
        <v>0.32</v>
      </c>
      <c r="T3240">
        <v>18.86</v>
      </c>
      <c r="U3240">
        <v>15</v>
      </c>
      <c r="V3240">
        <v>60</v>
      </c>
      <c r="W3240">
        <v>7</v>
      </c>
      <c r="X3240">
        <v>150</v>
      </c>
      <c r="Y3240">
        <v>0.04</v>
      </c>
      <c r="Z3240">
        <v>1.2E-2</v>
      </c>
      <c r="AB3240">
        <v>25</v>
      </c>
      <c r="AC3240">
        <v>0</v>
      </c>
      <c r="AD3240" s="4" t="s">
        <v>173</v>
      </c>
      <c r="AF3240">
        <v>7.3126162056467798</v>
      </c>
    </row>
    <row r="3241" spans="1:32">
      <c r="A3241" t="s">
        <v>336</v>
      </c>
      <c r="B3241" t="s">
        <v>130</v>
      </c>
      <c r="C3241" s="30" t="s">
        <v>591</v>
      </c>
      <c r="D3241">
        <v>450</v>
      </c>
      <c r="E3241">
        <v>10</v>
      </c>
      <c r="F3241">
        <v>120</v>
      </c>
      <c r="R3241">
        <v>68.66</v>
      </c>
      <c r="S3241">
        <v>0.32</v>
      </c>
      <c r="T3241">
        <v>18.86</v>
      </c>
      <c r="U3241">
        <v>30</v>
      </c>
      <c r="V3241">
        <v>60</v>
      </c>
      <c r="W3241">
        <v>7</v>
      </c>
      <c r="X3241">
        <v>150</v>
      </c>
      <c r="Y3241">
        <v>0.04</v>
      </c>
      <c r="Z3241">
        <v>1.2E-2</v>
      </c>
      <c r="AB3241">
        <v>25</v>
      </c>
      <c r="AC3241">
        <v>0</v>
      </c>
      <c r="AD3241" s="4" t="s">
        <v>173</v>
      </c>
      <c r="AF3241">
        <v>34.552101027216601</v>
      </c>
    </row>
    <row r="3242" spans="1:32">
      <c r="A3242" t="s">
        <v>336</v>
      </c>
      <c r="B3242" t="s">
        <v>130</v>
      </c>
      <c r="C3242" s="30" t="s">
        <v>591</v>
      </c>
      <c r="D3242">
        <v>450</v>
      </c>
      <c r="E3242">
        <v>10</v>
      </c>
      <c r="F3242">
        <v>120</v>
      </c>
      <c r="R3242">
        <v>68.66</v>
      </c>
      <c r="S3242">
        <v>0.32</v>
      </c>
      <c r="T3242">
        <v>18.86</v>
      </c>
      <c r="U3242">
        <v>45</v>
      </c>
      <c r="V3242">
        <v>60</v>
      </c>
      <c r="W3242">
        <v>7</v>
      </c>
      <c r="X3242">
        <v>150</v>
      </c>
      <c r="Y3242">
        <v>0.04</v>
      </c>
      <c r="Z3242">
        <v>1.2E-2</v>
      </c>
      <c r="AB3242">
        <v>25</v>
      </c>
      <c r="AC3242">
        <v>0</v>
      </c>
      <c r="AD3242" s="4" t="s">
        <v>173</v>
      </c>
      <c r="AF3242">
        <v>56.489944622983401</v>
      </c>
    </row>
    <row r="3243" spans="1:32">
      <c r="A3243" t="s">
        <v>336</v>
      </c>
      <c r="B3243" t="s">
        <v>130</v>
      </c>
      <c r="C3243" s="30" t="s">
        <v>591</v>
      </c>
      <c r="D3243">
        <v>450</v>
      </c>
      <c r="E3243">
        <v>10</v>
      </c>
      <c r="F3243">
        <v>120</v>
      </c>
      <c r="R3243">
        <v>68.66</v>
      </c>
      <c r="S3243">
        <v>0.32</v>
      </c>
      <c r="T3243">
        <v>18.86</v>
      </c>
      <c r="U3243">
        <v>60</v>
      </c>
      <c r="V3243">
        <v>60</v>
      </c>
      <c r="W3243">
        <v>7</v>
      </c>
      <c r="X3243">
        <v>150</v>
      </c>
      <c r="Y3243">
        <v>0.04</v>
      </c>
      <c r="Z3243">
        <v>1.2E-2</v>
      </c>
      <c r="AB3243">
        <v>25</v>
      </c>
      <c r="AC3243">
        <v>0</v>
      </c>
      <c r="AD3243" s="4" t="s">
        <v>173</v>
      </c>
      <c r="AF3243">
        <v>65.813525766126901</v>
      </c>
    </row>
    <row r="3244" spans="1:32">
      <c r="A3244" t="s">
        <v>336</v>
      </c>
      <c r="B3244" t="s">
        <v>130</v>
      </c>
      <c r="C3244" s="30" t="s">
        <v>591</v>
      </c>
      <c r="D3244">
        <v>450</v>
      </c>
      <c r="E3244">
        <v>10</v>
      </c>
      <c r="F3244">
        <v>120</v>
      </c>
      <c r="R3244">
        <v>68.66</v>
      </c>
      <c r="S3244">
        <v>0.32</v>
      </c>
      <c r="T3244">
        <v>18.86</v>
      </c>
      <c r="U3244">
        <v>90</v>
      </c>
      <c r="V3244">
        <v>60</v>
      </c>
      <c r="W3244">
        <v>7</v>
      </c>
      <c r="X3244">
        <v>150</v>
      </c>
      <c r="Y3244">
        <v>0.04</v>
      </c>
      <c r="Z3244">
        <v>1.2E-2</v>
      </c>
      <c r="AB3244">
        <v>25</v>
      </c>
      <c r="AC3244">
        <v>0</v>
      </c>
      <c r="AD3244" s="4" t="s">
        <v>173</v>
      </c>
      <c r="AF3244">
        <v>75.685554631045903</v>
      </c>
    </row>
    <row r="3245" spans="1:32">
      <c r="A3245" t="s">
        <v>336</v>
      </c>
      <c r="B3245" t="s">
        <v>130</v>
      </c>
      <c r="C3245" s="30" t="s">
        <v>591</v>
      </c>
      <c r="D3245">
        <v>450</v>
      </c>
      <c r="E3245">
        <v>10</v>
      </c>
      <c r="F3245">
        <v>120</v>
      </c>
      <c r="R3245">
        <v>68.66</v>
      </c>
      <c r="S3245">
        <v>0.32</v>
      </c>
      <c r="T3245">
        <v>18.86</v>
      </c>
      <c r="U3245">
        <v>120</v>
      </c>
      <c r="V3245">
        <v>60</v>
      </c>
      <c r="W3245">
        <v>7</v>
      </c>
      <c r="X3245">
        <v>150</v>
      </c>
      <c r="Y3245">
        <v>0.04</v>
      </c>
      <c r="Z3245">
        <v>1.2E-2</v>
      </c>
      <c r="AB3245">
        <v>25</v>
      </c>
      <c r="AC3245">
        <v>0</v>
      </c>
      <c r="AD3245" s="4" t="s">
        <v>173</v>
      </c>
      <c r="AF3245">
        <v>83.546618558468197</v>
      </c>
    </row>
    <row r="3246" spans="1:32">
      <c r="A3246" t="s">
        <v>336</v>
      </c>
      <c r="B3246" t="s">
        <v>130</v>
      </c>
      <c r="C3246" s="30" t="s">
        <v>591</v>
      </c>
      <c r="D3246">
        <v>450</v>
      </c>
      <c r="E3246">
        <v>10</v>
      </c>
      <c r="F3246">
        <v>120</v>
      </c>
      <c r="R3246">
        <v>68.66</v>
      </c>
      <c r="S3246">
        <v>0.32</v>
      </c>
      <c r="T3246">
        <v>18.86</v>
      </c>
      <c r="U3246">
        <v>180</v>
      </c>
      <c r="V3246">
        <v>60</v>
      </c>
      <c r="W3246">
        <v>7</v>
      </c>
      <c r="X3246">
        <v>150</v>
      </c>
      <c r="Y3246">
        <v>0.04</v>
      </c>
      <c r="Z3246">
        <v>1.2E-2</v>
      </c>
      <c r="AB3246">
        <v>25</v>
      </c>
      <c r="AC3246">
        <v>0</v>
      </c>
      <c r="AD3246" s="4" t="s">
        <v>173</v>
      </c>
      <c r="AF3246">
        <v>93.235831516128698</v>
      </c>
    </row>
    <row r="3247" spans="1:32">
      <c r="A3247" t="s">
        <v>336</v>
      </c>
      <c r="B3247" t="s">
        <v>130</v>
      </c>
      <c r="C3247" s="30" t="s">
        <v>591</v>
      </c>
      <c r="D3247">
        <v>450</v>
      </c>
      <c r="E3247">
        <v>10</v>
      </c>
      <c r="F3247">
        <v>120</v>
      </c>
      <c r="R3247">
        <v>68.66</v>
      </c>
      <c r="S3247">
        <v>0.32</v>
      </c>
      <c r="T3247">
        <v>18.86</v>
      </c>
      <c r="U3247">
        <v>240</v>
      </c>
      <c r="V3247">
        <v>60</v>
      </c>
      <c r="W3247">
        <v>7</v>
      </c>
      <c r="X3247">
        <v>150</v>
      </c>
      <c r="Y3247">
        <v>0.04</v>
      </c>
      <c r="Z3247">
        <v>1.2E-2</v>
      </c>
      <c r="AB3247">
        <v>25</v>
      </c>
      <c r="AC3247">
        <v>0</v>
      </c>
      <c r="AD3247" s="4" t="s">
        <v>173</v>
      </c>
      <c r="AF3247">
        <v>98.720291159777105</v>
      </c>
    </row>
    <row r="3248" spans="1:32">
      <c r="A3248" t="s">
        <v>336</v>
      </c>
      <c r="B3248" t="s">
        <v>130</v>
      </c>
      <c r="C3248" s="30" t="s">
        <v>591</v>
      </c>
      <c r="D3248">
        <v>450</v>
      </c>
      <c r="E3248">
        <v>10</v>
      </c>
      <c r="F3248">
        <v>120</v>
      </c>
      <c r="R3248">
        <v>68.66</v>
      </c>
      <c r="S3248">
        <v>0.32</v>
      </c>
      <c r="T3248">
        <v>18.86</v>
      </c>
      <c r="U3248">
        <v>300</v>
      </c>
      <c r="V3248">
        <v>60</v>
      </c>
      <c r="W3248">
        <v>7</v>
      </c>
      <c r="X3248">
        <v>150</v>
      </c>
      <c r="Y3248">
        <v>0.04</v>
      </c>
      <c r="Z3248">
        <v>1.2E-2</v>
      </c>
      <c r="AB3248">
        <v>25</v>
      </c>
      <c r="AC3248">
        <v>0</v>
      </c>
      <c r="AD3248" s="4" t="s">
        <v>173</v>
      </c>
      <c r="AF3248">
        <v>96.7093237116936</v>
      </c>
    </row>
    <row r="3249" spans="1:32">
      <c r="A3249" t="s">
        <v>336</v>
      </c>
      <c r="B3249" t="s">
        <v>130</v>
      </c>
      <c r="C3249" s="30" t="s">
        <v>591</v>
      </c>
      <c r="D3249">
        <v>450</v>
      </c>
      <c r="E3249">
        <v>10</v>
      </c>
      <c r="F3249">
        <v>120</v>
      </c>
      <c r="R3249">
        <v>68.66</v>
      </c>
      <c r="S3249">
        <v>0.32</v>
      </c>
      <c r="T3249">
        <v>18.86</v>
      </c>
      <c r="U3249">
        <v>360</v>
      </c>
      <c r="V3249">
        <v>60</v>
      </c>
      <c r="W3249">
        <v>7</v>
      </c>
      <c r="X3249">
        <v>150</v>
      </c>
      <c r="Y3249">
        <v>0.04</v>
      </c>
      <c r="Z3249">
        <v>1.2E-2</v>
      </c>
      <c r="AB3249">
        <v>25</v>
      </c>
      <c r="AC3249">
        <v>0</v>
      </c>
      <c r="AD3249" s="4" t="s">
        <v>173</v>
      </c>
      <c r="AF3249">
        <v>100</v>
      </c>
    </row>
    <row r="3250" spans="1:32">
      <c r="A3250" t="s">
        <v>336</v>
      </c>
      <c r="B3250" t="s">
        <v>130</v>
      </c>
      <c r="C3250" s="30" t="s">
        <v>591</v>
      </c>
      <c r="D3250">
        <v>450</v>
      </c>
      <c r="E3250">
        <v>10</v>
      </c>
      <c r="F3250">
        <v>120</v>
      </c>
      <c r="R3250">
        <v>68.66</v>
      </c>
      <c r="S3250">
        <v>0.32</v>
      </c>
      <c r="T3250">
        <v>18.86</v>
      </c>
      <c r="U3250">
        <v>420</v>
      </c>
      <c r="V3250">
        <v>60</v>
      </c>
      <c r="W3250">
        <v>7</v>
      </c>
      <c r="X3250">
        <v>150</v>
      </c>
      <c r="Y3250">
        <v>0.04</v>
      </c>
      <c r="Z3250">
        <v>1.2E-2</v>
      </c>
      <c r="AB3250">
        <v>25</v>
      </c>
      <c r="AC3250">
        <v>0</v>
      </c>
      <c r="AD3250" s="4" t="s">
        <v>173</v>
      </c>
      <c r="AF3250">
        <v>96.7093237116936</v>
      </c>
    </row>
    <row r="3251" spans="1:32">
      <c r="A3251" t="s">
        <v>336</v>
      </c>
      <c r="B3251" t="s">
        <v>130</v>
      </c>
      <c r="C3251" s="30" t="s">
        <v>591</v>
      </c>
      <c r="D3251">
        <v>450</v>
      </c>
      <c r="E3251">
        <v>10</v>
      </c>
      <c r="F3251">
        <v>120</v>
      </c>
      <c r="R3251">
        <v>68.66</v>
      </c>
      <c r="S3251">
        <v>0.32</v>
      </c>
      <c r="T3251">
        <v>18.86</v>
      </c>
      <c r="U3251">
        <v>480</v>
      </c>
      <c r="V3251">
        <v>60</v>
      </c>
      <c r="W3251">
        <v>7</v>
      </c>
      <c r="X3251">
        <v>150</v>
      </c>
      <c r="Y3251">
        <v>0.04</v>
      </c>
      <c r="Z3251">
        <v>1.2E-2</v>
      </c>
      <c r="AB3251">
        <v>25</v>
      </c>
      <c r="AC3251">
        <v>0</v>
      </c>
      <c r="AD3251" s="4" t="s">
        <v>173</v>
      </c>
      <c r="AF3251">
        <v>98.720291159777105</v>
      </c>
    </row>
    <row r="3252" spans="1:32">
      <c r="A3252" t="s">
        <v>336</v>
      </c>
      <c r="B3252" t="s">
        <v>130</v>
      </c>
      <c r="C3252" s="30" t="s">
        <v>591</v>
      </c>
      <c r="D3252">
        <v>450</v>
      </c>
      <c r="E3252">
        <v>10</v>
      </c>
      <c r="F3252">
        <v>120</v>
      </c>
      <c r="R3252">
        <v>68.66</v>
      </c>
      <c r="S3252">
        <v>0.32</v>
      </c>
      <c r="T3252">
        <v>18.86</v>
      </c>
      <c r="U3252">
        <v>240</v>
      </c>
      <c r="V3252">
        <v>60</v>
      </c>
      <c r="W3252">
        <v>7</v>
      </c>
      <c r="X3252">
        <v>150</v>
      </c>
      <c r="Y3252">
        <v>0.04</v>
      </c>
      <c r="Z3252">
        <v>1.2E-2</v>
      </c>
      <c r="AB3252">
        <v>25</v>
      </c>
      <c r="AC3252">
        <v>0</v>
      </c>
      <c r="AD3252" t="s">
        <v>162</v>
      </c>
      <c r="AF3252">
        <v>107.11620026430499</v>
      </c>
    </row>
    <row r="3253" spans="1:32">
      <c r="A3253" t="s">
        <v>336</v>
      </c>
      <c r="B3253" t="s">
        <v>130</v>
      </c>
      <c r="C3253" s="30" t="s">
        <v>591</v>
      </c>
      <c r="D3253">
        <v>450</v>
      </c>
      <c r="E3253">
        <v>10</v>
      </c>
      <c r="F3253">
        <v>120</v>
      </c>
      <c r="R3253">
        <v>68.66</v>
      </c>
      <c r="S3253">
        <v>0.32</v>
      </c>
      <c r="T3253">
        <v>18.86</v>
      </c>
      <c r="U3253">
        <v>240</v>
      </c>
      <c r="V3253">
        <v>60</v>
      </c>
      <c r="W3253">
        <v>7</v>
      </c>
      <c r="X3253">
        <v>150</v>
      </c>
      <c r="Y3253">
        <v>0.04</v>
      </c>
      <c r="Z3253">
        <v>1.2E-2</v>
      </c>
      <c r="AB3253">
        <v>25</v>
      </c>
      <c r="AC3253">
        <v>0.21</v>
      </c>
      <c r="AD3253" t="s">
        <v>162</v>
      </c>
      <c r="AF3253">
        <v>109.237312347708</v>
      </c>
    </row>
    <row r="3254" spans="1:32">
      <c r="A3254" t="s">
        <v>336</v>
      </c>
      <c r="B3254" t="s">
        <v>130</v>
      </c>
      <c r="C3254" s="30" t="s">
        <v>591</v>
      </c>
      <c r="D3254">
        <v>450</v>
      </c>
      <c r="E3254">
        <v>10</v>
      </c>
      <c r="F3254">
        <v>120</v>
      </c>
      <c r="R3254">
        <v>68.66</v>
      </c>
      <c r="S3254">
        <v>0.32</v>
      </c>
      <c r="T3254">
        <v>18.86</v>
      </c>
      <c r="U3254">
        <v>240</v>
      </c>
      <c r="V3254">
        <v>60</v>
      </c>
      <c r="W3254">
        <v>7</v>
      </c>
      <c r="X3254">
        <v>150</v>
      </c>
      <c r="Y3254">
        <v>0.04</v>
      </c>
      <c r="Z3254">
        <v>1.2E-2</v>
      </c>
      <c r="AB3254">
        <v>25</v>
      </c>
      <c r="AC3254">
        <v>1.08</v>
      </c>
      <c r="AD3254" t="s">
        <v>162</v>
      </c>
      <c r="AF3254">
        <v>111.888704272528</v>
      </c>
    </row>
    <row r="3255" spans="1:32">
      <c r="A3255" t="s">
        <v>336</v>
      </c>
      <c r="B3255" t="s">
        <v>130</v>
      </c>
      <c r="C3255" s="30" t="s">
        <v>591</v>
      </c>
      <c r="D3255">
        <v>450</v>
      </c>
      <c r="E3255">
        <v>10</v>
      </c>
      <c r="F3255">
        <v>120</v>
      </c>
      <c r="R3255">
        <v>68.66</v>
      </c>
      <c r="S3255">
        <v>0.32</v>
      </c>
      <c r="T3255">
        <v>18.86</v>
      </c>
      <c r="U3255">
        <v>240</v>
      </c>
      <c r="V3255">
        <v>60</v>
      </c>
      <c r="W3255">
        <v>7</v>
      </c>
      <c r="X3255">
        <v>150</v>
      </c>
      <c r="Y3255">
        <v>0.04</v>
      </c>
      <c r="Z3255">
        <v>1.2E-2</v>
      </c>
      <c r="AB3255">
        <v>25</v>
      </c>
      <c r="AC3255">
        <v>2.17</v>
      </c>
      <c r="AD3255" t="s">
        <v>162</v>
      </c>
      <c r="AF3255">
        <v>117.721767963584</v>
      </c>
    </row>
    <row r="3256" spans="1:32">
      <c r="A3256" t="s">
        <v>336</v>
      </c>
      <c r="B3256" t="s">
        <v>130</v>
      </c>
      <c r="C3256" s="30" t="s">
        <v>591</v>
      </c>
      <c r="D3256">
        <v>450</v>
      </c>
      <c r="E3256">
        <v>10</v>
      </c>
      <c r="F3256">
        <v>120</v>
      </c>
      <c r="R3256">
        <v>68.66</v>
      </c>
      <c r="S3256">
        <v>0.32</v>
      </c>
      <c r="T3256">
        <v>18.86</v>
      </c>
      <c r="U3256">
        <v>240</v>
      </c>
      <c r="V3256">
        <v>60</v>
      </c>
      <c r="W3256">
        <v>7</v>
      </c>
      <c r="X3256">
        <v>150</v>
      </c>
      <c r="Y3256">
        <v>0.04</v>
      </c>
      <c r="Z3256">
        <v>1.2E-2</v>
      </c>
      <c r="AB3256">
        <v>25</v>
      </c>
      <c r="AC3256">
        <v>3.26</v>
      </c>
      <c r="AD3256" t="s">
        <v>162</v>
      </c>
      <c r="AF3256">
        <v>146.091652092213</v>
      </c>
    </row>
    <row r="3257" spans="1:32">
      <c r="A3257" t="s">
        <v>336</v>
      </c>
      <c r="B3257" t="s">
        <v>130</v>
      </c>
      <c r="C3257" s="30" t="s">
        <v>591</v>
      </c>
      <c r="D3257">
        <v>450</v>
      </c>
      <c r="E3257">
        <v>10</v>
      </c>
      <c r="F3257">
        <v>120</v>
      </c>
      <c r="R3257">
        <v>68.66</v>
      </c>
      <c r="S3257">
        <v>0.32</v>
      </c>
      <c r="T3257">
        <v>18.86</v>
      </c>
      <c r="U3257">
        <v>240</v>
      </c>
      <c r="V3257">
        <v>60</v>
      </c>
      <c r="W3257">
        <v>7</v>
      </c>
      <c r="X3257">
        <v>150</v>
      </c>
      <c r="Y3257">
        <v>0.04</v>
      </c>
      <c r="Z3257">
        <v>1.2E-2</v>
      </c>
      <c r="AB3257">
        <v>25</v>
      </c>
      <c r="AC3257">
        <v>4.34</v>
      </c>
      <c r="AD3257" t="s">
        <v>162</v>
      </c>
      <c r="AF3257">
        <v>153.78068794596399</v>
      </c>
    </row>
    <row r="3258" spans="1:32">
      <c r="A3258" t="s">
        <v>336</v>
      </c>
      <c r="B3258" t="s">
        <v>130</v>
      </c>
      <c r="C3258" s="30" t="s">
        <v>591</v>
      </c>
      <c r="D3258">
        <v>450</v>
      </c>
      <c r="E3258">
        <v>10</v>
      </c>
      <c r="F3258">
        <v>120</v>
      </c>
      <c r="R3258">
        <v>68.66</v>
      </c>
      <c r="S3258">
        <v>0.32</v>
      </c>
      <c r="T3258">
        <v>18.86</v>
      </c>
      <c r="U3258">
        <v>240</v>
      </c>
      <c r="V3258">
        <v>60</v>
      </c>
      <c r="W3258">
        <v>7</v>
      </c>
      <c r="X3258">
        <v>150</v>
      </c>
      <c r="Y3258">
        <v>0.04</v>
      </c>
      <c r="Z3258">
        <v>1.2E-2</v>
      </c>
      <c r="AB3258">
        <v>25</v>
      </c>
      <c r="AC3258">
        <v>0</v>
      </c>
      <c r="AD3258" t="s">
        <v>337</v>
      </c>
      <c r="AF3258">
        <v>107.78829714991301</v>
      </c>
    </row>
    <row r="3259" spans="1:32">
      <c r="A3259" t="s">
        <v>336</v>
      </c>
      <c r="B3259" t="s">
        <v>130</v>
      </c>
      <c r="C3259" s="30" t="s">
        <v>591</v>
      </c>
      <c r="D3259">
        <v>450</v>
      </c>
      <c r="E3259">
        <v>10</v>
      </c>
      <c r="F3259">
        <v>120</v>
      </c>
      <c r="R3259">
        <v>68.66</v>
      </c>
      <c r="S3259">
        <v>0.32</v>
      </c>
      <c r="T3259">
        <v>18.86</v>
      </c>
      <c r="U3259">
        <v>240</v>
      </c>
      <c r="V3259">
        <v>60</v>
      </c>
      <c r="W3259">
        <v>7</v>
      </c>
      <c r="X3259">
        <v>150</v>
      </c>
      <c r="Y3259">
        <v>0.04</v>
      </c>
      <c r="Z3259">
        <v>1.2E-2</v>
      </c>
      <c r="AB3259">
        <v>25</v>
      </c>
      <c r="AC3259">
        <v>0.21</v>
      </c>
      <c r="AD3259" t="s">
        <v>337</v>
      </c>
      <c r="AF3259">
        <v>100.903618373546</v>
      </c>
    </row>
    <row r="3260" spans="1:32">
      <c r="A3260" t="s">
        <v>336</v>
      </c>
      <c r="B3260" t="s">
        <v>130</v>
      </c>
      <c r="C3260" s="30" t="s">
        <v>591</v>
      </c>
      <c r="D3260">
        <v>450</v>
      </c>
      <c r="E3260">
        <v>10</v>
      </c>
      <c r="F3260">
        <v>120</v>
      </c>
      <c r="R3260">
        <v>68.66</v>
      </c>
      <c r="S3260">
        <v>0.32</v>
      </c>
      <c r="T3260">
        <v>18.86</v>
      </c>
      <c r="U3260">
        <v>240</v>
      </c>
      <c r="V3260">
        <v>60</v>
      </c>
      <c r="W3260">
        <v>7</v>
      </c>
      <c r="X3260">
        <v>150</v>
      </c>
      <c r="Y3260">
        <v>0.04</v>
      </c>
      <c r="Z3260">
        <v>1.2E-2</v>
      </c>
      <c r="AB3260">
        <v>25</v>
      </c>
      <c r="AC3260">
        <v>1.08</v>
      </c>
      <c r="AD3260" t="s">
        <v>337</v>
      </c>
      <c r="AF3260">
        <v>111.87607738931899</v>
      </c>
    </row>
    <row r="3261" spans="1:32">
      <c r="A3261" t="s">
        <v>336</v>
      </c>
      <c r="B3261" t="s">
        <v>130</v>
      </c>
      <c r="C3261" s="30" t="s">
        <v>591</v>
      </c>
      <c r="D3261">
        <v>450</v>
      </c>
      <c r="E3261">
        <v>10</v>
      </c>
      <c r="F3261">
        <v>120</v>
      </c>
      <c r="R3261">
        <v>68.66</v>
      </c>
      <c r="S3261">
        <v>0.32</v>
      </c>
      <c r="T3261">
        <v>18.86</v>
      </c>
      <c r="U3261">
        <v>240</v>
      </c>
      <c r="V3261">
        <v>60</v>
      </c>
      <c r="W3261">
        <v>7</v>
      </c>
      <c r="X3261">
        <v>150</v>
      </c>
      <c r="Y3261">
        <v>0.04</v>
      </c>
      <c r="Z3261">
        <v>1.2E-2</v>
      </c>
      <c r="AB3261">
        <v>25</v>
      </c>
      <c r="AC3261">
        <v>2.17</v>
      </c>
      <c r="AD3261" t="s">
        <v>337</v>
      </c>
      <c r="AF3261">
        <v>102.624788067637</v>
      </c>
    </row>
    <row r="3262" spans="1:32">
      <c r="A3262" t="s">
        <v>336</v>
      </c>
      <c r="B3262" t="s">
        <v>130</v>
      </c>
      <c r="C3262" s="30" t="s">
        <v>591</v>
      </c>
      <c r="D3262">
        <v>450</v>
      </c>
      <c r="E3262">
        <v>10</v>
      </c>
      <c r="F3262">
        <v>120</v>
      </c>
      <c r="R3262">
        <v>68.66</v>
      </c>
      <c r="S3262">
        <v>0.32</v>
      </c>
      <c r="T3262">
        <v>18.86</v>
      </c>
      <c r="U3262">
        <v>240</v>
      </c>
      <c r="V3262">
        <v>60</v>
      </c>
      <c r="W3262">
        <v>7</v>
      </c>
      <c r="X3262">
        <v>150</v>
      </c>
      <c r="Y3262">
        <v>0.04</v>
      </c>
      <c r="Z3262">
        <v>1.2E-2</v>
      </c>
      <c r="AB3262">
        <v>25</v>
      </c>
      <c r="AC3262">
        <v>3.26</v>
      </c>
      <c r="AD3262" t="s">
        <v>337</v>
      </c>
      <c r="AF3262">
        <v>100.258177522323</v>
      </c>
    </row>
    <row r="3263" spans="1:32">
      <c r="A3263" t="s">
        <v>336</v>
      </c>
      <c r="B3263" t="s">
        <v>130</v>
      </c>
      <c r="C3263" s="30" t="s">
        <v>591</v>
      </c>
      <c r="D3263">
        <v>450</v>
      </c>
      <c r="E3263">
        <v>10</v>
      </c>
      <c r="F3263">
        <v>120</v>
      </c>
      <c r="R3263">
        <v>68.66</v>
      </c>
      <c r="S3263">
        <v>0.32</v>
      </c>
      <c r="T3263">
        <v>18.86</v>
      </c>
      <c r="U3263">
        <v>240</v>
      </c>
      <c r="V3263">
        <v>60</v>
      </c>
      <c r="W3263">
        <v>7</v>
      </c>
      <c r="X3263">
        <v>150</v>
      </c>
      <c r="Y3263">
        <v>0.04</v>
      </c>
      <c r="Z3263">
        <v>1.2E-2</v>
      </c>
      <c r="AB3263">
        <v>25</v>
      </c>
      <c r="AC3263">
        <v>4.34</v>
      </c>
      <c r="AD3263" t="s">
        <v>337</v>
      </c>
      <c r="AF3263">
        <v>99.182442770284794</v>
      </c>
    </row>
    <row r="3264" spans="1:32">
      <c r="A3264" t="s">
        <v>336</v>
      </c>
      <c r="B3264" t="s">
        <v>130</v>
      </c>
      <c r="C3264" s="30" t="s">
        <v>591</v>
      </c>
      <c r="D3264">
        <v>450</v>
      </c>
      <c r="E3264">
        <v>10</v>
      </c>
      <c r="F3264">
        <v>120</v>
      </c>
      <c r="R3264">
        <v>68.66</v>
      </c>
      <c r="S3264">
        <v>0.32</v>
      </c>
      <c r="T3264">
        <v>18.86</v>
      </c>
      <c r="U3264">
        <v>240</v>
      </c>
      <c r="V3264">
        <v>60</v>
      </c>
      <c r="W3264">
        <v>7</v>
      </c>
      <c r="X3264">
        <v>150</v>
      </c>
      <c r="Y3264">
        <v>0.04</v>
      </c>
      <c r="Z3264">
        <v>1.2E-2</v>
      </c>
      <c r="AB3264">
        <v>25</v>
      </c>
      <c r="AC3264">
        <v>0</v>
      </c>
      <c r="AD3264" t="s">
        <v>593</v>
      </c>
      <c r="AF3264">
        <v>107.48235241548301</v>
      </c>
    </row>
    <row r="3265" spans="1:37">
      <c r="A3265" t="s">
        <v>336</v>
      </c>
      <c r="B3265" t="s">
        <v>130</v>
      </c>
      <c r="C3265" s="30" t="s">
        <v>591</v>
      </c>
      <c r="D3265">
        <v>450</v>
      </c>
      <c r="E3265">
        <v>10</v>
      </c>
      <c r="F3265">
        <v>120</v>
      </c>
      <c r="R3265">
        <v>68.66</v>
      </c>
      <c r="S3265">
        <v>0.32</v>
      </c>
      <c r="T3265">
        <v>18.86</v>
      </c>
      <c r="U3265">
        <v>240</v>
      </c>
      <c r="V3265">
        <v>60</v>
      </c>
      <c r="W3265">
        <v>7</v>
      </c>
      <c r="X3265">
        <v>150</v>
      </c>
      <c r="Y3265">
        <v>0.04</v>
      </c>
      <c r="Z3265">
        <v>1.2E-2</v>
      </c>
      <c r="AB3265">
        <v>25</v>
      </c>
      <c r="AC3265">
        <v>0.21</v>
      </c>
      <c r="AD3265" t="s">
        <v>593</v>
      </c>
      <c r="AF3265">
        <v>97.694118998219594</v>
      </c>
    </row>
    <row r="3266" spans="1:37">
      <c r="A3266" t="s">
        <v>336</v>
      </c>
      <c r="B3266" t="s">
        <v>130</v>
      </c>
      <c r="C3266" s="30" t="s">
        <v>591</v>
      </c>
      <c r="D3266">
        <v>450</v>
      </c>
      <c r="E3266">
        <v>10</v>
      </c>
      <c r="F3266">
        <v>120</v>
      </c>
      <c r="R3266">
        <v>68.66</v>
      </c>
      <c r="S3266">
        <v>0.32</v>
      </c>
      <c r="T3266">
        <v>18.86</v>
      </c>
      <c r="U3266">
        <v>240</v>
      </c>
      <c r="V3266">
        <v>60</v>
      </c>
      <c r="W3266">
        <v>7</v>
      </c>
      <c r="X3266">
        <v>150</v>
      </c>
      <c r="Y3266">
        <v>0.04</v>
      </c>
      <c r="Z3266">
        <v>1.2E-2</v>
      </c>
      <c r="AB3266">
        <v>25</v>
      </c>
      <c r="AC3266">
        <v>1.08</v>
      </c>
      <c r="AD3266" t="s">
        <v>593</v>
      </c>
      <c r="AF3266">
        <v>92.047058871319607</v>
      </c>
    </row>
    <row r="3267" spans="1:37">
      <c r="A3267" t="s">
        <v>336</v>
      </c>
      <c r="B3267" t="s">
        <v>130</v>
      </c>
      <c r="C3267" s="30" t="s">
        <v>591</v>
      </c>
      <c r="D3267">
        <v>450</v>
      </c>
      <c r="E3267">
        <v>10</v>
      </c>
      <c r="F3267">
        <v>120</v>
      </c>
      <c r="R3267">
        <v>68.66</v>
      </c>
      <c r="S3267">
        <v>0.32</v>
      </c>
      <c r="T3267">
        <v>18.86</v>
      </c>
      <c r="U3267">
        <v>240</v>
      </c>
      <c r="V3267">
        <v>60</v>
      </c>
      <c r="W3267">
        <v>7</v>
      </c>
      <c r="X3267">
        <v>150</v>
      </c>
      <c r="Y3267">
        <v>0.04</v>
      </c>
      <c r="Z3267">
        <v>1.2E-2</v>
      </c>
      <c r="AB3267">
        <v>25</v>
      </c>
      <c r="AC3267">
        <v>2.17</v>
      </c>
      <c r="AD3267" t="s">
        <v>593</v>
      </c>
      <c r="AF3267">
        <v>85.270588787054294</v>
      </c>
    </row>
    <row r="3268" spans="1:37">
      <c r="A3268" t="s">
        <v>336</v>
      </c>
      <c r="B3268" t="s">
        <v>130</v>
      </c>
      <c r="C3268" s="30" t="s">
        <v>591</v>
      </c>
      <c r="D3268">
        <v>450</v>
      </c>
      <c r="E3268">
        <v>10</v>
      </c>
      <c r="F3268">
        <v>120</v>
      </c>
      <c r="R3268">
        <v>68.66</v>
      </c>
      <c r="S3268">
        <v>0.32</v>
      </c>
      <c r="T3268">
        <v>18.86</v>
      </c>
      <c r="U3268">
        <v>240</v>
      </c>
      <c r="V3268">
        <v>60</v>
      </c>
      <c r="W3268">
        <v>7</v>
      </c>
      <c r="X3268">
        <v>150</v>
      </c>
      <c r="Y3268">
        <v>0.04</v>
      </c>
      <c r="Z3268">
        <v>1.2E-2</v>
      </c>
      <c r="AB3268">
        <v>25</v>
      </c>
      <c r="AC3268">
        <v>3.26</v>
      </c>
      <c r="AD3268" t="s">
        <v>593</v>
      </c>
      <c r="AF3268">
        <v>74.164709557857705</v>
      </c>
    </row>
    <row r="3269" spans="1:37">
      <c r="A3269" t="s">
        <v>336</v>
      </c>
      <c r="B3269" t="s">
        <v>130</v>
      </c>
      <c r="C3269" s="30" t="s">
        <v>591</v>
      </c>
      <c r="D3269">
        <v>450</v>
      </c>
      <c r="E3269">
        <v>10</v>
      </c>
      <c r="F3269">
        <v>120</v>
      </c>
      <c r="R3269">
        <v>68.66</v>
      </c>
      <c r="S3269">
        <v>0.32</v>
      </c>
      <c r="T3269">
        <v>18.86</v>
      </c>
      <c r="U3269">
        <v>240</v>
      </c>
      <c r="V3269">
        <v>60</v>
      </c>
      <c r="W3269">
        <v>7</v>
      </c>
      <c r="X3269">
        <v>150</v>
      </c>
      <c r="Y3269">
        <v>0.04</v>
      </c>
      <c r="Z3269">
        <v>1.2E-2</v>
      </c>
      <c r="AB3269">
        <v>25</v>
      </c>
      <c r="AC3269">
        <v>4.34</v>
      </c>
      <c r="AD3269" t="s">
        <v>593</v>
      </c>
      <c r="AF3269">
        <v>64.000004431459701</v>
      </c>
    </row>
    <row r="3270" spans="1:37">
      <c r="A3270" t="s">
        <v>339</v>
      </c>
      <c r="B3270" t="s">
        <v>340</v>
      </c>
      <c r="C3270" s="30" t="s">
        <v>592</v>
      </c>
      <c r="D3270">
        <v>600</v>
      </c>
      <c r="E3270">
        <v>10</v>
      </c>
      <c r="F3270">
        <v>120</v>
      </c>
      <c r="H3270" t="s">
        <v>338</v>
      </c>
      <c r="R3270">
        <v>87.07</v>
      </c>
      <c r="S3270">
        <v>5.8400000000000001E-2</v>
      </c>
      <c r="T3270">
        <v>7.827</v>
      </c>
      <c r="U3270">
        <v>119.8520584732686</v>
      </c>
      <c r="V3270">
        <v>500</v>
      </c>
      <c r="W3270">
        <v>7</v>
      </c>
      <c r="X3270">
        <v>120</v>
      </c>
      <c r="Y3270">
        <v>0.05</v>
      </c>
      <c r="Z3270">
        <v>0.1</v>
      </c>
      <c r="AB3270">
        <v>25</v>
      </c>
      <c r="AC3270">
        <v>0</v>
      </c>
      <c r="AD3270" s="4" t="s">
        <v>173</v>
      </c>
      <c r="AF3270">
        <v>33.662491689679101</v>
      </c>
      <c r="AI3270" s="31" t="s">
        <v>341</v>
      </c>
      <c r="AJ3270" t="s">
        <v>485</v>
      </c>
      <c r="AK3270" t="s">
        <v>382</v>
      </c>
    </row>
    <row r="3271" spans="1:37">
      <c r="A3271" t="s">
        <v>339</v>
      </c>
      <c r="B3271" t="s">
        <v>340</v>
      </c>
      <c r="C3271" s="30" t="s">
        <v>592</v>
      </c>
      <c r="D3271">
        <v>600</v>
      </c>
      <c r="E3271">
        <v>10</v>
      </c>
      <c r="F3271">
        <v>120</v>
      </c>
      <c r="R3271">
        <v>87.07</v>
      </c>
      <c r="S3271">
        <v>5.8400000000000001E-2</v>
      </c>
      <c r="T3271">
        <v>7.827</v>
      </c>
      <c r="U3271">
        <v>177.78054791562542</v>
      </c>
      <c r="V3271">
        <v>500</v>
      </c>
      <c r="W3271">
        <v>7</v>
      </c>
      <c r="X3271">
        <v>120</v>
      </c>
      <c r="Y3271">
        <v>0.05</v>
      </c>
      <c r="Z3271">
        <v>0.1</v>
      </c>
      <c r="AB3271">
        <v>25</v>
      </c>
      <c r="AC3271">
        <v>1</v>
      </c>
      <c r="AD3271" s="4" t="s">
        <v>173</v>
      </c>
      <c r="AF3271">
        <v>66.427289978021093</v>
      </c>
    </row>
    <row r="3272" spans="1:37">
      <c r="A3272" t="s">
        <v>339</v>
      </c>
      <c r="B3272" t="s">
        <v>340</v>
      </c>
      <c r="C3272" s="30" t="s">
        <v>592</v>
      </c>
      <c r="D3272">
        <v>600</v>
      </c>
      <c r="E3272">
        <v>10</v>
      </c>
      <c r="F3272">
        <v>120</v>
      </c>
      <c r="R3272">
        <v>87.07</v>
      </c>
      <c r="S3272">
        <v>5.8400000000000001E-2</v>
      </c>
      <c r="T3272">
        <v>7.827</v>
      </c>
      <c r="U3272">
        <v>239.70411694653779</v>
      </c>
      <c r="V3272">
        <v>500</v>
      </c>
      <c r="W3272">
        <v>7</v>
      </c>
      <c r="X3272">
        <v>120</v>
      </c>
      <c r="Y3272">
        <v>0.05</v>
      </c>
      <c r="Z3272">
        <v>0.1</v>
      </c>
      <c r="AB3272">
        <v>25</v>
      </c>
      <c r="AC3272">
        <v>2</v>
      </c>
      <c r="AD3272" s="4" t="s">
        <v>173</v>
      </c>
      <c r="AF3272">
        <v>114.901266669797</v>
      </c>
    </row>
    <row r="3273" spans="1:37">
      <c r="A3273" t="s">
        <v>339</v>
      </c>
      <c r="B3273" t="s">
        <v>340</v>
      </c>
      <c r="C3273" s="30" t="s">
        <v>592</v>
      </c>
      <c r="D3273">
        <v>600</v>
      </c>
      <c r="E3273">
        <v>10</v>
      </c>
      <c r="F3273">
        <v>120</v>
      </c>
      <c r="R3273">
        <v>87.07</v>
      </c>
      <c r="S3273">
        <v>5.8400000000000001E-2</v>
      </c>
      <c r="T3273">
        <v>7.827</v>
      </c>
      <c r="U3273">
        <v>357.55858076162701</v>
      </c>
      <c r="V3273">
        <v>500</v>
      </c>
      <c r="W3273">
        <v>7</v>
      </c>
      <c r="X3273">
        <v>120</v>
      </c>
      <c r="Y3273">
        <v>0.05</v>
      </c>
      <c r="Z3273">
        <v>0.1</v>
      </c>
      <c r="AB3273">
        <v>25</v>
      </c>
      <c r="AC3273">
        <v>3</v>
      </c>
      <c r="AD3273" s="4" t="s">
        <v>173</v>
      </c>
      <c r="AF3273">
        <v>154.84740260020399</v>
      </c>
    </row>
    <row r="3274" spans="1:37">
      <c r="A3274" t="s">
        <v>339</v>
      </c>
      <c r="B3274" t="s">
        <v>340</v>
      </c>
      <c r="C3274" s="30" t="s">
        <v>592</v>
      </c>
      <c r="D3274">
        <v>600</v>
      </c>
      <c r="E3274">
        <v>10</v>
      </c>
      <c r="F3274">
        <v>120</v>
      </c>
      <c r="R3274">
        <v>87.07</v>
      </c>
      <c r="S3274">
        <v>5.8400000000000001E-2</v>
      </c>
      <c r="T3274">
        <v>7.827</v>
      </c>
      <c r="U3274">
        <v>591.27002346142979</v>
      </c>
      <c r="V3274">
        <v>500</v>
      </c>
      <c r="W3274">
        <v>7</v>
      </c>
      <c r="X3274">
        <v>120</v>
      </c>
      <c r="Y3274">
        <v>0.05</v>
      </c>
      <c r="Z3274">
        <v>0.1</v>
      </c>
      <c r="AB3274">
        <v>25</v>
      </c>
      <c r="AC3274">
        <v>4</v>
      </c>
      <c r="AD3274" s="4" t="s">
        <v>173</v>
      </c>
      <c r="AF3274">
        <v>183.572716185762</v>
      </c>
    </row>
    <row r="3275" spans="1:37">
      <c r="A3275" t="s">
        <v>339</v>
      </c>
      <c r="B3275" t="s">
        <v>340</v>
      </c>
      <c r="C3275" s="30" t="s">
        <v>592</v>
      </c>
      <c r="D3275">
        <v>600</v>
      </c>
      <c r="E3275">
        <v>10</v>
      </c>
      <c r="F3275">
        <v>120</v>
      </c>
      <c r="R3275">
        <v>87.07</v>
      </c>
      <c r="S3275">
        <v>5.8400000000000001E-2</v>
      </c>
      <c r="T3275">
        <v>7.827</v>
      </c>
      <c r="U3275">
        <v>880.91236094540398</v>
      </c>
      <c r="V3275">
        <v>500</v>
      </c>
      <c r="W3275">
        <v>7</v>
      </c>
      <c r="X3275">
        <v>120</v>
      </c>
      <c r="Y3275">
        <v>0.05</v>
      </c>
      <c r="Z3275">
        <v>0.1</v>
      </c>
      <c r="AB3275">
        <v>25</v>
      </c>
      <c r="AC3275">
        <v>5</v>
      </c>
      <c r="AD3275" s="4" t="s">
        <v>173</v>
      </c>
      <c r="AF3275">
        <v>192.100544619565</v>
      </c>
    </row>
    <row r="3276" spans="1:37">
      <c r="A3276" t="s">
        <v>339</v>
      </c>
      <c r="B3276" t="s">
        <v>340</v>
      </c>
      <c r="C3276" s="30" t="s">
        <v>592</v>
      </c>
      <c r="D3276">
        <v>600</v>
      </c>
      <c r="E3276">
        <v>10</v>
      </c>
      <c r="F3276">
        <v>120</v>
      </c>
      <c r="R3276">
        <v>87.07</v>
      </c>
      <c r="S3276">
        <v>5.8400000000000001E-2</v>
      </c>
      <c r="T3276">
        <v>7.827</v>
      </c>
      <c r="U3276">
        <v>1060.690393791408</v>
      </c>
      <c r="V3276">
        <v>500</v>
      </c>
      <c r="W3276">
        <v>7</v>
      </c>
      <c r="X3276">
        <v>120</v>
      </c>
      <c r="Y3276">
        <v>0.05</v>
      </c>
      <c r="Z3276">
        <v>0.1</v>
      </c>
      <c r="AB3276">
        <v>25</v>
      </c>
      <c r="AC3276">
        <v>6</v>
      </c>
      <c r="AD3276" s="4" t="s">
        <v>173</v>
      </c>
      <c r="AF3276">
        <v>199.73070430716501</v>
      </c>
    </row>
    <row r="3277" spans="1:37">
      <c r="A3277" t="s">
        <v>339</v>
      </c>
      <c r="B3277" t="s">
        <v>340</v>
      </c>
      <c r="C3277" s="30" t="s">
        <v>592</v>
      </c>
      <c r="D3277">
        <v>600</v>
      </c>
      <c r="E3277">
        <v>10</v>
      </c>
      <c r="F3277">
        <v>120</v>
      </c>
      <c r="R3277">
        <v>87.07</v>
      </c>
      <c r="S3277">
        <v>5.8400000000000001E-2</v>
      </c>
      <c r="T3277">
        <v>7.827</v>
      </c>
      <c r="U3277">
        <v>1242.4661310233939</v>
      </c>
      <c r="V3277">
        <v>500</v>
      </c>
      <c r="W3277">
        <v>7</v>
      </c>
      <c r="X3277">
        <v>120</v>
      </c>
      <c r="Y3277">
        <v>0.05</v>
      </c>
      <c r="Z3277">
        <v>0.1</v>
      </c>
      <c r="AB3277">
        <v>25</v>
      </c>
      <c r="AC3277">
        <v>7</v>
      </c>
      <c r="AD3277" s="4" t="s">
        <v>173</v>
      </c>
      <c r="AF3277">
        <v>211.40036102511601</v>
      </c>
    </row>
    <row r="3278" spans="1:37">
      <c r="A3278" t="s">
        <v>339</v>
      </c>
      <c r="B3278" t="s">
        <v>340</v>
      </c>
      <c r="C3278" s="30" t="s">
        <v>592</v>
      </c>
      <c r="D3278">
        <v>600</v>
      </c>
      <c r="E3278">
        <v>10</v>
      </c>
      <c r="F3278">
        <v>120</v>
      </c>
      <c r="R3278">
        <v>87.07</v>
      </c>
      <c r="S3278">
        <v>5.8400000000000001E-2</v>
      </c>
      <c r="T3278">
        <v>7.827</v>
      </c>
      <c r="U3278">
        <v>1478.17505865357</v>
      </c>
      <c r="V3278">
        <v>500</v>
      </c>
      <c r="W3278">
        <v>7</v>
      </c>
      <c r="X3278">
        <v>120</v>
      </c>
      <c r="Y3278">
        <v>0.05</v>
      </c>
      <c r="Z3278">
        <v>0.1</v>
      </c>
      <c r="AB3278">
        <v>25</v>
      </c>
      <c r="AC3278">
        <v>8</v>
      </c>
      <c r="AD3278" s="4" t="s">
        <v>173</v>
      </c>
      <c r="AF3278">
        <v>215.439858055466</v>
      </c>
    </row>
    <row r="3279" spans="1:37">
      <c r="A3279" t="s">
        <v>339</v>
      </c>
      <c r="B3279" t="s">
        <v>340</v>
      </c>
      <c r="C3279" s="30" t="s">
        <v>592</v>
      </c>
      <c r="D3279">
        <v>600</v>
      </c>
      <c r="E3279">
        <v>10</v>
      </c>
      <c r="F3279">
        <v>120</v>
      </c>
      <c r="R3279">
        <v>87.07</v>
      </c>
      <c r="S3279">
        <v>5.8400000000000001E-2</v>
      </c>
      <c r="T3279">
        <v>7.827</v>
      </c>
      <c r="U3279">
        <v>1592.0345526079079</v>
      </c>
      <c r="V3279">
        <v>500</v>
      </c>
      <c r="W3279">
        <v>7</v>
      </c>
      <c r="X3279">
        <v>120</v>
      </c>
      <c r="Y3279">
        <v>0.05</v>
      </c>
      <c r="Z3279">
        <v>0.1</v>
      </c>
      <c r="AB3279">
        <v>25</v>
      </c>
      <c r="AC3279">
        <v>9</v>
      </c>
      <c r="AD3279" s="4" t="s">
        <v>173</v>
      </c>
      <c r="AF3279">
        <v>215.88869242856799</v>
      </c>
    </row>
    <row r="3280" spans="1:37">
      <c r="A3280" t="s">
        <v>342</v>
      </c>
      <c r="B3280" t="s">
        <v>340</v>
      </c>
      <c r="C3280" s="30" t="s">
        <v>592</v>
      </c>
      <c r="D3280">
        <v>600</v>
      </c>
      <c r="E3280">
        <v>10</v>
      </c>
      <c r="F3280">
        <v>120</v>
      </c>
      <c r="R3280">
        <v>104.55</v>
      </c>
      <c r="S3280">
        <v>7.5600000000000001E-2</v>
      </c>
      <c r="T3280">
        <v>5.7930000000000001</v>
      </c>
      <c r="U3280">
        <v>57.928489442356558</v>
      </c>
      <c r="V3280">
        <v>500</v>
      </c>
      <c r="W3280">
        <v>7</v>
      </c>
      <c r="X3280">
        <v>120</v>
      </c>
      <c r="Y3280">
        <v>0.05</v>
      </c>
      <c r="Z3280">
        <v>0.1</v>
      </c>
      <c r="AB3280">
        <v>25</v>
      </c>
      <c r="AC3280">
        <v>10</v>
      </c>
      <c r="AD3280" s="4" t="s">
        <v>173</v>
      </c>
      <c r="AF3280">
        <v>13.9138285834602</v>
      </c>
    </row>
    <row r="3281" spans="1:32">
      <c r="A3281" t="s">
        <v>342</v>
      </c>
      <c r="B3281" t="s">
        <v>340</v>
      </c>
      <c r="C3281" s="30" t="s">
        <v>592</v>
      </c>
      <c r="D3281">
        <v>600</v>
      </c>
      <c r="E3281">
        <v>10</v>
      </c>
      <c r="F3281">
        <v>120</v>
      </c>
      <c r="R3281">
        <v>104.55</v>
      </c>
      <c r="S3281">
        <v>7.5600000000000001E-2</v>
      </c>
      <c r="T3281">
        <v>5.7930000000000001</v>
      </c>
      <c r="U3281">
        <v>117.8544638150892</v>
      </c>
      <c r="V3281">
        <v>500</v>
      </c>
      <c r="W3281">
        <v>7</v>
      </c>
      <c r="X3281">
        <v>120</v>
      </c>
      <c r="Y3281">
        <v>0.05</v>
      </c>
      <c r="Z3281">
        <v>0.1</v>
      </c>
      <c r="AB3281">
        <v>25</v>
      </c>
      <c r="AC3281">
        <v>11</v>
      </c>
      <c r="AD3281" s="4" t="s">
        <v>173</v>
      </c>
      <c r="AF3281">
        <v>66.876136678689704</v>
      </c>
    </row>
    <row r="3282" spans="1:32">
      <c r="A3282" t="s">
        <v>342</v>
      </c>
      <c r="B3282" t="s">
        <v>340</v>
      </c>
      <c r="C3282" s="30" t="s">
        <v>592</v>
      </c>
      <c r="D3282">
        <v>600</v>
      </c>
      <c r="E3282">
        <v>10</v>
      </c>
      <c r="F3282">
        <v>120</v>
      </c>
      <c r="R3282">
        <v>104.55</v>
      </c>
      <c r="S3282">
        <v>7.5600000000000001E-2</v>
      </c>
      <c r="T3282">
        <v>5.7930000000000001</v>
      </c>
      <c r="U3282">
        <v>179.77803284600162</v>
      </c>
      <c r="V3282">
        <v>500</v>
      </c>
      <c r="W3282">
        <v>7</v>
      </c>
      <c r="X3282">
        <v>120</v>
      </c>
      <c r="Y3282">
        <v>0.05</v>
      </c>
      <c r="Z3282">
        <v>0.1</v>
      </c>
      <c r="AB3282">
        <v>25</v>
      </c>
      <c r="AC3282">
        <v>12</v>
      </c>
      <c r="AD3282" s="4" t="s">
        <v>173</v>
      </c>
      <c r="AF3282">
        <v>126.570923387748</v>
      </c>
    </row>
    <row r="3283" spans="1:32">
      <c r="A3283" t="s">
        <v>342</v>
      </c>
      <c r="B3283" t="s">
        <v>340</v>
      </c>
      <c r="C3283" s="30" t="s">
        <v>592</v>
      </c>
      <c r="D3283">
        <v>600</v>
      </c>
      <c r="E3283">
        <v>10</v>
      </c>
      <c r="F3283">
        <v>120</v>
      </c>
      <c r="R3283">
        <v>104.55</v>
      </c>
      <c r="S3283">
        <v>7.5600000000000001E-2</v>
      </c>
      <c r="T3283">
        <v>5.7930000000000001</v>
      </c>
      <c r="U3283">
        <v>237.7065222883584</v>
      </c>
      <c r="V3283">
        <v>500</v>
      </c>
      <c r="W3283">
        <v>7</v>
      </c>
      <c r="X3283">
        <v>120</v>
      </c>
      <c r="Y3283">
        <v>0.05</v>
      </c>
      <c r="Z3283">
        <v>0.1</v>
      </c>
      <c r="AB3283">
        <v>25</v>
      </c>
      <c r="AC3283">
        <v>13</v>
      </c>
      <c r="AD3283" s="4" t="s">
        <v>173</v>
      </c>
      <c r="AF3283">
        <v>177.28904728990099</v>
      </c>
    </row>
    <row r="3284" spans="1:32">
      <c r="A3284" t="s">
        <v>342</v>
      </c>
      <c r="B3284" t="s">
        <v>340</v>
      </c>
      <c r="C3284" s="30" t="s">
        <v>592</v>
      </c>
      <c r="D3284">
        <v>600</v>
      </c>
      <c r="E3284">
        <v>10</v>
      </c>
      <c r="F3284">
        <v>120</v>
      </c>
      <c r="R3284">
        <v>104.55</v>
      </c>
      <c r="S3284">
        <v>7.5600000000000001E-2</v>
      </c>
      <c r="T3284">
        <v>5.7930000000000001</v>
      </c>
      <c r="U3284">
        <v>357.55858076162701</v>
      </c>
      <c r="V3284">
        <v>500</v>
      </c>
      <c r="W3284">
        <v>7</v>
      </c>
      <c r="X3284">
        <v>120</v>
      </c>
      <c r="Y3284">
        <v>0.05</v>
      </c>
      <c r="Z3284">
        <v>0.1</v>
      </c>
      <c r="AB3284">
        <v>25</v>
      </c>
      <c r="AC3284">
        <v>14</v>
      </c>
      <c r="AD3284" s="4" t="s">
        <v>173</v>
      </c>
      <c r="AF3284">
        <v>204.21903571061799</v>
      </c>
    </row>
    <row r="3285" spans="1:32">
      <c r="A3285" t="s">
        <v>342</v>
      </c>
      <c r="B3285" t="s">
        <v>340</v>
      </c>
      <c r="C3285" s="30" t="s">
        <v>592</v>
      </c>
      <c r="D3285">
        <v>600</v>
      </c>
      <c r="E3285">
        <v>10</v>
      </c>
      <c r="F3285">
        <v>120</v>
      </c>
      <c r="R3285">
        <v>104.55</v>
      </c>
      <c r="S3285">
        <v>7.5600000000000001E-2</v>
      </c>
      <c r="T3285">
        <v>5.7930000000000001</v>
      </c>
      <c r="U3285">
        <v>591.27002346142979</v>
      </c>
      <c r="V3285">
        <v>500</v>
      </c>
      <c r="W3285">
        <v>7</v>
      </c>
      <c r="X3285">
        <v>120</v>
      </c>
      <c r="Y3285">
        <v>0.05</v>
      </c>
      <c r="Z3285">
        <v>0.1</v>
      </c>
      <c r="AB3285">
        <v>25</v>
      </c>
      <c r="AC3285">
        <v>15</v>
      </c>
      <c r="AD3285" s="4" t="s">
        <v>173</v>
      </c>
      <c r="AF3285">
        <v>217.68402375719299</v>
      </c>
    </row>
    <row r="3286" spans="1:32">
      <c r="A3286" t="s">
        <v>342</v>
      </c>
      <c r="B3286" t="s">
        <v>340</v>
      </c>
      <c r="C3286" s="30" t="s">
        <v>592</v>
      </c>
      <c r="D3286">
        <v>600</v>
      </c>
      <c r="E3286">
        <v>10</v>
      </c>
      <c r="F3286">
        <v>120</v>
      </c>
      <c r="R3286">
        <v>104.55</v>
      </c>
      <c r="S3286">
        <v>7.5600000000000001E-2</v>
      </c>
      <c r="T3286">
        <v>5.7930000000000001</v>
      </c>
      <c r="U3286">
        <v>884.90755026176407</v>
      </c>
      <c r="V3286">
        <v>500</v>
      </c>
      <c r="W3286">
        <v>7</v>
      </c>
      <c r="X3286">
        <v>120</v>
      </c>
      <c r="Y3286">
        <v>0.05</v>
      </c>
      <c r="Z3286">
        <v>0.1</v>
      </c>
      <c r="AB3286">
        <v>25</v>
      </c>
      <c r="AC3286">
        <v>16</v>
      </c>
      <c r="AD3286" s="4" t="s">
        <v>173</v>
      </c>
      <c r="AF3286">
        <v>224.41652086237201</v>
      </c>
    </row>
    <row r="3287" spans="1:32">
      <c r="A3287" t="s">
        <v>342</v>
      </c>
      <c r="B3287" t="s">
        <v>340</v>
      </c>
      <c r="C3287" s="30" t="s">
        <v>592</v>
      </c>
      <c r="D3287">
        <v>600</v>
      </c>
      <c r="E3287">
        <v>10</v>
      </c>
      <c r="F3287">
        <v>120</v>
      </c>
      <c r="R3287">
        <v>104.55</v>
      </c>
      <c r="S3287">
        <v>7.5600000000000001E-2</v>
      </c>
      <c r="T3287">
        <v>5.7930000000000001</v>
      </c>
      <c r="U3287">
        <v>1064.685583107768</v>
      </c>
      <c r="V3287">
        <v>500</v>
      </c>
      <c r="W3287">
        <v>7</v>
      </c>
      <c r="X3287">
        <v>120</v>
      </c>
      <c r="Y3287">
        <v>0.05</v>
      </c>
      <c r="Z3287">
        <v>0.1</v>
      </c>
      <c r="AB3287">
        <v>25</v>
      </c>
      <c r="AC3287">
        <v>17</v>
      </c>
      <c r="AD3287" s="4" t="s">
        <v>173</v>
      </c>
      <c r="AF3287">
        <v>225.763017817894</v>
      </c>
    </row>
    <row r="3288" spans="1:32">
      <c r="A3288" t="s">
        <v>342</v>
      </c>
      <c r="B3288" t="s">
        <v>340</v>
      </c>
      <c r="C3288" s="30" t="s">
        <v>592</v>
      </c>
      <c r="D3288">
        <v>600</v>
      </c>
      <c r="E3288">
        <v>10</v>
      </c>
      <c r="F3288">
        <v>120</v>
      </c>
      <c r="R3288">
        <v>104.55</v>
      </c>
      <c r="S3288">
        <v>7.5600000000000001E-2</v>
      </c>
      <c r="T3288">
        <v>5.7930000000000001</v>
      </c>
      <c r="U3288">
        <v>1238.4709417070342</v>
      </c>
      <c r="V3288">
        <v>500</v>
      </c>
      <c r="W3288">
        <v>7</v>
      </c>
      <c r="X3288">
        <v>120</v>
      </c>
      <c r="Y3288">
        <v>0.05</v>
      </c>
      <c r="Z3288">
        <v>0.1</v>
      </c>
      <c r="AB3288">
        <v>25</v>
      </c>
      <c r="AC3288">
        <v>18</v>
      </c>
      <c r="AD3288" s="4" t="s">
        <v>173</v>
      </c>
      <c r="AF3288">
        <v>232.046680549972</v>
      </c>
    </row>
    <row r="3289" spans="1:32">
      <c r="A3289" t="s">
        <v>342</v>
      </c>
      <c r="B3289" t="s">
        <v>340</v>
      </c>
      <c r="C3289" s="30" t="s">
        <v>592</v>
      </c>
      <c r="D3289">
        <v>600</v>
      </c>
      <c r="E3289">
        <v>10</v>
      </c>
      <c r="F3289">
        <v>120</v>
      </c>
      <c r="R3289">
        <v>104.55</v>
      </c>
      <c r="S3289">
        <v>7.5600000000000001E-2</v>
      </c>
      <c r="T3289">
        <v>5.7930000000000001</v>
      </c>
      <c r="U3289">
        <v>1476.1775737231981</v>
      </c>
      <c r="V3289">
        <v>500</v>
      </c>
      <c r="W3289">
        <v>7</v>
      </c>
      <c r="X3289">
        <v>120</v>
      </c>
      <c r="Y3289">
        <v>0.05</v>
      </c>
      <c r="Z3289">
        <v>0.1</v>
      </c>
      <c r="AB3289">
        <v>25</v>
      </c>
      <c r="AC3289">
        <v>19</v>
      </c>
      <c r="AD3289" s="4" t="s">
        <v>173</v>
      </c>
      <c r="AF3289">
        <v>232.49551492307401</v>
      </c>
    </row>
    <row r="3290" spans="1:32">
      <c r="A3290" t="s">
        <v>342</v>
      </c>
      <c r="B3290" t="s">
        <v>340</v>
      </c>
      <c r="C3290" s="30" t="s">
        <v>592</v>
      </c>
      <c r="D3290">
        <v>600</v>
      </c>
      <c r="E3290">
        <v>10</v>
      </c>
      <c r="F3290">
        <v>120</v>
      </c>
      <c r="R3290">
        <v>104.55</v>
      </c>
      <c r="S3290">
        <v>7.5600000000000001E-2</v>
      </c>
      <c r="T3290">
        <v>5.7930000000000001</v>
      </c>
      <c r="U3290">
        <v>1590.036848221926</v>
      </c>
      <c r="V3290">
        <v>500</v>
      </c>
      <c r="W3290">
        <v>7</v>
      </c>
      <c r="X3290">
        <v>120</v>
      </c>
      <c r="Y3290">
        <v>0.05</v>
      </c>
      <c r="Z3290">
        <v>0.1</v>
      </c>
      <c r="AB3290">
        <v>25</v>
      </c>
      <c r="AC3290">
        <v>20</v>
      </c>
      <c r="AD3290" s="4" t="s">
        <v>173</v>
      </c>
      <c r="AF3290">
        <v>233.842011878596</v>
      </c>
    </row>
    <row r="3291" spans="1:32">
      <c r="A3291" t="s">
        <v>343</v>
      </c>
      <c r="B3291" t="s">
        <v>340</v>
      </c>
      <c r="C3291" s="30" t="s">
        <v>592</v>
      </c>
      <c r="D3291">
        <v>600</v>
      </c>
      <c r="E3291">
        <v>10</v>
      </c>
      <c r="F3291">
        <v>120</v>
      </c>
      <c r="R3291">
        <v>134.06</v>
      </c>
      <c r="S3291">
        <v>8.8599999999999998E-2</v>
      </c>
      <c r="T3291">
        <v>4.2270000000000003</v>
      </c>
      <c r="U3291">
        <v>59.925974372732881</v>
      </c>
      <c r="V3291">
        <v>500</v>
      </c>
      <c r="W3291">
        <v>7</v>
      </c>
      <c r="X3291">
        <v>120</v>
      </c>
      <c r="Y3291">
        <v>0.05</v>
      </c>
      <c r="Z3291">
        <v>0.1</v>
      </c>
      <c r="AB3291">
        <v>25</v>
      </c>
      <c r="AC3291">
        <v>21</v>
      </c>
      <c r="AD3291" s="4" t="s">
        <v>173</v>
      </c>
      <c r="AF3291">
        <v>12.5673377917211</v>
      </c>
    </row>
    <row r="3292" spans="1:32">
      <c r="A3292" t="s">
        <v>343</v>
      </c>
      <c r="B3292" t="s">
        <v>340</v>
      </c>
      <c r="C3292" s="30" t="s">
        <v>592</v>
      </c>
      <c r="D3292">
        <v>600</v>
      </c>
      <c r="E3292">
        <v>10</v>
      </c>
      <c r="F3292">
        <v>120</v>
      </c>
      <c r="R3292">
        <v>134.06</v>
      </c>
      <c r="S3292">
        <v>8.8599999999999998E-2</v>
      </c>
      <c r="T3292">
        <v>4.2270000000000003</v>
      </c>
      <c r="U3292">
        <v>117.8544638150892</v>
      </c>
      <c r="V3292">
        <v>500</v>
      </c>
      <c r="W3292">
        <v>7</v>
      </c>
      <c r="X3292">
        <v>120</v>
      </c>
      <c r="Y3292">
        <v>0.05</v>
      </c>
      <c r="Z3292">
        <v>0.1</v>
      </c>
      <c r="AB3292">
        <v>25</v>
      </c>
      <c r="AC3292">
        <v>22</v>
      </c>
      <c r="AD3292" s="4" t="s">
        <v>173</v>
      </c>
      <c r="AF3292">
        <v>79.443449815277503</v>
      </c>
    </row>
    <row r="3293" spans="1:32">
      <c r="A3293" t="s">
        <v>343</v>
      </c>
      <c r="B3293" t="s">
        <v>340</v>
      </c>
      <c r="C3293" s="30" t="s">
        <v>592</v>
      </c>
      <c r="D3293">
        <v>600</v>
      </c>
      <c r="E3293">
        <v>10</v>
      </c>
      <c r="F3293">
        <v>120</v>
      </c>
      <c r="R3293">
        <v>134.06</v>
      </c>
      <c r="S3293">
        <v>8.8599999999999998E-2</v>
      </c>
      <c r="T3293">
        <v>4.2270000000000003</v>
      </c>
      <c r="U3293">
        <v>179.77803284600162</v>
      </c>
      <c r="V3293">
        <v>500</v>
      </c>
      <c r="W3293">
        <v>7</v>
      </c>
      <c r="X3293">
        <v>120</v>
      </c>
      <c r="Y3293">
        <v>0.05</v>
      </c>
      <c r="Z3293">
        <v>0.1</v>
      </c>
      <c r="AB3293">
        <v>25</v>
      </c>
      <c r="AC3293">
        <v>23</v>
      </c>
      <c r="AD3293" s="4" t="s">
        <v>173</v>
      </c>
      <c r="AF3293">
        <v>138.68941447879999</v>
      </c>
    </row>
    <row r="3294" spans="1:32">
      <c r="A3294" t="s">
        <v>343</v>
      </c>
      <c r="B3294" t="s">
        <v>340</v>
      </c>
      <c r="C3294" s="30" t="s">
        <v>592</v>
      </c>
      <c r="D3294">
        <v>600</v>
      </c>
      <c r="E3294">
        <v>10</v>
      </c>
      <c r="F3294">
        <v>120</v>
      </c>
      <c r="R3294">
        <v>134.06</v>
      </c>
      <c r="S3294">
        <v>8.8599999999999998E-2</v>
      </c>
      <c r="T3294">
        <v>4.2270000000000003</v>
      </c>
      <c r="U3294">
        <v>237.7065222883584</v>
      </c>
      <c r="V3294">
        <v>500</v>
      </c>
      <c r="W3294">
        <v>7</v>
      </c>
      <c r="X3294">
        <v>120</v>
      </c>
      <c r="Y3294">
        <v>0.05</v>
      </c>
      <c r="Z3294">
        <v>0.1</v>
      </c>
      <c r="AB3294">
        <v>25</v>
      </c>
      <c r="AC3294">
        <v>24</v>
      </c>
      <c r="AD3294" s="4" t="s">
        <v>173</v>
      </c>
      <c r="AF3294">
        <v>196.588876023018</v>
      </c>
    </row>
    <row r="3295" spans="1:32">
      <c r="A3295" t="s">
        <v>343</v>
      </c>
      <c r="B3295" t="s">
        <v>340</v>
      </c>
      <c r="C3295" s="30" t="s">
        <v>592</v>
      </c>
      <c r="D3295">
        <v>600</v>
      </c>
      <c r="E3295">
        <v>10</v>
      </c>
      <c r="F3295">
        <v>120</v>
      </c>
      <c r="R3295">
        <v>134.06</v>
      </c>
      <c r="S3295">
        <v>8.8599999999999998E-2</v>
      </c>
      <c r="T3295">
        <v>4.2270000000000003</v>
      </c>
      <c r="U3295">
        <v>353.56350117307142</v>
      </c>
      <c r="V3295">
        <v>500</v>
      </c>
      <c r="W3295">
        <v>7</v>
      </c>
      <c r="X3295">
        <v>120</v>
      </c>
      <c r="Y3295">
        <v>0.05</v>
      </c>
      <c r="Z3295">
        <v>0.1</v>
      </c>
      <c r="AB3295">
        <v>25</v>
      </c>
      <c r="AC3295">
        <v>25</v>
      </c>
      <c r="AD3295" s="4" t="s">
        <v>173</v>
      </c>
      <c r="AF3295">
        <v>228.00718351962101</v>
      </c>
    </row>
    <row r="3296" spans="1:32">
      <c r="A3296" t="s">
        <v>343</v>
      </c>
      <c r="B3296" t="s">
        <v>340</v>
      </c>
      <c r="C3296" s="30" t="s">
        <v>592</v>
      </c>
      <c r="D3296">
        <v>600</v>
      </c>
      <c r="E3296">
        <v>10</v>
      </c>
      <c r="F3296">
        <v>120</v>
      </c>
      <c r="R3296">
        <v>134.06</v>
      </c>
      <c r="S3296">
        <v>8.8599999999999998E-2</v>
      </c>
      <c r="T3296">
        <v>4.2270000000000003</v>
      </c>
      <c r="U3296">
        <v>589.27242880325036</v>
      </c>
      <c r="V3296">
        <v>500</v>
      </c>
      <c r="W3296">
        <v>7</v>
      </c>
      <c r="X3296">
        <v>120</v>
      </c>
      <c r="Y3296">
        <v>0.05</v>
      </c>
      <c r="Z3296">
        <v>0.1</v>
      </c>
      <c r="AB3296">
        <v>25</v>
      </c>
      <c r="AC3296">
        <v>26</v>
      </c>
      <c r="AD3296" s="4" t="s">
        <v>173</v>
      </c>
      <c r="AF3296">
        <v>237.432674535845</v>
      </c>
    </row>
    <row r="3297" spans="1:37">
      <c r="A3297" t="s">
        <v>343</v>
      </c>
      <c r="B3297" t="s">
        <v>340</v>
      </c>
      <c r="C3297" s="30" t="s">
        <v>592</v>
      </c>
      <c r="D3297">
        <v>600</v>
      </c>
      <c r="E3297">
        <v>10</v>
      </c>
      <c r="F3297">
        <v>120</v>
      </c>
      <c r="R3297">
        <v>134.06</v>
      </c>
      <c r="S3297">
        <v>8.8599999999999998E-2</v>
      </c>
      <c r="T3297">
        <v>4.2270000000000003</v>
      </c>
      <c r="U3297">
        <v>884.90755026176407</v>
      </c>
      <c r="V3297">
        <v>500</v>
      </c>
      <c r="W3297">
        <v>7</v>
      </c>
      <c r="X3297">
        <v>120</v>
      </c>
      <c r="Y3297">
        <v>0.05</v>
      </c>
      <c r="Z3297">
        <v>0.1</v>
      </c>
      <c r="AB3297">
        <v>25</v>
      </c>
      <c r="AC3297">
        <v>27</v>
      </c>
      <c r="AD3297" s="4" t="s">
        <v>173</v>
      </c>
      <c r="AF3297">
        <v>240.57450898377499</v>
      </c>
    </row>
    <row r="3298" spans="1:37">
      <c r="A3298" t="s">
        <v>343</v>
      </c>
      <c r="B3298" t="s">
        <v>340</v>
      </c>
      <c r="C3298" s="30" t="s">
        <v>592</v>
      </c>
      <c r="D3298">
        <v>600</v>
      </c>
      <c r="E3298">
        <v>10</v>
      </c>
      <c r="F3298">
        <v>120</v>
      </c>
      <c r="R3298">
        <v>134.06</v>
      </c>
      <c r="S3298">
        <v>8.8599999999999998E-2</v>
      </c>
      <c r="T3298">
        <v>4.2270000000000003</v>
      </c>
      <c r="U3298">
        <v>1064.685583107768</v>
      </c>
      <c r="V3298">
        <v>500</v>
      </c>
      <c r="W3298">
        <v>7</v>
      </c>
      <c r="X3298">
        <v>120</v>
      </c>
      <c r="Y3298">
        <v>0.05</v>
      </c>
      <c r="Z3298">
        <v>0.1</v>
      </c>
      <c r="AB3298">
        <v>25</v>
      </c>
      <c r="AC3298">
        <v>28</v>
      </c>
      <c r="AD3298" s="4" t="s">
        <v>173</v>
      </c>
      <c r="AF3298">
        <v>243.26750905860399</v>
      </c>
    </row>
    <row r="3299" spans="1:37">
      <c r="A3299" t="s">
        <v>343</v>
      </c>
      <c r="B3299" t="s">
        <v>340</v>
      </c>
      <c r="C3299" s="30" t="s">
        <v>592</v>
      </c>
      <c r="D3299">
        <v>600</v>
      </c>
      <c r="E3299">
        <v>10</v>
      </c>
      <c r="F3299">
        <v>120</v>
      </c>
      <c r="R3299">
        <v>134.06</v>
      </c>
      <c r="S3299">
        <v>8.8599999999999998E-2</v>
      </c>
      <c r="T3299">
        <v>4.2270000000000003</v>
      </c>
      <c r="U3299">
        <v>1236.4734567766559</v>
      </c>
      <c r="V3299">
        <v>500</v>
      </c>
      <c r="W3299">
        <v>7</v>
      </c>
      <c r="X3299">
        <v>120</v>
      </c>
      <c r="Y3299">
        <v>0.05</v>
      </c>
      <c r="Z3299">
        <v>0.1</v>
      </c>
      <c r="AB3299">
        <v>25</v>
      </c>
      <c r="AC3299">
        <v>29</v>
      </c>
      <c r="AD3299" s="4" t="s">
        <v>173</v>
      </c>
      <c r="AF3299">
        <v>244.61400601412601</v>
      </c>
    </row>
    <row r="3300" spans="1:37">
      <c r="A3300" t="s">
        <v>343</v>
      </c>
      <c r="B3300" t="s">
        <v>340</v>
      </c>
      <c r="C3300" s="30" t="s">
        <v>592</v>
      </c>
      <c r="D3300">
        <v>600</v>
      </c>
      <c r="E3300">
        <v>10</v>
      </c>
      <c r="F3300">
        <v>120</v>
      </c>
      <c r="R3300">
        <v>134.06</v>
      </c>
      <c r="S3300">
        <v>8.8599999999999998E-2</v>
      </c>
      <c r="T3300">
        <v>4.2270000000000003</v>
      </c>
      <c r="U3300">
        <v>1476.1775737231981</v>
      </c>
      <c r="V3300">
        <v>500</v>
      </c>
      <c r="W3300">
        <v>7</v>
      </c>
      <c r="X3300">
        <v>120</v>
      </c>
      <c r="Y3300">
        <v>0.05</v>
      </c>
      <c r="Z3300">
        <v>0.1</v>
      </c>
      <c r="AB3300">
        <v>25</v>
      </c>
      <c r="AC3300">
        <v>30</v>
      </c>
      <c r="AD3300" s="4" t="s">
        <v>173</v>
      </c>
      <c r="AF3300">
        <v>244.61400601412601</v>
      </c>
    </row>
    <row r="3301" spans="1:37">
      <c r="A3301" t="s">
        <v>343</v>
      </c>
      <c r="B3301" t="s">
        <v>340</v>
      </c>
      <c r="C3301" s="30" t="s">
        <v>592</v>
      </c>
      <c r="D3301">
        <v>600</v>
      </c>
      <c r="E3301">
        <v>10</v>
      </c>
      <c r="F3301">
        <v>120</v>
      </c>
      <c r="R3301">
        <v>134.06</v>
      </c>
      <c r="S3301">
        <v>8.8599999999999998E-2</v>
      </c>
      <c r="T3301">
        <v>4.2270000000000003</v>
      </c>
      <c r="U3301">
        <v>1592.0345526079079</v>
      </c>
      <c r="V3301">
        <v>500</v>
      </c>
      <c r="W3301">
        <v>7</v>
      </c>
      <c r="X3301">
        <v>120</v>
      </c>
      <c r="Y3301">
        <v>0.05</v>
      </c>
      <c r="Z3301">
        <v>0.1</v>
      </c>
      <c r="AB3301">
        <v>25</v>
      </c>
      <c r="AC3301">
        <v>31</v>
      </c>
      <c r="AD3301" s="4" t="s">
        <v>173</v>
      </c>
      <c r="AF3301">
        <v>244.61400601412601</v>
      </c>
    </row>
    <row r="3302" spans="1:37">
      <c r="A3302" t="s">
        <v>383</v>
      </c>
      <c r="B3302" t="s">
        <v>125</v>
      </c>
      <c r="C3302" s="30" t="s">
        <v>591</v>
      </c>
      <c r="D3302">
        <v>600</v>
      </c>
      <c r="E3302">
        <v>5</v>
      </c>
      <c r="G3302">
        <v>76.010000000000005</v>
      </c>
      <c r="H3302">
        <v>1.1299999999999999</v>
      </c>
      <c r="I3302">
        <v>57.52</v>
      </c>
      <c r="J3302">
        <v>0.505</v>
      </c>
      <c r="M3302">
        <v>27</v>
      </c>
      <c r="N3302">
        <v>2.8000000000000001E-2</v>
      </c>
      <c r="O3302">
        <v>1.44</v>
      </c>
      <c r="P3302">
        <f>J3302/G3302</f>
        <v>6.6438626496513609E-3</v>
      </c>
      <c r="Q3302">
        <f>(I3302+J3302)/G3302</f>
        <v>0.76338639652677287</v>
      </c>
      <c r="R3302">
        <v>57.13</v>
      </c>
      <c r="S3302">
        <v>0.29299999999999998</v>
      </c>
      <c r="U3302">
        <v>1440</v>
      </c>
      <c r="V3302">
        <v>24.7839875610231</v>
      </c>
      <c r="W3302">
        <v>8</v>
      </c>
      <c r="X3302">
        <v>120</v>
      </c>
      <c r="Y3302">
        <v>2.5000000000000001E-2</v>
      </c>
      <c r="Z3302">
        <f t="shared" ref="Z3302:Z3346" si="92">AA3302*Y3302</f>
        <v>0.25</v>
      </c>
      <c r="AA3302">
        <v>10</v>
      </c>
      <c r="AB3302">
        <v>25</v>
      </c>
      <c r="AC3302">
        <v>0</v>
      </c>
      <c r="AD3302" s="4" t="s">
        <v>173</v>
      </c>
      <c r="AF3302">
        <v>1.41652647944596</v>
      </c>
      <c r="AI3302" s="31" t="s">
        <v>389</v>
      </c>
      <c r="AJ3302" t="s">
        <v>484</v>
      </c>
      <c r="AK3302" t="s">
        <v>390</v>
      </c>
    </row>
    <row r="3303" spans="1:37">
      <c r="A3303" t="s">
        <v>383</v>
      </c>
      <c r="B3303" t="s">
        <v>125</v>
      </c>
      <c r="C3303" s="30" t="s">
        <v>591</v>
      </c>
      <c r="D3303">
        <v>600</v>
      </c>
      <c r="E3303">
        <v>5</v>
      </c>
      <c r="G3303">
        <v>76.010000000000005</v>
      </c>
      <c r="H3303">
        <v>1.1299999999999999</v>
      </c>
      <c r="I3303">
        <v>57.52</v>
      </c>
      <c r="J3303">
        <v>0.505</v>
      </c>
      <c r="M3303">
        <v>27</v>
      </c>
      <c r="N3303">
        <v>2.8000000000000001E-2</v>
      </c>
      <c r="O3303">
        <v>1.44</v>
      </c>
      <c r="P3303">
        <f t="shared" ref="P3303:P3325" si="93">J3303/G3303</f>
        <v>6.6438626496513609E-3</v>
      </c>
      <c r="Q3303">
        <f t="shared" ref="Q3303:Q3325" si="94">(I3303+J3303)/G3303</f>
        <v>0.76338639652677287</v>
      </c>
      <c r="R3303">
        <v>57.13</v>
      </c>
      <c r="S3303">
        <v>0.29299999999999998</v>
      </c>
      <c r="U3303">
        <v>1440</v>
      </c>
      <c r="V3303">
        <v>49.567965860653402</v>
      </c>
      <c r="W3303">
        <v>8</v>
      </c>
      <c r="X3303">
        <v>120</v>
      </c>
      <c r="Y3303">
        <v>2.5000000000000001E-2</v>
      </c>
      <c r="Z3303">
        <f t="shared" si="92"/>
        <v>0.25</v>
      </c>
      <c r="AA3303">
        <v>10</v>
      </c>
      <c r="AB3303">
        <v>25</v>
      </c>
      <c r="AC3303">
        <v>0</v>
      </c>
      <c r="AD3303" s="4" t="s">
        <v>173</v>
      </c>
      <c r="AF3303">
        <v>2.5733563728167499</v>
      </c>
    </row>
    <row r="3304" spans="1:37">
      <c r="A3304" t="s">
        <v>383</v>
      </c>
      <c r="B3304" t="s">
        <v>125</v>
      </c>
      <c r="C3304" s="30" t="s">
        <v>591</v>
      </c>
      <c r="D3304">
        <v>600</v>
      </c>
      <c r="E3304">
        <v>5</v>
      </c>
      <c r="G3304">
        <v>76.010000000000005</v>
      </c>
      <c r="H3304">
        <v>1.1299999999999999</v>
      </c>
      <c r="I3304">
        <v>57.52</v>
      </c>
      <c r="J3304">
        <v>0.505</v>
      </c>
      <c r="M3304">
        <v>27</v>
      </c>
      <c r="N3304">
        <v>2.8000000000000001E-2</v>
      </c>
      <c r="O3304">
        <v>1.44</v>
      </c>
      <c r="P3304">
        <f t="shared" si="93"/>
        <v>6.6438626496513609E-3</v>
      </c>
      <c r="Q3304">
        <f t="shared" si="94"/>
        <v>0.76338639652677287</v>
      </c>
      <c r="R3304">
        <v>57.13</v>
      </c>
      <c r="S3304">
        <v>0.29299999999999998</v>
      </c>
      <c r="U3304">
        <v>1440</v>
      </c>
      <c r="V3304">
        <v>74.857755134443806</v>
      </c>
      <c r="W3304">
        <v>8</v>
      </c>
      <c r="X3304">
        <v>120</v>
      </c>
      <c r="Y3304">
        <v>2.5000000000000001E-2</v>
      </c>
      <c r="Z3304">
        <f t="shared" si="92"/>
        <v>0.25</v>
      </c>
      <c r="AA3304">
        <v>10</v>
      </c>
      <c r="AB3304">
        <v>25</v>
      </c>
      <c r="AC3304">
        <v>0</v>
      </c>
      <c r="AD3304" s="4" t="s">
        <v>173</v>
      </c>
      <c r="AF3304">
        <v>3.4704896801123701</v>
      </c>
    </row>
    <row r="3305" spans="1:37">
      <c r="A3305" t="s">
        <v>383</v>
      </c>
      <c r="B3305" t="s">
        <v>125</v>
      </c>
      <c r="C3305" s="30" t="s">
        <v>591</v>
      </c>
      <c r="D3305">
        <v>600</v>
      </c>
      <c r="E3305">
        <v>5</v>
      </c>
      <c r="G3305">
        <v>76.010000000000005</v>
      </c>
      <c r="H3305">
        <v>1.1299999999999999</v>
      </c>
      <c r="I3305">
        <v>57.52</v>
      </c>
      <c r="J3305">
        <v>0.505</v>
      </c>
      <c r="M3305">
        <v>27</v>
      </c>
      <c r="N3305">
        <v>2.8000000000000001E-2</v>
      </c>
      <c r="O3305">
        <v>1.44</v>
      </c>
      <c r="P3305">
        <f t="shared" si="93"/>
        <v>6.6438626496513609E-3</v>
      </c>
      <c r="Q3305">
        <f t="shared" si="94"/>
        <v>0.76338639652677287</v>
      </c>
      <c r="R3305">
        <v>57.13</v>
      </c>
      <c r="S3305">
        <v>0.29299999999999998</v>
      </c>
      <c r="U3305">
        <v>1440</v>
      </c>
      <c r="V3305">
        <v>99.810318569341703</v>
      </c>
      <c r="W3305">
        <v>8</v>
      </c>
      <c r="X3305">
        <v>120</v>
      </c>
      <c r="Y3305">
        <v>2.5000000000000001E-2</v>
      </c>
      <c r="Z3305">
        <f t="shared" si="92"/>
        <v>0.25</v>
      </c>
      <c r="AA3305">
        <v>10</v>
      </c>
      <c r="AB3305">
        <v>25</v>
      </c>
      <c r="AC3305">
        <v>0</v>
      </c>
      <c r="AD3305" s="4" t="s">
        <v>173</v>
      </c>
      <c r="AF3305">
        <v>4.1551440803344999</v>
      </c>
    </row>
    <row r="3306" spans="1:37">
      <c r="A3306" t="s">
        <v>383</v>
      </c>
      <c r="B3306" t="s">
        <v>125</v>
      </c>
      <c r="C3306" s="30" t="s">
        <v>591</v>
      </c>
      <c r="D3306">
        <v>600</v>
      </c>
      <c r="E3306">
        <v>5</v>
      </c>
      <c r="G3306">
        <v>76.010000000000005</v>
      </c>
      <c r="H3306">
        <v>1.1299999999999999</v>
      </c>
      <c r="I3306">
        <v>57.52</v>
      </c>
      <c r="J3306">
        <v>0.505</v>
      </c>
      <c r="M3306">
        <v>27</v>
      </c>
      <c r="N3306">
        <v>2.8000000000000001E-2</v>
      </c>
      <c r="O3306">
        <v>1.44</v>
      </c>
      <c r="P3306">
        <f t="shared" si="93"/>
        <v>6.6438626496513609E-3</v>
      </c>
      <c r="Q3306">
        <f t="shared" si="94"/>
        <v>0.76338639652677287</v>
      </c>
      <c r="R3306">
        <v>57.13</v>
      </c>
      <c r="S3306">
        <v>0.29299999999999998</v>
      </c>
      <c r="U3306">
        <v>1440</v>
      </c>
      <c r="V3306">
        <v>124.762900527025</v>
      </c>
      <c r="W3306">
        <v>8</v>
      </c>
      <c r="X3306">
        <v>120</v>
      </c>
      <c r="Y3306">
        <v>2.5000000000000001E-2</v>
      </c>
      <c r="Z3306">
        <f t="shared" si="92"/>
        <v>0.25</v>
      </c>
      <c r="AA3306">
        <v>10</v>
      </c>
      <c r="AB3306">
        <v>25</v>
      </c>
      <c r="AC3306">
        <v>0</v>
      </c>
      <c r="AD3306" s="4" t="s">
        <v>173</v>
      </c>
      <c r="AF3306">
        <v>4.8161889926216199</v>
      </c>
    </row>
    <row r="3307" spans="1:37">
      <c r="A3307" t="s">
        <v>383</v>
      </c>
      <c r="B3307" t="s">
        <v>125</v>
      </c>
      <c r="C3307" s="30" t="s">
        <v>591</v>
      </c>
      <c r="D3307">
        <v>600</v>
      </c>
      <c r="E3307">
        <v>5</v>
      </c>
      <c r="G3307">
        <v>76.010000000000005</v>
      </c>
      <c r="H3307">
        <v>1.1299999999999999</v>
      </c>
      <c r="I3307">
        <v>57.52</v>
      </c>
      <c r="J3307">
        <v>0.505</v>
      </c>
      <c r="M3307">
        <v>27</v>
      </c>
      <c r="N3307">
        <v>2.8000000000000001E-2</v>
      </c>
      <c r="O3307">
        <v>1.44</v>
      </c>
      <c r="P3307">
        <f t="shared" si="93"/>
        <v>6.6438626496513609E-3</v>
      </c>
      <c r="Q3307">
        <f t="shared" si="94"/>
        <v>0.76338639652677287</v>
      </c>
      <c r="R3307">
        <v>57.13</v>
      </c>
      <c r="S3307">
        <v>0.29299999999999998</v>
      </c>
      <c r="U3307">
        <v>1440</v>
      </c>
      <c r="V3307">
        <v>149.71548248470901</v>
      </c>
      <c r="W3307">
        <v>8</v>
      </c>
      <c r="X3307">
        <v>120</v>
      </c>
      <c r="Y3307">
        <v>2.5000000000000001E-2</v>
      </c>
      <c r="Z3307">
        <f t="shared" si="92"/>
        <v>0.25</v>
      </c>
      <c r="AA3307">
        <v>10</v>
      </c>
      <c r="AB3307">
        <v>25</v>
      </c>
      <c r="AC3307">
        <v>0</v>
      </c>
      <c r="AD3307" s="4" t="s">
        <v>173</v>
      </c>
      <c r="AF3307">
        <v>5.6897128119822202</v>
      </c>
    </row>
    <row r="3308" spans="1:37">
      <c r="A3308" t="s">
        <v>384</v>
      </c>
      <c r="B3308" t="s">
        <v>385</v>
      </c>
      <c r="C3308" s="30" t="s">
        <v>591</v>
      </c>
      <c r="D3308">
        <v>600</v>
      </c>
      <c r="E3308">
        <v>5</v>
      </c>
      <c r="G3308">
        <v>48.7</v>
      </c>
      <c r="H3308">
        <v>2.008</v>
      </c>
      <c r="I3308">
        <v>40.659999999999997</v>
      </c>
      <c r="J3308">
        <v>0.55200000000000005</v>
      </c>
      <c r="M3308">
        <v>41</v>
      </c>
      <c r="N3308">
        <v>3.5000000000000003E-2</v>
      </c>
      <c r="O3308">
        <v>0.72</v>
      </c>
      <c r="P3308">
        <f t="shared" si="93"/>
        <v>1.13347022587269E-2</v>
      </c>
      <c r="Q3308">
        <f t="shared" si="94"/>
        <v>0.84624229979466103</v>
      </c>
      <c r="R3308">
        <v>50.66</v>
      </c>
      <c r="S3308">
        <v>6.9000000000000006E-2</v>
      </c>
      <c r="U3308">
        <v>1440</v>
      </c>
      <c r="V3308">
        <v>24.7839875610231</v>
      </c>
      <c r="W3308">
        <v>8</v>
      </c>
      <c r="X3308">
        <v>120</v>
      </c>
      <c r="Y3308">
        <v>2.5000000000000001E-2</v>
      </c>
      <c r="Z3308">
        <f t="shared" si="92"/>
        <v>0.25</v>
      </c>
      <c r="AA3308">
        <v>10</v>
      </c>
      <c r="AB3308">
        <v>25</v>
      </c>
      <c r="AC3308">
        <v>0</v>
      </c>
      <c r="AD3308" s="4" t="s">
        <v>173</v>
      </c>
      <c r="AF3308">
        <v>2.2428326198048598</v>
      </c>
    </row>
    <row r="3309" spans="1:37">
      <c r="A3309" t="s">
        <v>384</v>
      </c>
      <c r="B3309" t="s">
        <v>385</v>
      </c>
      <c r="C3309" s="30" t="s">
        <v>591</v>
      </c>
      <c r="D3309">
        <v>600</v>
      </c>
      <c r="E3309">
        <v>5</v>
      </c>
      <c r="G3309">
        <v>48.7</v>
      </c>
      <c r="H3309">
        <v>2.008</v>
      </c>
      <c r="I3309">
        <v>40.659999999999997</v>
      </c>
      <c r="J3309">
        <v>0.55200000000000005</v>
      </c>
      <c r="M3309">
        <v>41</v>
      </c>
      <c r="N3309">
        <v>3.5000000000000003E-2</v>
      </c>
      <c r="O3309">
        <v>0.72</v>
      </c>
      <c r="P3309">
        <f t="shared" si="93"/>
        <v>1.13347022587269E-2</v>
      </c>
      <c r="Q3309">
        <f t="shared" si="94"/>
        <v>0.84624229979466103</v>
      </c>
      <c r="R3309">
        <v>50.66</v>
      </c>
      <c r="S3309">
        <v>6.9000000000000006E-2</v>
      </c>
      <c r="U3309">
        <v>1440</v>
      </c>
      <c r="V3309">
        <v>49.567965860653402</v>
      </c>
      <c r="W3309">
        <v>8</v>
      </c>
      <c r="X3309">
        <v>120</v>
      </c>
      <c r="Y3309">
        <v>2.5000000000000001E-2</v>
      </c>
      <c r="Z3309">
        <f t="shared" si="92"/>
        <v>0.25</v>
      </c>
      <c r="AA3309">
        <v>10</v>
      </c>
      <c r="AB3309">
        <v>25</v>
      </c>
      <c r="AC3309">
        <v>0</v>
      </c>
      <c r="AD3309" s="4" t="s">
        <v>173</v>
      </c>
      <c r="AF3309">
        <v>4.29679582047127</v>
      </c>
    </row>
    <row r="3310" spans="1:37">
      <c r="A3310" t="s">
        <v>384</v>
      </c>
      <c r="B3310" t="s">
        <v>385</v>
      </c>
      <c r="C3310" s="30" t="s">
        <v>591</v>
      </c>
      <c r="D3310">
        <v>600</v>
      </c>
      <c r="E3310">
        <v>5</v>
      </c>
      <c r="G3310">
        <v>48.7</v>
      </c>
      <c r="H3310">
        <v>2.008</v>
      </c>
      <c r="I3310">
        <v>40.659999999999997</v>
      </c>
      <c r="J3310">
        <v>0.55200000000000005</v>
      </c>
      <c r="M3310">
        <v>41</v>
      </c>
      <c r="N3310">
        <v>3.5000000000000003E-2</v>
      </c>
      <c r="O3310">
        <v>0.72</v>
      </c>
      <c r="P3310">
        <f t="shared" si="93"/>
        <v>1.13347022587269E-2</v>
      </c>
      <c r="Q3310">
        <f t="shared" si="94"/>
        <v>0.84624229979466103</v>
      </c>
      <c r="R3310">
        <v>50.66</v>
      </c>
      <c r="S3310">
        <v>6.9000000000000006E-2</v>
      </c>
      <c r="U3310">
        <v>1440</v>
      </c>
      <c r="V3310">
        <v>75.026349531104302</v>
      </c>
      <c r="W3310">
        <v>8</v>
      </c>
      <c r="X3310">
        <v>120</v>
      </c>
      <c r="Y3310">
        <v>2.5000000000000001E-2</v>
      </c>
      <c r="Z3310">
        <f t="shared" si="92"/>
        <v>0.25</v>
      </c>
      <c r="AA3310">
        <v>10</v>
      </c>
      <c r="AB3310">
        <v>25</v>
      </c>
      <c r="AC3310">
        <v>0</v>
      </c>
      <c r="AD3310" s="4" t="s">
        <v>173</v>
      </c>
      <c r="AF3310">
        <v>6.2799331510692902</v>
      </c>
    </row>
    <row r="3311" spans="1:37">
      <c r="A3311" t="s">
        <v>384</v>
      </c>
      <c r="B3311" t="s">
        <v>385</v>
      </c>
      <c r="C3311" s="30" t="s">
        <v>591</v>
      </c>
      <c r="D3311">
        <v>600</v>
      </c>
      <c r="E3311">
        <v>5</v>
      </c>
      <c r="G3311">
        <v>48.7</v>
      </c>
      <c r="H3311">
        <v>2.008</v>
      </c>
      <c r="I3311">
        <v>40.659999999999997</v>
      </c>
      <c r="J3311">
        <v>0.55200000000000005</v>
      </c>
      <c r="M3311">
        <v>41</v>
      </c>
      <c r="N3311">
        <v>3.5000000000000003E-2</v>
      </c>
      <c r="O3311">
        <v>0.72</v>
      </c>
      <c r="P3311">
        <f t="shared" si="93"/>
        <v>1.13347022587269E-2</v>
      </c>
      <c r="Q3311">
        <f t="shared" si="94"/>
        <v>0.84624229979466103</v>
      </c>
      <c r="R3311">
        <v>50.66</v>
      </c>
      <c r="S3311">
        <v>6.9000000000000006E-2</v>
      </c>
      <c r="U3311">
        <v>1440</v>
      </c>
      <c r="V3311">
        <v>99.641724172681194</v>
      </c>
      <c r="W3311">
        <v>8</v>
      </c>
      <c r="X3311">
        <v>120</v>
      </c>
      <c r="Y3311">
        <v>2.5000000000000001E-2</v>
      </c>
      <c r="Z3311">
        <f t="shared" si="92"/>
        <v>0.25</v>
      </c>
      <c r="AA3311">
        <v>10</v>
      </c>
      <c r="AB3311">
        <v>25</v>
      </c>
      <c r="AC3311">
        <v>0</v>
      </c>
      <c r="AD3311" s="4" t="s">
        <v>173</v>
      </c>
      <c r="AF3311">
        <v>7.9797637592229602</v>
      </c>
    </row>
    <row r="3312" spans="1:37">
      <c r="A3312" t="s">
        <v>384</v>
      </c>
      <c r="B3312" t="s">
        <v>385</v>
      </c>
      <c r="C3312" s="30" t="s">
        <v>591</v>
      </c>
      <c r="D3312">
        <v>600</v>
      </c>
      <c r="E3312">
        <v>5</v>
      </c>
      <c r="G3312">
        <v>48.7</v>
      </c>
      <c r="H3312">
        <v>2.008</v>
      </c>
      <c r="I3312">
        <v>40.659999999999997</v>
      </c>
      <c r="J3312">
        <v>0.55200000000000005</v>
      </c>
      <c r="M3312">
        <v>41</v>
      </c>
      <c r="N3312">
        <v>3.5000000000000003E-2</v>
      </c>
      <c r="O3312">
        <v>0.72</v>
      </c>
      <c r="P3312">
        <f t="shared" si="93"/>
        <v>1.13347022587269E-2</v>
      </c>
      <c r="Q3312">
        <f t="shared" si="94"/>
        <v>0.84624229979466103</v>
      </c>
      <c r="R3312">
        <v>50.66</v>
      </c>
      <c r="S3312">
        <v>6.9000000000000006E-2</v>
      </c>
      <c r="U3312">
        <v>1440</v>
      </c>
      <c r="V3312">
        <v>125.26870223979201</v>
      </c>
      <c r="W3312">
        <v>8</v>
      </c>
      <c r="X3312">
        <v>120</v>
      </c>
      <c r="Y3312">
        <v>2.5000000000000001E-2</v>
      </c>
      <c r="Z3312">
        <f t="shared" si="92"/>
        <v>0.25</v>
      </c>
      <c r="AA3312">
        <v>10</v>
      </c>
      <c r="AB3312">
        <v>25</v>
      </c>
      <c r="AC3312">
        <v>0</v>
      </c>
      <c r="AD3312" s="4" t="s">
        <v>173</v>
      </c>
      <c r="AF3312">
        <v>9.5143337877390106</v>
      </c>
    </row>
    <row r="3313" spans="1:32">
      <c r="A3313" t="s">
        <v>384</v>
      </c>
      <c r="B3313" t="s">
        <v>385</v>
      </c>
      <c r="C3313" s="30" t="s">
        <v>591</v>
      </c>
      <c r="D3313">
        <v>600</v>
      </c>
      <c r="E3313">
        <v>5</v>
      </c>
      <c r="G3313">
        <v>48.7</v>
      </c>
      <c r="H3313">
        <v>2.008</v>
      </c>
      <c r="I3313">
        <v>40.659999999999997</v>
      </c>
      <c r="J3313">
        <v>0.55200000000000005</v>
      </c>
      <c r="M3313">
        <v>41</v>
      </c>
      <c r="N3313">
        <v>3.5000000000000003E-2</v>
      </c>
      <c r="O3313">
        <v>0.72</v>
      </c>
      <c r="P3313">
        <f t="shared" si="93"/>
        <v>1.13347022587269E-2</v>
      </c>
      <c r="Q3313">
        <f t="shared" si="94"/>
        <v>0.84624229979466103</v>
      </c>
      <c r="R3313">
        <v>50.66</v>
      </c>
      <c r="S3313">
        <v>6.9000000000000006E-2</v>
      </c>
      <c r="U3313">
        <v>1440</v>
      </c>
      <c r="V3313">
        <v>149.71548248470901</v>
      </c>
      <c r="W3313">
        <v>8</v>
      </c>
      <c r="X3313">
        <v>120</v>
      </c>
      <c r="Y3313">
        <v>2.5000000000000001E-2</v>
      </c>
      <c r="Z3313">
        <f t="shared" si="92"/>
        <v>0.25</v>
      </c>
      <c r="AA3313">
        <v>10</v>
      </c>
      <c r="AB3313">
        <v>25</v>
      </c>
      <c r="AC3313">
        <v>0</v>
      </c>
      <c r="AD3313" s="4" t="s">
        <v>173</v>
      </c>
      <c r="AF3313">
        <v>11.0252949767542</v>
      </c>
    </row>
    <row r="3314" spans="1:32">
      <c r="A3314" t="s">
        <v>386</v>
      </c>
      <c r="B3314" t="s">
        <v>130</v>
      </c>
      <c r="C3314" s="30" t="s">
        <v>591</v>
      </c>
      <c r="D3314">
        <v>600</v>
      </c>
      <c r="E3314">
        <v>5</v>
      </c>
      <c r="G3314">
        <v>56.3</v>
      </c>
      <c r="H3314">
        <v>1.266</v>
      </c>
      <c r="I3314">
        <v>48.16</v>
      </c>
      <c r="J3314">
        <v>0.38500000000000001</v>
      </c>
      <c r="M3314">
        <v>22</v>
      </c>
      <c r="N3314">
        <v>2.5000000000000001E-2</v>
      </c>
      <c r="O3314">
        <v>0.98</v>
      </c>
      <c r="P3314">
        <f t="shared" si="93"/>
        <v>6.838365896980462E-3</v>
      </c>
      <c r="Q3314">
        <f t="shared" si="94"/>
        <v>0.86225577264653641</v>
      </c>
      <c r="R3314">
        <v>4.3840000000000003</v>
      </c>
      <c r="S3314">
        <v>2.3E-2</v>
      </c>
      <c r="U3314">
        <v>1440</v>
      </c>
      <c r="V3314">
        <v>24.6153839029697</v>
      </c>
      <c r="W3314">
        <v>8</v>
      </c>
      <c r="X3314">
        <v>120</v>
      </c>
      <c r="Y3314">
        <v>2.5000000000000001E-2</v>
      </c>
      <c r="Z3314">
        <f t="shared" si="92"/>
        <v>0.25</v>
      </c>
      <c r="AA3314">
        <v>10</v>
      </c>
      <c r="AB3314">
        <v>25</v>
      </c>
      <c r="AC3314">
        <v>0</v>
      </c>
      <c r="AD3314" s="4" t="s">
        <v>173</v>
      </c>
      <c r="AF3314">
        <v>1.13322040543577</v>
      </c>
    </row>
    <row r="3315" spans="1:32">
      <c r="A3315" t="s">
        <v>386</v>
      </c>
      <c r="B3315" t="s">
        <v>130</v>
      </c>
      <c r="C3315" s="30" t="s">
        <v>591</v>
      </c>
      <c r="D3315">
        <v>600</v>
      </c>
      <c r="E3315">
        <v>5</v>
      </c>
      <c r="G3315">
        <v>56.3</v>
      </c>
      <c r="H3315">
        <v>1.266</v>
      </c>
      <c r="I3315">
        <v>48.16</v>
      </c>
      <c r="J3315">
        <v>0.38500000000000001</v>
      </c>
      <c r="M3315">
        <v>22</v>
      </c>
      <c r="N3315">
        <v>2.5000000000000001E-2</v>
      </c>
      <c r="O3315">
        <v>0.98</v>
      </c>
      <c r="P3315">
        <f t="shared" si="93"/>
        <v>6.838365896980462E-3</v>
      </c>
      <c r="Q3315">
        <f t="shared" si="94"/>
        <v>0.86225577264653641</v>
      </c>
      <c r="R3315">
        <v>4.3840000000000003</v>
      </c>
      <c r="S3315">
        <v>2.3E-2</v>
      </c>
      <c r="U3315">
        <v>1440</v>
      </c>
      <c r="V3315">
        <v>49.736569518706801</v>
      </c>
      <c r="W3315">
        <v>8</v>
      </c>
      <c r="X3315">
        <v>120</v>
      </c>
      <c r="Y3315">
        <v>2.5000000000000001E-2</v>
      </c>
      <c r="Z3315">
        <f t="shared" si="92"/>
        <v>0.25</v>
      </c>
      <c r="AA3315">
        <v>10</v>
      </c>
      <c r="AB3315">
        <v>25</v>
      </c>
      <c r="AC3315">
        <v>0</v>
      </c>
      <c r="AD3315" s="4" t="s">
        <v>173</v>
      </c>
      <c r="AF3315">
        <v>2.0539632006663999</v>
      </c>
    </row>
    <row r="3316" spans="1:32">
      <c r="A3316" t="s">
        <v>386</v>
      </c>
      <c r="B3316" t="s">
        <v>130</v>
      </c>
      <c r="C3316" s="30" t="s">
        <v>591</v>
      </c>
      <c r="D3316">
        <v>600</v>
      </c>
      <c r="E3316">
        <v>5</v>
      </c>
      <c r="G3316">
        <v>56.3</v>
      </c>
      <c r="H3316">
        <v>1.266</v>
      </c>
      <c r="I3316">
        <v>48.16</v>
      </c>
      <c r="J3316">
        <v>0.38500000000000001</v>
      </c>
      <c r="M3316">
        <v>22</v>
      </c>
      <c r="N3316">
        <v>2.5000000000000001E-2</v>
      </c>
      <c r="O3316">
        <v>0.98</v>
      </c>
      <c r="P3316">
        <f t="shared" si="93"/>
        <v>6.838365896980462E-3</v>
      </c>
      <c r="Q3316">
        <f t="shared" si="94"/>
        <v>0.86225577264653641</v>
      </c>
      <c r="R3316">
        <v>4.3840000000000003</v>
      </c>
      <c r="S3316">
        <v>2.3E-2</v>
      </c>
      <c r="U3316">
        <v>1440</v>
      </c>
      <c r="V3316">
        <v>74.520547818336993</v>
      </c>
      <c r="W3316">
        <v>8</v>
      </c>
      <c r="X3316">
        <v>120</v>
      </c>
      <c r="Y3316">
        <v>2.5000000000000001E-2</v>
      </c>
      <c r="Z3316">
        <f t="shared" si="92"/>
        <v>0.25</v>
      </c>
      <c r="AA3316">
        <v>10</v>
      </c>
      <c r="AB3316">
        <v>25</v>
      </c>
      <c r="AC3316">
        <v>0</v>
      </c>
      <c r="AD3316" s="4" t="s">
        <v>173</v>
      </c>
      <c r="AF3316">
        <v>2.9274870200269998</v>
      </c>
    </row>
    <row r="3317" spans="1:32">
      <c r="A3317" t="s">
        <v>386</v>
      </c>
      <c r="B3317" t="s">
        <v>130</v>
      </c>
      <c r="C3317" s="30" t="s">
        <v>591</v>
      </c>
      <c r="D3317">
        <v>600</v>
      </c>
      <c r="E3317">
        <v>5</v>
      </c>
      <c r="G3317">
        <v>56.3</v>
      </c>
      <c r="H3317">
        <v>1.266</v>
      </c>
      <c r="I3317">
        <v>48.16</v>
      </c>
      <c r="J3317">
        <v>0.38500000000000001</v>
      </c>
      <c r="M3317">
        <v>22</v>
      </c>
      <c r="N3317">
        <v>2.5000000000000001E-2</v>
      </c>
      <c r="O3317">
        <v>0.98</v>
      </c>
      <c r="P3317">
        <f t="shared" si="93"/>
        <v>6.838365896980462E-3</v>
      </c>
      <c r="Q3317">
        <f t="shared" si="94"/>
        <v>0.86225577264653641</v>
      </c>
      <c r="R3317">
        <v>4.3840000000000003</v>
      </c>
      <c r="S3317">
        <v>2.3E-2</v>
      </c>
      <c r="U3317">
        <v>1440</v>
      </c>
      <c r="V3317">
        <v>99.641724172681194</v>
      </c>
      <c r="W3317">
        <v>8</v>
      </c>
      <c r="X3317">
        <v>120</v>
      </c>
      <c r="Y3317">
        <v>2.5000000000000001E-2</v>
      </c>
      <c r="Z3317">
        <f t="shared" si="92"/>
        <v>0.25</v>
      </c>
      <c r="AA3317">
        <v>10</v>
      </c>
      <c r="AB3317">
        <v>25</v>
      </c>
      <c r="AC3317">
        <v>0</v>
      </c>
      <c r="AD3317" s="4" t="s">
        <v>173</v>
      </c>
      <c r="AF3317">
        <v>3.7774026483209102</v>
      </c>
    </row>
    <row r="3318" spans="1:32">
      <c r="A3318" t="s">
        <v>386</v>
      </c>
      <c r="B3318" t="s">
        <v>130</v>
      </c>
      <c r="C3318" s="30" t="s">
        <v>591</v>
      </c>
      <c r="D3318">
        <v>600</v>
      </c>
      <c r="E3318">
        <v>5</v>
      </c>
      <c r="G3318">
        <v>56.3</v>
      </c>
      <c r="H3318">
        <v>1.266</v>
      </c>
      <c r="I3318">
        <v>48.16</v>
      </c>
      <c r="J3318">
        <v>0.38500000000000001</v>
      </c>
      <c r="M3318">
        <v>22</v>
      </c>
      <c r="N3318">
        <v>2.5000000000000001E-2</v>
      </c>
      <c r="O3318">
        <v>0.98</v>
      </c>
      <c r="P3318">
        <f t="shared" si="93"/>
        <v>6.838365896980462E-3</v>
      </c>
      <c r="Q3318">
        <f t="shared" si="94"/>
        <v>0.86225577264653641</v>
      </c>
      <c r="R3318">
        <v>4.3840000000000003</v>
      </c>
      <c r="S3318">
        <v>2.3E-2</v>
      </c>
      <c r="U3318">
        <v>1440</v>
      </c>
      <c r="V3318">
        <v>124.762900527025</v>
      </c>
      <c r="W3318">
        <v>8</v>
      </c>
      <c r="X3318">
        <v>120</v>
      </c>
      <c r="Y3318">
        <v>2.5000000000000001E-2</v>
      </c>
      <c r="Z3318">
        <f t="shared" si="92"/>
        <v>0.25</v>
      </c>
      <c r="AA3318">
        <v>10</v>
      </c>
      <c r="AB3318">
        <v>25</v>
      </c>
      <c r="AC3318">
        <v>0</v>
      </c>
      <c r="AD3318" s="4" t="s">
        <v>173</v>
      </c>
      <c r="AF3318">
        <v>3.8718380063243099</v>
      </c>
    </row>
    <row r="3319" spans="1:32">
      <c r="A3319" t="s">
        <v>386</v>
      </c>
      <c r="B3319" t="s">
        <v>130</v>
      </c>
      <c r="C3319" s="30" t="s">
        <v>591</v>
      </c>
      <c r="D3319">
        <v>600</v>
      </c>
      <c r="E3319">
        <v>5</v>
      </c>
      <c r="G3319">
        <v>56.3</v>
      </c>
      <c r="H3319">
        <v>1.266</v>
      </c>
      <c r="I3319">
        <v>48.16</v>
      </c>
      <c r="J3319">
        <v>0.38500000000000001</v>
      </c>
      <c r="M3319">
        <v>22</v>
      </c>
      <c r="N3319">
        <v>2.5000000000000001E-2</v>
      </c>
      <c r="O3319">
        <v>0.98</v>
      </c>
      <c r="P3319">
        <f t="shared" si="93"/>
        <v>6.838365896980462E-3</v>
      </c>
      <c r="Q3319">
        <f t="shared" si="94"/>
        <v>0.86225577264653641</v>
      </c>
      <c r="R3319">
        <v>4.3840000000000003</v>
      </c>
      <c r="S3319">
        <v>2.3E-2</v>
      </c>
      <c r="U3319">
        <v>1440</v>
      </c>
      <c r="V3319">
        <v>149.71548248470901</v>
      </c>
      <c r="W3319">
        <v>8</v>
      </c>
      <c r="X3319">
        <v>120</v>
      </c>
      <c r="Y3319">
        <v>2.5000000000000001E-2</v>
      </c>
      <c r="Z3319">
        <f t="shared" si="92"/>
        <v>0.25</v>
      </c>
      <c r="AA3319">
        <v>10</v>
      </c>
      <c r="AB3319">
        <v>25</v>
      </c>
      <c r="AC3319">
        <v>0</v>
      </c>
      <c r="AD3319" s="4" t="s">
        <v>173</v>
      </c>
      <c r="AF3319">
        <v>4.4856665364780604</v>
      </c>
    </row>
    <row r="3320" spans="1:32">
      <c r="A3320" t="s">
        <v>387</v>
      </c>
      <c r="B3320" t="s">
        <v>388</v>
      </c>
      <c r="C3320" s="30" t="s">
        <v>591</v>
      </c>
      <c r="D3320">
        <v>600</v>
      </c>
      <c r="E3320">
        <v>5</v>
      </c>
      <c r="G3320">
        <v>39.700000000000003</v>
      </c>
      <c r="H3320">
        <v>2.8380000000000001</v>
      </c>
      <c r="I3320">
        <v>20.260000000000002</v>
      </c>
      <c r="J3320">
        <v>0.53500000000000003</v>
      </c>
      <c r="M3320">
        <v>48</v>
      </c>
      <c r="N3320">
        <v>3.6999999999999998E-2</v>
      </c>
      <c r="O3320">
        <v>0.26</v>
      </c>
      <c r="P3320">
        <f t="shared" si="93"/>
        <v>1.3476070528967253E-2</v>
      </c>
      <c r="Q3320">
        <f t="shared" si="94"/>
        <v>0.5238035264483627</v>
      </c>
      <c r="R3320">
        <v>3.718</v>
      </c>
      <c r="S3320">
        <v>3.6999999999999998E-2</v>
      </c>
      <c r="U3320">
        <v>1440</v>
      </c>
      <c r="V3320">
        <v>24.952581957683599</v>
      </c>
      <c r="W3320">
        <v>8</v>
      </c>
      <c r="X3320">
        <v>120</v>
      </c>
      <c r="Y3320">
        <v>2.5000000000000001E-2</v>
      </c>
      <c r="Z3320">
        <f t="shared" si="92"/>
        <v>0.25</v>
      </c>
      <c r="AA3320">
        <v>10</v>
      </c>
      <c r="AB3320">
        <v>25</v>
      </c>
      <c r="AC3320">
        <v>0</v>
      </c>
      <c r="AD3320" s="4" t="s">
        <v>173</v>
      </c>
      <c r="AF3320">
        <v>1.93591965159632</v>
      </c>
    </row>
    <row r="3321" spans="1:32">
      <c r="A3321" t="s">
        <v>387</v>
      </c>
      <c r="B3321" t="s">
        <v>388</v>
      </c>
      <c r="C3321" s="30" t="s">
        <v>591</v>
      </c>
      <c r="D3321">
        <v>600</v>
      </c>
      <c r="E3321">
        <v>5</v>
      </c>
      <c r="G3321">
        <v>39.700000000000003</v>
      </c>
      <c r="H3321">
        <v>2.8380000000000001</v>
      </c>
      <c r="I3321">
        <v>20.260000000000002</v>
      </c>
      <c r="J3321">
        <v>0.53500000000000003</v>
      </c>
      <c r="M3321">
        <v>48</v>
      </c>
      <c r="N3321">
        <v>3.6999999999999998E-2</v>
      </c>
      <c r="O3321">
        <v>0.26</v>
      </c>
      <c r="P3321">
        <f t="shared" si="93"/>
        <v>1.3476070528967253E-2</v>
      </c>
      <c r="Q3321">
        <f t="shared" si="94"/>
        <v>0.5238035264483627</v>
      </c>
      <c r="R3321">
        <v>3.718</v>
      </c>
      <c r="S3321">
        <v>3.6999999999999998E-2</v>
      </c>
      <c r="U3321">
        <v>1440</v>
      </c>
      <c r="V3321">
        <v>49.736569518706801</v>
      </c>
      <c r="W3321">
        <v>8</v>
      </c>
      <c r="X3321">
        <v>120</v>
      </c>
      <c r="Y3321">
        <v>2.5000000000000001E-2</v>
      </c>
      <c r="Z3321">
        <f t="shared" si="92"/>
        <v>0.25</v>
      </c>
      <c r="AA3321">
        <v>10</v>
      </c>
      <c r="AB3321">
        <v>25</v>
      </c>
      <c r="AC3321">
        <v>0</v>
      </c>
      <c r="AD3321" s="4" t="s">
        <v>173</v>
      </c>
      <c r="AF3321">
        <v>3.8718380063243099</v>
      </c>
    </row>
    <row r="3322" spans="1:32">
      <c r="A3322" t="s">
        <v>387</v>
      </c>
      <c r="B3322" t="s">
        <v>388</v>
      </c>
      <c r="C3322" s="30" t="s">
        <v>591</v>
      </c>
      <c r="D3322">
        <v>600</v>
      </c>
      <c r="E3322">
        <v>5</v>
      </c>
      <c r="G3322">
        <v>39.700000000000003</v>
      </c>
      <c r="H3322">
        <v>2.8380000000000001</v>
      </c>
      <c r="I3322">
        <v>20.260000000000002</v>
      </c>
      <c r="J3322">
        <v>0.53500000000000003</v>
      </c>
      <c r="M3322">
        <v>48</v>
      </c>
      <c r="N3322">
        <v>3.6999999999999998E-2</v>
      </c>
      <c r="O3322">
        <v>0.26</v>
      </c>
      <c r="P3322">
        <f t="shared" si="93"/>
        <v>1.3476070528967253E-2</v>
      </c>
      <c r="Q3322">
        <f t="shared" si="94"/>
        <v>0.5238035264483627</v>
      </c>
      <c r="R3322">
        <v>3.718</v>
      </c>
      <c r="S3322">
        <v>3.6999999999999998E-2</v>
      </c>
      <c r="U3322">
        <v>1440</v>
      </c>
      <c r="V3322">
        <v>74.857755134443806</v>
      </c>
      <c r="W3322">
        <v>8</v>
      </c>
      <c r="X3322">
        <v>120</v>
      </c>
      <c r="Y3322">
        <v>2.5000000000000001E-2</v>
      </c>
      <c r="Z3322">
        <f t="shared" si="92"/>
        <v>0.25</v>
      </c>
      <c r="AA3322">
        <v>10</v>
      </c>
      <c r="AB3322">
        <v>25</v>
      </c>
      <c r="AC3322">
        <v>0</v>
      </c>
      <c r="AD3322" s="4" t="s">
        <v>173</v>
      </c>
      <c r="AF3322">
        <v>5.5480610718454599</v>
      </c>
    </row>
    <row r="3323" spans="1:32">
      <c r="A3323" t="s">
        <v>387</v>
      </c>
      <c r="B3323" t="s">
        <v>388</v>
      </c>
      <c r="C3323" s="30" t="s">
        <v>591</v>
      </c>
      <c r="D3323">
        <v>600</v>
      </c>
      <c r="E3323">
        <v>5</v>
      </c>
      <c r="G3323">
        <v>39.700000000000003</v>
      </c>
      <c r="H3323">
        <v>2.8380000000000001</v>
      </c>
      <c r="I3323">
        <v>20.260000000000002</v>
      </c>
      <c r="J3323">
        <v>0.53500000000000003</v>
      </c>
      <c r="M3323">
        <v>48</v>
      </c>
      <c r="N3323">
        <v>3.6999999999999998E-2</v>
      </c>
      <c r="O3323">
        <v>0.26</v>
      </c>
      <c r="P3323">
        <f t="shared" si="93"/>
        <v>1.3476070528967253E-2</v>
      </c>
      <c r="Q3323">
        <f t="shared" si="94"/>
        <v>0.5238035264483627</v>
      </c>
      <c r="R3323">
        <v>3.718</v>
      </c>
      <c r="S3323">
        <v>3.6999999999999998E-2</v>
      </c>
      <c r="U3323">
        <v>1440</v>
      </c>
      <c r="V3323">
        <v>99.978931488788007</v>
      </c>
      <c r="W3323">
        <v>8</v>
      </c>
      <c r="X3323">
        <v>120</v>
      </c>
      <c r="Y3323">
        <v>2.5000000000000001E-2</v>
      </c>
      <c r="Z3323">
        <f t="shared" si="92"/>
        <v>0.25</v>
      </c>
      <c r="AA3323">
        <v>10</v>
      </c>
      <c r="AB3323">
        <v>25</v>
      </c>
      <c r="AC3323">
        <v>0</v>
      </c>
      <c r="AD3323" s="4" t="s">
        <v>173</v>
      </c>
      <c r="AF3323">
        <v>6.9881957423581103</v>
      </c>
    </row>
    <row r="3324" spans="1:32">
      <c r="A3324" t="s">
        <v>387</v>
      </c>
      <c r="B3324" t="s">
        <v>388</v>
      </c>
      <c r="C3324" s="30" t="s">
        <v>591</v>
      </c>
      <c r="D3324">
        <v>600</v>
      </c>
      <c r="E3324">
        <v>5</v>
      </c>
      <c r="G3324">
        <v>39.700000000000003</v>
      </c>
      <c r="H3324">
        <v>2.8380000000000001</v>
      </c>
      <c r="I3324">
        <v>20.260000000000002</v>
      </c>
      <c r="J3324">
        <v>0.53500000000000003</v>
      </c>
      <c r="M3324">
        <v>48</v>
      </c>
      <c r="N3324">
        <v>3.6999999999999998E-2</v>
      </c>
      <c r="O3324">
        <v>0.26</v>
      </c>
      <c r="P3324">
        <f t="shared" si="93"/>
        <v>1.3476070528967253E-2</v>
      </c>
      <c r="Q3324">
        <f t="shared" si="94"/>
        <v>0.5238035264483627</v>
      </c>
      <c r="R3324">
        <v>3.718</v>
      </c>
      <c r="S3324">
        <v>3.6999999999999998E-2</v>
      </c>
      <c r="U3324">
        <v>1440</v>
      </c>
      <c r="V3324">
        <v>124.762900527025</v>
      </c>
      <c r="W3324">
        <v>8</v>
      </c>
      <c r="X3324">
        <v>120</v>
      </c>
      <c r="Y3324">
        <v>2.5000000000000001E-2</v>
      </c>
      <c r="Z3324">
        <f t="shared" si="92"/>
        <v>0.25</v>
      </c>
      <c r="AA3324">
        <v>10</v>
      </c>
      <c r="AB3324">
        <v>25</v>
      </c>
      <c r="AC3324">
        <v>0</v>
      </c>
      <c r="AD3324" s="4" t="s">
        <v>173</v>
      </c>
      <c r="AF3324">
        <v>8.2866780242998299</v>
      </c>
    </row>
    <row r="3325" spans="1:32">
      <c r="A3325" t="s">
        <v>387</v>
      </c>
      <c r="B3325" t="s">
        <v>388</v>
      </c>
      <c r="C3325" s="30" t="s">
        <v>591</v>
      </c>
      <c r="D3325">
        <v>600</v>
      </c>
      <c r="E3325">
        <v>5</v>
      </c>
      <c r="G3325">
        <v>39.700000000000003</v>
      </c>
      <c r="H3325">
        <v>2.8380000000000001</v>
      </c>
      <c r="I3325">
        <v>20.260000000000002</v>
      </c>
      <c r="J3325">
        <v>0.53500000000000003</v>
      </c>
      <c r="M3325">
        <v>48</v>
      </c>
      <c r="N3325">
        <v>3.6999999999999998E-2</v>
      </c>
      <c r="O3325">
        <v>0.26</v>
      </c>
      <c r="P3325">
        <f t="shared" si="93"/>
        <v>1.3476070528967253E-2</v>
      </c>
      <c r="Q3325">
        <f t="shared" si="94"/>
        <v>0.5238035264483627</v>
      </c>
      <c r="R3325">
        <v>3.718</v>
      </c>
      <c r="S3325">
        <v>3.6999999999999998E-2</v>
      </c>
      <c r="U3325">
        <v>1440</v>
      </c>
      <c r="V3325">
        <v>149.71548248470901</v>
      </c>
      <c r="W3325">
        <v>8</v>
      </c>
      <c r="X3325">
        <v>120</v>
      </c>
      <c r="Y3325">
        <v>2.5000000000000001E-2</v>
      </c>
      <c r="Z3325">
        <f t="shared" si="92"/>
        <v>0.25</v>
      </c>
      <c r="AA3325">
        <v>10</v>
      </c>
      <c r="AB3325">
        <v>25</v>
      </c>
      <c r="AC3325">
        <v>0</v>
      </c>
      <c r="AD3325" s="4" t="s">
        <v>173</v>
      </c>
      <c r="AF3325">
        <v>9.3962902386689304</v>
      </c>
    </row>
    <row r="3326" spans="1:32">
      <c r="A3326" t="s">
        <v>383</v>
      </c>
      <c r="B3326" t="s">
        <v>125</v>
      </c>
      <c r="C3326" s="30" t="s">
        <v>591</v>
      </c>
      <c r="D3326">
        <v>600</v>
      </c>
      <c r="E3326">
        <v>5</v>
      </c>
      <c r="G3326">
        <v>76.010000000000005</v>
      </c>
      <c r="H3326">
        <v>1.1299999999999999</v>
      </c>
      <c r="I3326">
        <v>57.52</v>
      </c>
      <c r="J3326">
        <v>0.505</v>
      </c>
      <c r="M3326">
        <v>27</v>
      </c>
      <c r="N3326">
        <v>2.8000000000000001E-2</v>
      </c>
      <c r="O3326">
        <v>1.44</v>
      </c>
      <c r="P3326">
        <f>J3326/G3326</f>
        <v>6.6438626496513609E-3</v>
      </c>
      <c r="Q3326">
        <f>(I3326+J3326)/G3326</f>
        <v>0.76338639652677287</v>
      </c>
      <c r="R3326">
        <v>57.13</v>
      </c>
      <c r="S3326">
        <v>0.29299999999999998</v>
      </c>
      <c r="U3326">
        <v>1440</v>
      </c>
      <c r="V3326">
        <v>150</v>
      </c>
      <c r="W3326">
        <v>8</v>
      </c>
      <c r="X3326">
        <v>120</v>
      </c>
      <c r="Y3326">
        <v>2.5000000000000001E-2</v>
      </c>
      <c r="Z3326">
        <f t="shared" si="92"/>
        <v>0.25</v>
      </c>
      <c r="AA3326">
        <v>10</v>
      </c>
      <c r="AB3326">
        <v>15.034494831089035</v>
      </c>
      <c r="AC3326">
        <v>0</v>
      </c>
      <c r="AD3326" s="4" t="s">
        <v>173</v>
      </c>
      <c r="AF3326">
        <v>6.4489800054123103</v>
      </c>
    </row>
    <row r="3327" spans="1:32">
      <c r="A3327" t="s">
        <v>383</v>
      </c>
      <c r="B3327" t="s">
        <v>125</v>
      </c>
      <c r="C3327" s="30" t="s">
        <v>591</v>
      </c>
      <c r="D3327">
        <v>600</v>
      </c>
      <c r="E3327">
        <v>5</v>
      </c>
      <c r="G3327">
        <v>76.010000000000005</v>
      </c>
      <c r="H3327">
        <v>1.1299999999999999</v>
      </c>
      <c r="I3327">
        <v>57.52</v>
      </c>
      <c r="J3327">
        <v>0.505</v>
      </c>
      <c r="M3327">
        <v>27</v>
      </c>
      <c r="N3327">
        <v>2.8000000000000001E-2</v>
      </c>
      <c r="O3327">
        <v>1.44</v>
      </c>
      <c r="P3327">
        <f t="shared" ref="P3327:P3340" si="95">J3327/G3327</f>
        <v>6.6438626496513609E-3</v>
      </c>
      <c r="Q3327">
        <f t="shared" ref="Q3327:Q3340" si="96">(I3327+J3327)/G3327</f>
        <v>0.76338639652677287</v>
      </c>
      <c r="R3327">
        <v>57.13</v>
      </c>
      <c r="S3327">
        <v>0.29299999999999998</v>
      </c>
      <c r="U3327">
        <v>1440</v>
      </c>
      <c r="V3327">
        <v>150</v>
      </c>
      <c r="W3327">
        <v>8</v>
      </c>
      <c r="X3327">
        <v>120</v>
      </c>
      <c r="Y3327">
        <v>2.5000000000000001E-2</v>
      </c>
      <c r="Z3327">
        <f t="shared" si="92"/>
        <v>0.25</v>
      </c>
      <c r="AA3327">
        <v>10</v>
      </c>
      <c r="AB3327">
        <v>24.86766329763401</v>
      </c>
      <c r="AC3327">
        <v>0</v>
      </c>
      <c r="AD3327" s="4" t="s">
        <v>173</v>
      </c>
      <c r="AF3327">
        <v>6.6373627510790003</v>
      </c>
    </row>
    <row r="3328" spans="1:32">
      <c r="A3328" t="s">
        <v>383</v>
      </c>
      <c r="B3328" t="s">
        <v>125</v>
      </c>
      <c r="C3328" s="30" t="s">
        <v>591</v>
      </c>
      <c r="D3328">
        <v>600</v>
      </c>
      <c r="E3328">
        <v>5</v>
      </c>
      <c r="G3328">
        <v>76.010000000000005</v>
      </c>
      <c r="H3328">
        <v>1.1299999999999999</v>
      </c>
      <c r="I3328">
        <v>57.52</v>
      </c>
      <c r="J3328">
        <v>0.505</v>
      </c>
      <c r="M3328">
        <v>27</v>
      </c>
      <c r="N3328">
        <v>2.8000000000000001E-2</v>
      </c>
      <c r="O3328">
        <v>1.44</v>
      </c>
      <c r="P3328">
        <f t="shared" si="95"/>
        <v>6.6438626496513609E-3</v>
      </c>
      <c r="Q3328">
        <f t="shared" si="96"/>
        <v>0.76338639652677287</v>
      </c>
      <c r="R3328">
        <v>57.13</v>
      </c>
      <c r="S3328">
        <v>0.29299999999999998</v>
      </c>
      <c r="U3328">
        <v>1440</v>
      </c>
      <c r="V3328">
        <v>150</v>
      </c>
      <c r="W3328">
        <v>8</v>
      </c>
      <c r="X3328">
        <v>120</v>
      </c>
      <c r="Y3328">
        <v>2.5000000000000001E-2</v>
      </c>
      <c r="Z3328">
        <f t="shared" si="92"/>
        <v>0.25</v>
      </c>
      <c r="AA3328">
        <v>10</v>
      </c>
      <c r="AB3328">
        <v>34.936357493369997</v>
      </c>
      <c r="AC3328">
        <v>0</v>
      </c>
      <c r="AD3328" s="4" t="s">
        <v>173</v>
      </c>
      <c r="AF3328">
        <v>7.29670365443602</v>
      </c>
    </row>
    <row r="3329" spans="1:32">
      <c r="A3329" t="s">
        <v>383</v>
      </c>
      <c r="B3329" t="s">
        <v>125</v>
      </c>
      <c r="C3329" s="30" t="s">
        <v>591</v>
      </c>
      <c r="D3329">
        <v>600</v>
      </c>
      <c r="E3329">
        <v>5</v>
      </c>
      <c r="G3329">
        <v>76.010000000000005</v>
      </c>
      <c r="H3329">
        <v>1.1299999999999999</v>
      </c>
      <c r="I3329">
        <v>57.52</v>
      </c>
      <c r="J3329">
        <v>0.505</v>
      </c>
      <c r="M3329">
        <v>27</v>
      </c>
      <c r="N3329">
        <v>2.8000000000000001E-2</v>
      </c>
      <c r="O3329">
        <v>1.44</v>
      </c>
      <c r="P3329">
        <f t="shared" si="95"/>
        <v>6.6438626496513609E-3</v>
      </c>
      <c r="Q3329">
        <f t="shared" si="96"/>
        <v>0.76338639652677287</v>
      </c>
      <c r="R3329">
        <v>57.13</v>
      </c>
      <c r="S3329">
        <v>0.29299999999999998</v>
      </c>
      <c r="U3329">
        <v>1440</v>
      </c>
      <c r="V3329">
        <v>150</v>
      </c>
      <c r="W3329">
        <v>8</v>
      </c>
      <c r="X3329">
        <v>120</v>
      </c>
      <c r="Y3329">
        <v>2.5000000000000001E-2</v>
      </c>
      <c r="Z3329">
        <f t="shared" si="92"/>
        <v>0.25</v>
      </c>
      <c r="AA3329">
        <v>10</v>
      </c>
      <c r="AB3329">
        <v>45.005051689107006</v>
      </c>
      <c r="AC3329">
        <v>0</v>
      </c>
      <c r="AD3329" s="4" t="s">
        <v>173</v>
      </c>
      <c r="AF3329">
        <v>8.0973309702812397</v>
      </c>
    </row>
    <row r="3330" spans="1:32">
      <c r="A3330" t="s">
        <v>383</v>
      </c>
      <c r="B3330" t="s">
        <v>125</v>
      </c>
      <c r="C3330" s="30" t="s">
        <v>591</v>
      </c>
      <c r="D3330">
        <v>600</v>
      </c>
      <c r="E3330">
        <v>5</v>
      </c>
      <c r="G3330">
        <v>76.010000000000005</v>
      </c>
      <c r="H3330">
        <v>1.1299999999999999</v>
      </c>
      <c r="I3330">
        <v>57.52</v>
      </c>
      <c r="J3330">
        <v>0.505</v>
      </c>
      <c r="M3330">
        <v>27</v>
      </c>
      <c r="N3330">
        <v>2.8000000000000001E-2</v>
      </c>
      <c r="O3330">
        <v>1.44</v>
      </c>
      <c r="P3330">
        <f t="shared" si="95"/>
        <v>6.6438626496513609E-3</v>
      </c>
      <c r="Q3330">
        <f t="shared" si="96"/>
        <v>0.76338639652677287</v>
      </c>
      <c r="R3330">
        <v>57.13</v>
      </c>
      <c r="S3330">
        <v>0.29299999999999998</v>
      </c>
      <c r="U3330">
        <v>1440</v>
      </c>
      <c r="V3330">
        <v>150</v>
      </c>
      <c r="W3330">
        <v>8</v>
      </c>
      <c r="X3330">
        <v>120</v>
      </c>
      <c r="Y3330">
        <v>2.5000000000000001E-2</v>
      </c>
      <c r="Z3330">
        <f t="shared" si="92"/>
        <v>0.25</v>
      </c>
      <c r="AA3330">
        <v>10</v>
      </c>
      <c r="AB3330">
        <v>55.073745884844016</v>
      </c>
      <c r="AC3330">
        <v>0</v>
      </c>
      <c r="AD3330" s="4" t="s">
        <v>173</v>
      </c>
      <c r="AF3330">
        <v>8.3485086831277204</v>
      </c>
    </row>
    <row r="3331" spans="1:32">
      <c r="A3331" t="s">
        <v>384</v>
      </c>
      <c r="B3331" t="s">
        <v>385</v>
      </c>
      <c r="C3331" s="30" t="s">
        <v>591</v>
      </c>
      <c r="D3331">
        <v>600</v>
      </c>
      <c r="E3331">
        <v>5</v>
      </c>
      <c r="G3331">
        <v>48.7</v>
      </c>
      <c r="H3331">
        <v>2.008</v>
      </c>
      <c r="I3331">
        <v>40.659999999999997</v>
      </c>
      <c r="J3331">
        <v>0.55200000000000005</v>
      </c>
      <c r="M3331">
        <v>41</v>
      </c>
      <c r="N3331">
        <v>3.5000000000000003E-2</v>
      </c>
      <c r="O3331">
        <v>0.72</v>
      </c>
      <c r="P3331">
        <f t="shared" si="95"/>
        <v>1.13347022587269E-2</v>
      </c>
      <c r="Q3331">
        <f t="shared" si="96"/>
        <v>0.84624229979466103</v>
      </c>
      <c r="R3331">
        <v>50.66</v>
      </c>
      <c r="S3331">
        <v>6.9000000000000006E-2</v>
      </c>
      <c r="U3331">
        <v>1440</v>
      </c>
      <c r="V3331">
        <v>150</v>
      </c>
      <c r="W3331">
        <v>8</v>
      </c>
      <c r="X3331">
        <v>120</v>
      </c>
      <c r="Y3331">
        <v>2.5000000000000001E-2</v>
      </c>
      <c r="Z3331">
        <f t="shared" si="92"/>
        <v>0.25</v>
      </c>
      <c r="AA3331">
        <v>10</v>
      </c>
      <c r="AB3331">
        <v>14.975615016013023</v>
      </c>
      <c r="AC3331">
        <v>0</v>
      </c>
      <c r="AD3331" s="4" t="s">
        <v>173</v>
      </c>
      <c r="AF3331">
        <v>7.8461536886093004</v>
      </c>
    </row>
    <row r="3332" spans="1:32">
      <c r="A3332" t="s">
        <v>384</v>
      </c>
      <c r="B3332" t="s">
        <v>385</v>
      </c>
      <c r="C3332" s="30" t="s">
        <v>591</v>
      </c>
      <c r="D3332">
        <v>600</v>
      </c>
      <c r="E3332">
        <v>5</v>
      </c>
      <c r="G3332">
        <v>48.7</v>
      </c>
      <c r="H3332">
        <v>2.008</v>
      </c>
      <c r="I3332">
        <v>40.659999999999997</v>
      </c>
      <c r="J3332">
        <v>0.55200000000000005</v>
      </c>
      <c r="M3332">
        <v>41</v>
      </c>
      <c r="N3332">
        <v>3.5000000000000003E-2</v>
      </c>
      <c r="O3332">
        <v>0.72</v>
      </c>
      <c r="P3332">
        <f t="shared" si="95"/>
        <v>1.13347022587269E-2</v>
      </c>
      <c r="Q3332">
        <f t="shared" si="96"/>
        <v>0.84624229979466103</v>
      </c>
      <c r="R3332">
        <v>50.66</v>
      </c>
      <c r="S3332">
        <v>6.9000000000000006E-2</v>
      </c>
      <c r="U3332">
        <v>1440</v>
      </c>
      <c r="V3332">
        <v>150</v>
      </c>
      <c r="W3332">
        <v>8</v>
      </c>
      <c r="X3332">
        <v>120</v>
      </c>
      <c r="Y3332">
        <v>2.5000000000000001E-2</v>
      </c>
      <c r="Z3332">
        <f t="shared" si="92"/>
        <v>0.25</v>
      </c>
      <c r="AA3332">
        <v>10</v>
      </c>
      <c r="AB3332">
        <v>25.103189026825021</v>
      </c>
      <c r="AC3332">
        <v>0</v>
      </c>
      <c r="AD3332" s="4" t="s">
        <v>173</v>
      </c>
      <c r="AF3332">
        <v>9.2433282341553706</v>
      </c>
    </row>
    <row r="3333" spans="1:32">
      <c r="A3333" t="s">
        <v>384</v>
      </c>
      <c r="B3333" t="s">
        <v>385</v>
      </c>
      <c r="C3333" s="30" t="s">
        <v>591</v>
      </c>
      <c r="D3333">
        <v>600</v>
      </c>
      <c r="E3333">
        <v>5</v>
      </c>
      <c r="G3333">
        <v>48.7</v>
      </c>
      <c r="H3333">
        <v>2.008</v>
      </c>
      <c r="I3333">
        <v>40.659999999999997</v>
      </c>
      <c r="J3333">
        <v>0.55200000000000005</v>
      </c>
      <c r="M3333">
        <v>41</v>
      </c>
      <c r="N3333">
        <v>3.5000000000000003E-2</v>
      </c>
      <c r="O3333">
        <v>0.72</v>
      </c>
      <c r="P3333">
        <f t="shared" si="95"/>
        <v>1.13347022587269E-2</v>
      </c>
      <c r="Q3333">
        <f t="shared" si="96"/>
        <v>0.84624229979466103</v>
      </c>
      <c r="R3333">
        <v>50.66</v>
      </c>
      <c r="S3333">
        <v>6.9000000000000006E-2</v>
      </c>
      <c r="U3333">
        <v>1440</v>
      </c>
      <c r="V3333">
        <v>150</v>
      </c>
      <c r="W3333">
        <v>8</v>
      </c>
      <c r="X3333">
        <v>120</v>
      </c>
      <c r="Y3333">
        <v>2.5000000000000001E-2</v>
      </c>
      <c r="Z3333">
        <f t="shared" si="92"/>
        <v>0.25</v>
      </c>
      <c r="AA3333">
        <v>10</v>
      </c>
      <c r="AB3333">
        <v>34.995243777333997</v>
      </c>
      <c r="AC3333">
        <v>0</v>
      </c>
      <c r="AD3333" s="4" t="s">
        <v>173</v>
      </c>
      <c r="AF3333">
        <v>10.3893250668549</v>
      </c>
    </row>
    <row r="3334" spans="1:32">
      <c r="A3334" t="s">
        <v>384</v>
      </c>
      <c r="B3334" t="s">
        <v>385</v>
      </c>
      <c r="C3334" s="30" t="s">
        <v>591</v>
      </c>
      <c r="D3334">
        <v>600</v>
      </c>
      <c r="E3334">
        <v>5</v>
      </c>
      <c r="G3334">
        <v>48.7</v>
      </c>
      <c r="H3334">
        <v>2.008</v>
      </c>
      <c r="I3334">
        <v>40.659999999999997</v>
      </c>
      <c r="J3334">
        <v>0.55200000000000005</v>
      </c>
      <c r="M3334">
        <v>41</v>
      </c>
      <c r="N3334">
        <v>3.5000000000000003E-2</v>
      </c>
      <c r="O3334">
        <v>0.72</v>
      </c>
      <c r="P3334">
        <f t="shared" si="95"/>
        <v>1.13347022587269E-2</v>
      </c>
      <c r="Q3334">
        <f t="shared" si="96"/>
        <v>0.84624229979466103</v>
      </c>
      <c r="R3334">
        <v>50.66</v>
      </c>
      <c r="S3334">
        <v>6.9000000000000006E-2</v>
      </c>
      <c r="U3334">
        <v>1440</v>
      </c>
      <c r="V3334">
        <v>150</v>
      </c>
      <c r="W3334">
        <v>8</v>
      </c>
      <c r="X3334">
        <v>120</v>
      </c>
      <c r="Y3334">
        <v>2.5000000000000001E-2</v>
      </c>
      <c r="Z3334">
        <f t="shared" si="92"/>
        <v>0.25</v>
      </c>
      <c r="AA3334">
        <v>10</v>
      </c>
      <c r="AB3334">
        <v>44.946171874030995</v>
      </c>
      <c r="AC3334">
        <v>0</v>
      </c>
      <c r="AD3334" s="4" t="s">
        <v>173</v>
      </c>
      <c r="AF3334">
        <v>11.5667191675571</v>
      </c>
    </row>
    <row r="3335" spans="1:32">
      <c r="A3335" t="s">
        <v>384</v>
      </c>
      <c r="B3335" t="s">
        <v>385</v>
      </c>
      <c r="C3335" s="30" t="s">
        <v>591</v>
      </c>
      <c r="D3335">
        <v>600</v>
      </c>
      <c r="E3335">
        <v>5</v>
      </c>
      <c r="G3335">
        <v>48.7</v>
      </c>
      <c r="H3335">
        <v>2.008</v>
      </c>
      <c r="I3335">
        <v>40.659999999999997</v>
      </c>
      <c r="J3335">
        <v>0.55200000000000005</v>
      </c>
      <c r="M3335">
        <v>41</v>
      </c>
      <c r="N3335">
        <v>3.5000000000000003E-2</v>
      </c>
      <c r="O3335">
        <v>0.72</v>
      </c>
      <c r="P3335">
        <f t="shared" si="95"/>
        <v>1.13347022587269E-2</v>
      </c>
      <c r="Q3335">
        <f t="shared" si="96"/>
        <v>0.84624229979466103</v>
      </c>
      <c r="R3335">
        <v>50.66</v>
      </c>
      <c r="S3335">
        <v>6.9000000000000006E-2</v>
      </c>
      <c r="U3335">
        <v>1440</v>
      </c>
      <c r="V3335">
        <v>150</v>
      </c>
      <c r="W3335">
        <v>8</v>
      </c>
      <c r="X3335">
        <v>120</v>
      </c>
      <c r="Y3335">
        <v>2.5000000000000001E-2</v>
      </c>
      <c r="Z3335">
        <f t="shared" si="92"/>
        <v>0.25</v>
      </c>
      <c r="AA3335">
        <v>10</v>
      </c>
      <c r="AB3335">
        <v>55.132632168807049</v>
      </c>
      <c r="AC3335">
        <v>0</v>
      </c>
      <c r="AD3335" s="4" t="s">
        <v>173</v>
      </c>
      <c r="AF3335">
        <v>11.7864991812264</v>
      </c>
    </row>
    <row r="3336" spans="1:32">
      <c r="A3336" t="s">
        <v>386</v>
      </c>
      <c r="B3336" t="s">
        <v>130</v>
      </c>
      <c r="C3336" s="30" t="s">
        <v>591</v>
      </c>
      <c r="D3336">
        <v>600</v>
      </c>
      <c r="E3336">
        <v>5</v>
      </c>
      <c r="G3336">
        <v>56.3</v>
      </c>
      <c r="H3336">
        <v>1.266</v>
      </c>
      <c r="I3336">
        <v>48.16</v>
      </c>
      <c r="J3336">
        <v>0.38500000000000001</v>
      </c>
      <c r="M3336">
        <v>22</v>
      </c>
      <c r="N3336">
        <v>2.5000000000000001E-2</v>
      </c>
      <c r="O3336">
        <v>0.98</v>
      </c>
      <c r="P3336">
        <f t="shared" si="95"/>
        <v>6.838365896980462E-3</v>
      </c>
      <c r="Q3336">
        <f t="shared" si="96"/>
        <v>0.86225577264653641</v>
      </c>
      <c r="R3336">
        <v>4.3840000000000003</v>
      </c>
      <c r="S3336">
        <v>2.3E-2</v>
      </c>
      <c r="U3336">
        <v>1440</v>
      </c>
      <c r="V3336">
        <v>150</v>
      </c>
      <c r="W3336">
        <v>8</v>
      </c>
      <c r="X3336">
        <v>120</v>
      </c>
      <c r="Y3336">
        <v>2.5000000000000001E-2</v>
      </c>
      <c r="Z3336">
        <f t="shared" si="92"/>
        <v>0.25</v>
      </c>
      <c r="AA3336">
        <v>10</v>
      </c>
      <c r="AB3336">
        <v>14.975615016013023</v>
      </c>
      <c r="AC3336">
        <v>0</v>
      </c>
      <c r="AD3336" s="4" t="s">
        <v>173</v>
      </c>
      <c r="AF3336">
        <v>6.2291991293939102</v>
      </c>
    </row>
    <row r="3337" spans="1:32">
      <c r="A3337" t="s">
        <v>386</v>
      </c>
      <c r="B3337" t="s">
        <v>130</v>
      </c>
      <c r="C3337" s="30" t="s">
        <v>591</v>
      </c>
      <c r="D3337">
        <v>600</v>
      </c>
      <c r="E3337">
        <v>5</v>
      </c>
      <c r="G3337">
        <v>56.3</v>
      </c>
      <c r="H3337">
        <v>1.266</v>
      </c>
      <c r="I3337">
        <v>48.16</v>
      </c>
      <c r="J3337">
        <v>0.38500000000000001</v>
      </c>
      <c r="M3337">
        <v>22</v>
      </c>
      <c r="N3337">
        <v>2.5000000000000001E-2</v>
      </c>
      <c r="O3337">
        <v>0.98</v>
      </c>
      <c r="P3337">
        <f t="shared" si="95"/>
        <v>6.838365896980462E-3</v>
      </c>
      <c r="Q3337">
        <f t="shared" si="96"/>
        <v>0.86225577264653641</v>
      </c>
      <c r="R3337">
        <v>4.3840000000000003</v>
      </c>
      <c r="S3337">
        <v>2.3E-2</v>
      </c>
      <c r="U3337">
        <v>1440</v>
      </c>
      <c r="V3337">
        <v>150</v>
      </c>
      <c r="W3337">
        <v>8</v>
      </c>
      <c r="X3337">
        <v>120</v>
      </c>
      <c r="Y3337">
        <v>2.5000000000000001E-2</v>
      </c>
      <c r="Z3337">
        <f t="shared" si="92"/>
        <v>0.25</v>
      </c>
      <c r="AA3337">
        <v>10</v>
      </c>
      <c r="AB3337">
        <v>24.985426162229999</v>
      </c>
      <c r="AC3337">
        <v>0</v>
      </c>
      <c r="AD3337" s="4" t="s">
        <v>173</v>
      </c>
      <c r="AF3337">
        <v>6.5745682150737403</v>
      </c>
    </row>
    <row r="3338" spans="1:32">
      <c r="A3338" t="s">
        <v>386</v>
      </c>
      <c r="B3338" t="s">
        <v>130</v>
      </c>
      <c r="C3338" s="30" t="s">
        <v>591</v>
      </c>
      <c r="D3338">
        <v>600</v>
      </c>
      <c r="E3338">
        <v>5</v>
      </c>
      <c r="G3338">
        <v>56.3</v>
      </c>
      <c r="H3338">
        <v>1.266</v>
      </c>
      <c r="I3338">
        <v>48.16</v>
      </c>
      <c r="J3338">
        <v>0.38500000000000001</v>
      </c>
      <c r="M3338">
        <v>22</v>
      </c>
      <c r="N3338">
        <v>2.5000000000000001E-2</v>
      </c>
      <c r="O3338">
        <v>0.98</v>
      </c>
      <c r="P3338">
        <f t="shared" si="95"/>
        <v>6.838365896980462E-3</v>
      </c>
      <c r="Q3338">
        <f t="shared" si="96"/>
        <v>0.86225577264653641</v>
      </c>
      <c r="R3338">
        <v>4.3840000000000003</v>
      </c>
      <c r="S3338">
        <v>2.3E-2</v>
      </c>
      <c r="U3338">
        <v>1440</v>
      </c>
      <c r="V3338">
        <v>150</v>
      </c>
      <c r="W3338">
        <v>8</v>
      </c>
      <c r="X3338">
        <v>120</v>
      </c>
      <c r="Y3338">
        <v>2.5000000000000001E-2</v>
      </c>
      <c r="Z3338">
        <f t="shared" si="92"/>
        <v>0.25</v>
      </c>
      <c r="AA3338">
        <v>10</v>
      </c>
      <c r="AB3338">
        <v>34.995243777333997</v>
      </c>
      <c r="AC3338">
        <v>0</v>
      </c>
      <c r="AD3338" s="4" t="s">
        <v>173</v>
      </c>
      <c r="AF3338">
        <v>7.0455263727640798</v>
      </c>
    </row>
    <row r="3339" spans="1:32">
      <c r="A3339" t="s">
        <v>386</v>
      </c>
      <c r="B3339" t="s">
        <v>130</v>
      </c>
      <c r="C3339" s="30" t="s">
        <v>591</v>
      </c>
      <c r="D3339">
        <v>600</v>
      </c>
      <c r="E3339">
        <v>5</v>
      </c>
      <c r="G3339">
        <v>56.3</v>
      </c>
      <c r="H3339">
        <v>1.266</v>
      </c>
      <c r="I3339">
        <v>48.16</v>
      </c>
      <c r="J3339">
        <v>0.38500000000000001</v>
      </c>
      <c r="M3339">
        <v>22</v>
      </c>
      <c r="N3339">
        <v>2.5000000000000001E-2</v>
      </c>
      <c r="O3339">
        <v>0.98</v>
      </c>
      <c r="P3339">
        <f t="shared" si="95"/>
        <v>6.838365896980462E-3</v>
      </c>
      <c r="Q3339">
        <f t="shared" si="96"/>
        <v>0.86225577264653641</v>
      </c>
      <c r="R3339">
        <v>4.3840000000000003</v>
      </c>
      <c r="S3339">
        <v>2.3E-2</v>
      </c>
      <c r="U3339">
        <v>1440</v>
      </c>
      <c r="V3339">
        <v>150</v>
      </c>
      <c r="W3339">
        <v>8</v>
      </c>
      <c r="X3339">
        <v>120</v>
      </c>
      <c r="Y3339">
        <v>2.5000000000000001E-2</v>
      </c>
      <c r="Z3339">
        <f t="shared" si="92"/>
        <v>0.25</v>
      </c>
      <c r="AA3339">
        <v>10</v>
      </c>
      <c r="AB3339">
        <v>45.063937973071006</v>
      </c>
      <c r="AC3339">
        <v>0</v>
      </c>
      <c r="AD3339" s="4" t="s">
        <v>173</v>
      </c>
      <c r="AF3339">
        <v>7.28100458926016</v>
      </c>
    </row>
    <row r="3340" spans="1:32">
      <c r="A3340" t="s">
        <v>386</v>
      </c>
      <c r="B3340" t="s">
        <v>130</v>
      </c>
      <c r="C3340" s="30" t="s">
        <v>591</v>
      </c>
      <c r="D3340">
        <v>600</v>
      </c>
      <c r="E3340">
        <v>5</v>
      </c>
      <c r="G3340">
        <v>56.3</v>
      </c>
      <c r="H3340">
        <v>1.266</v>
      </c>
      <c r="I3340">
        <v>48.16</v>
      </c>
      <c r="J3340">
        <v>0.38500000000000001</v>
      </c>
      <c r="M3340">
        <v>22</v>
      </c>
      <c r="N3340">
        <v>2.5000000000000001E-2</v>
      </c>
      <c r="O3340">
        <v>0.98</v>
      </c>
      <c r="P3340">
        <f t="shared" si="95"/>
        <v>6.838365896980462E-3</v>
      </c>
      <c r="Q3340">
        <f t="shared" si="96"/>
        <v>0.86225577264653641</v>
      </c>
      <c r="R3340">
        <v>4.3840000000000003</v>
      </c>
      <c r="S3340">
        <v>2.3E-2</v>
      </c>
      <c r="U3340">
        <v>1440</v>
      </c>
      <c r="V3340">
        <v>150</v>
      </c>
      <c r="W3340">
        <v>8</v>
      </c>
      <c r="X3340">
        <v>120</v>
      </c>
      <c r="Y3340">
        <v>2.5000000000000001E-2</v>
      </c>
      <c r="Z3340">
        <f t="shared" si="92"/>
        <v>0.25</v>
      </c>
      <c r="AA3340">
        <v>10</v>
      </c>
      <c r="AB3340">
        <v>55.014866069768004</v>
      </c>
      <c r="AC3340">
        <v>0</v>
      </c>
      <c r="AD3340" s="4" t="s">
        <v>173</v>
      </c>
      <c r="AF3340">
        <v>7.8775509566119304</v>
      </c>
    </row>
    <row r="3341" spans="1:32">
      <c r="A3341" t="s">
        <v>383</v>
      </c>
      <c r="B3341" t="s">
        <v>125</v>
      </c>
      <c r="C3341" s="30" t="s">
        <v>591</v>
      </c>
      <c r="D3341">
        <v>600</v>
      </c>
      <c r="E3341">
        <v>5</v>
      </c>
      <c r="G3341">
        <v>76.010000000000005</v>
      </c>
      <c r="H3341">
        <v>1.1299999999999999</v>
      </c>
      <c r="I3341">
        <v>57.52</v>
      </c>
      <c r="J3341">
        <v>0.505</v>
      </c>
      <c r="M3341">
        <v>27</v>
      </c>
      <c r="N3341">
        <v>2.8000000000000001E-2</v>
      </c>
      <c r="O3341">
        <v>1.44</v>
      </c>
      <c r="P3341">
        <f>J3341/G3341</f>
        <v>6.6438626496513609E-3</v>
      </c>
      <c r="Q3341">
        <f>(I3341+J3341)/G3341</f>
        <v>0.76338639652677287</v>
      </c>
      <c r="R3341">
        <v>57.13</v>
      </c>
      <c r="S3341">
        <v>0.29299999999999998</v>
      </c>
      <c r="U3341">
        <v>10.991158162208301</v>
      </c>
      <c r="V3341">
        <v>150</v>
      </c>
      <c r="W3341">
        <v>8</v>
      </c>
      <c r="X3341">
        <v>120</v>
      </c>
      <c r="Y3341">
        <v>2.5000000000000001E-2</v>
      </c>
      <c r="Z3341">
        <f t="shared" si="92"/>
        <v>0.25</v>
      </c>
      <c r="AA3341">
        <v>10</v>
      </c>
      <c r="AB3341">
        <v>55</v>
      </c>
      <c r="AC3341">
        <v>0</v>
      </c>
      <c r="AD3341" s="4" t="s">
        <v>173</v>
      </c>
      <c r="AF3341">
        <v>4.5243322049135504</v>
      </c>
    </row>
    <row r="3342" spans="1:32">
      <c r="A3342" t="s">
        <v>383</v>
      </c>
      <c r="B3342" t="s">
        <v>125</v>
      </c>
      <c r="C3342" s="30" t="s">
        <v>591</v>
      </c>
      <c r="D3342">
        <v>600</v>
      </c>
      <c r="E3342">
        <v>5</v>
      </c>
      <c r="G3342">
        <v>76.010000000000005</v>
      </c>
      <c r="H3342">
        <v>1.1299999999999999</v>
      </c>
      <c r="I3342">
        <v>57.52</v>
      </c>
      <c r="J3342">
        <v>0.505</v>
      </c>
      <c r="M3342">
        <v>27</v>
      </c>
      <c r="N3342">
        <v>2.8000000000000001E-2</v>
      </c>
      <c r="O3342">
        <v>1.44</v>
      </c>
      <c r="P3342">
        <f t="shared" ref="P3342:P3384" si="97">J3342/G3342</f>
        <v>6.6438626496513609E-3</v>
      </c>
      <c r="Q3342">
        <f t="shared" ref="Q3342:Q3384" si="98">(I3342+J3342)/G3342</f>
        <v>0.76338639652677287</v>
      </c>
      <c r="R3342">
        <v>57.13</v>
      </c>
      <c r="S3342">
        <v>0.29299999999999998</v>
      </c>
      <c r="U3342">
        <v>29.833217513285</v>
      </c>
      <c r="V3342">
        <v>150</v>
      </c>
      <c r="W3342">
        <v>8</v>
      </c>
      <c r="X3342">
        <v>120</v>
      </c>
      <c r="Y3342">
        <v>2.5000000000000001E-2</v>
      </c>
      <c r="Z3342">
        <f t="shared" si="92"/>
        <v>0.25</v>
      </c>
      <c r="AA3342">
        <v>10</v>
      </c>
      <c r="AB3342">
        <v>55</v>
      </c>
      <c r="AC3342">
        <v>0</v>
      </c>
      <c r="AD3342" s="4" t="s">
        <v>173</v>
      </c>
      <c r="AF3342">
        <v>5.3720558996268704</v>
      </c>
    </row>
    <row r="3343" spans="1:32">
      <c r="A3343" t="s">
        <v>383</v>
      </c>
      <c r="B3343" t="s">
        <v>125</v>
      </c>
      <c r="C3343" s="30" t="s">
        <v>591</v>
      </c>
      <c r="D3343">
        <v>600</v>
      </c>
      <c r="E3343">
        <v>5</v>
      </c>
      <c r="G3343">
        <v>76.010000000000005</v>
      </c>
      <c r="H3343">
        <v>1.1299999999999999</v>
      </c>
      <c r="I3343">
        <v>57.52</v>
      </c>
      <c r="J3343">
        <v>0.505</v>
      </c>
      <c r="M3343">
        <v>27</v>
      </c>
      <c r="N3343">
        <v>2.8000000000000001E-2</v>
      </c>
      <c r="O3343">
        <v>1.44</v>
      </c>
      <c r="P3343">
        <f t="shared" si="97"/>
        <v>6.6438626496513609E-3</v>
      </c>
      <c r="Q3343">
        <f t="shared" si="98"/>
        <v>0.76338639652677287</v>
      </c>
      <c r="R3343">
        <v>57.13</v>
      </c>
      <c r="S3343">
        <v>0.29299999999999998</v>
      </c>
      <c r="U3343">
        <v>58.0962202880606</v>
      </c>
      <c r="V3343">
        <v>150</v>
      </c>
      <c r="W3343">
        <v>8</v>
      </c>
      <c r="X3343">
        <v>120</v>
      </c>
      <c r="Y3343">
        <v>2.5000000000000001E-2</v>
      </c>
      <c r="Z3343">
        <f t="shared" si="92"/>
        <v>0.25</v>
      </c>
      <c r="AA3343">
        <v>10</v>
      </c>
      <c r="AB3343">
        <v>55</v>
      </c>
      <c r="AC3343">
        <v>0</v>
      </c>
      <c r="AD3343" s="4" t="s">
        <v>173</v>
      </c>
      <c r="AF3343">
        <v>6.3893243332828504</v>
      </c>
    </row>
    <row r="3344" spans="1:32">
      <c r="A3344" t="s">
        <v>383</v>
      </c>
      <c r="B3344" t="s">
        <v>125</v>
      </c>
      <c r="C3344" s="30" t="s">
        <v>591</v>
      </c>
      <c r="D3344">
        <v>600</v>
      </c>
      <c r="E3344">
        <v>5</v>
      </c>
      <c r="G3344">
        <v>76.010000000000005</v>
      </c>
      <c r="H3344">
        <v>1.1299999999999999</v>
      </c>
      <c r="I3344">
        <v>57.52</v>
      </c>
      <c r="J3344">
        <v>0.505</v>
      </c>
      <c r="M3344">
        <v>27</v>
      </c>
      <c r="N3344">
        <v>2.8000000000000001E-2</v>
      </c>
      <c r="O3344">
        <v>1.44</v>
      </c>
      <c r="P3344">
        <f t="shared" si="97"/>
        <v>6.6438626496513609E-3</v>
      </c>
      <c r="Q3344">
        <f t="shared" si="98"/>
        <v>0.76338639652677287</v>
      </c>
      <c r="R3344">
        <v>57.13</v>
      </c>
      <c r="S3344">
        <v>0.29299999999999998</v>
      </c>
      <c r="U3344">
        <v>116.192354324281</v>
      </c>
      <c r="V3344">
        <v>150</v>
      </c>
      <c r="W3344">
        <v>8</v>
      </c>
      <c r="X3344">
        <v>120</v>
      </c>
      <c r="Y3344">
        <v>2.5000000000000001E-2</v>
      </c>
      <c r="Z3344">
        <f t="shared" si="92"/>
        <v>0.25</v>
      </c>
      <c r="AA3344">
        <v>10</v>
      </c>
      <c r="AB3344">
        <v>55</v>
      </c>
      <c r="AC3344">
        <v>0</v>
      </c>
      <c r="AD3344" s="4" t="s">
        <v>173</v>
      </c>
      <c r="AF3344">
        <v>6.9921508766048399</v>
      </c>
    </row>
    <row r="3345" spans="1:32">
      <c r="A3345" t="s">
        <v>383</v>
      </c>
      <c r="B3345" t="s">
        <v>125</v>
      </c>
      <c r="C3345" s="30" t="s">
        <v>591</v>
      </c>
      <c r="D3345">
        <v>600</v>
      </c>
      <c r="E3345">
        <v>5</v>
      </c>
      <c r="G3345">
        <v>76.010000000000005</v>
      </c>
      <c r="H3345">
        <v>1.1299999999999999</v>
      </c>
      <c r="I3345">
        <v>57.52</v>
      </c>
      <c r="J3345">
        <v>0.505</v>
      </c>
      <c r="M3345">
        <v>27</v>
      </c>
      <c r="N3345">
        <v>2.8000000000000001E-2</v>
      </c>
      <c r="O3345">
        <v>1.44</v>
      </c>
      <c r="P3345">
        <f t="shared" si="97"/>
        <v>6.6438626496513609E-3</v>
      </c>
      <c r="Q3345">
        <f t="shared" si="98"/>
        <v>0.76338639652677287</v>
      </c>
      <c r="R3345">
        <v>57.13</v>
      </c>
      <c r="S3345">
        <v>0.29299999999999998</v>
      </c>
      <c r="U3345">
        <v>175.85870309901199</v>
      </c>
      <c r="V3345">
        <v>150</v>
      </c>
      <c r="W3345">
        <v>8</v>
      </c>
      <c r="X3345">
        <v>120</v>
      </c>
      <c r="Y3345">
        <v>2.5000000000000001E-2</v>
      </c>
      <c r="Z3345">
        <f t="shared" si="92"/>
        <v>0.25</v>
      </c>
      <c r="AA3345">
        <v>10</v>
      </c>
      <c r="AB3345">
        <v>55</v>
      </c>
      <c r="AC3345">
        <v>0</v>
      </c>
      <c r="AD3345" s="4" t="s">
        <v>173</v>
      </c>
      <c r="AF3345">
        <v>7.4631083697990199</v>
      </c>
    </row>
    <row r="3346" spans="1:32">
      <c r="A3346" t="s">
        <v>383</v>
      </c>
      <c r="B3346" t="s">
        <v>125</v>
      </c>
      <c r="C3346" s="30" t="s">
        <v>591</v>
      </c>
      <c r="D3346">
        <v>600</v>
      </c>
      <c r="E3346">
        <v>5</v>
      </c>
      <c r="G3346">
        <v>76.010000000000005</v>
      </c>
      <c r="H3346">
        <v>1.1299999999999999</v>
      </c>
      <c r="I3346">
        <v>57.52</v>
      </c>
      <c r="J3346">
        <v>0.505</v>
      </c>
      <c r="M3346">
        <v>27</v>
      </c>
      <c r="N3346">
        <v>2.8000000000000001E-2</v>
      </c>
      <c r="O3346">
        <v>1.44</v>
      </c>
      <c r="P3346">
        <f t="shared" si="97"/>
        <v>6.6438626496513609E-3</v>
      </c>
      <c r="Q3346">
        <f t="shared" si="98"/>
        <v>0.76338639652677287</v>
      </c>
      <c r="R3346">
        <v>57.13</v>
      </c>
      <c r="S3346">
        <v>0.29299999999999998</v>
      </c>
      <c r="U3346">
        <v>235.525051873743</v>
      </c>
      <c r="V3346">
        <v>150</v>
      </c>
      <c r="W3346">
        <v>8</v>
      </c>
      <c r="X3346">
        <v>120</v>
      </c>
      <c r="Y3346">
        <v>2.5000000000000001E-2</v>
      </c>
      <c r="Z3346">
        <f t="shared" si="92"/>
        <v>0.25</v>
      </c>
      <c r="AA3346">
        <v>10</v>
      </c>
      <c r="AB3346">
        <v>55</v>
      </c>
      <c r="AC3346">
        <v>0</v>
      </c>
      <c r="AD3346" s="4" t="s">
        <v>173</v>
      </c>
      <c r="AF3346">
        <v>8.0847722401189603</v>
      </c>
    </row>
    <row r="3347" spans="1:32">
      <c r="A3347" t="s">
        <v>383</v>
      </c>
      <c r="B3347" t="s">
        <v>125</v>
      </c>
      <c r="C3347" s="30" t="s">
        <v>591</v>
      </c>
      <c r="D3347">
        <v>600</v>
      </c>
      <c r="E3347">
        <v>5</v>
      </c>
      <c r="G3347">
        <v>76.010000000000005</v>
      </c>
      <c r="H3347">
        <v>1.1299999999999999</v>
      </c>
      <c r="I3347">
        <v>57.52</v>
      </c>
      <c r="J3347">
        <v>0.505</v>
      </c>
      <c r="M3347">
        <v>27</v>
      </c>
      <c r="N3347">
        <v>2.8000000000000001E-2</v>
      </c>
      <c r="O3347">
        <v>1.44</v>
      </c>
      <c r="P3347">
        <f t="shared" si="97"/>
        <v>6.6438626496513609E-3</v>
      </c>
      <c r="Q3347">
        <f t="shared" si="98"/>
        <v>0.76338639652677287</v>
      </c>
      <c r="R3347">
        <v>57.13</v>
      </c>
      <c r="S3347">
        <v>0.29299999999999998</v>
      </c>
      <c r="U3347">
        <v>298.33174387365301</v>
      </c>
      <c r="V3347">
        <v>150</v>
      </c>
      <c r="W3347">
        <v>8</v>
      </c>
      <c r="X3347">
        <v>120</v>
      </c>
      <c r="Y3347">
        <v>2.5000000000000001E-2</v>
      </c>
      <c r="Z3347">
        <f t="shared" ref="Z3347:Z3404" si="99">AA3347*Y3347</f>
        <v>0.25</v>
      </c>
      <c r="AA3347">
        <v>10</v>
      </c>
      <c r="AB3347">
        <v>55</v>
      </c>
      <c r="AC3347">
        <v>0</v>
      </c>
      <c r="AD3347" s="4" t="s">
        <v>173</v>
      </c>
      <c r="AF3347">
        <v>8.7629511958896096</v>
      </c>
    </row>
    <row r="3348" spans="1:32">
      <c r="A3348" t="s">
        <v>383</v>
      </c>
      <c r="B3348" t="s">
        <v>125</v>
      </c>
      <c r="C3348" s="30" t="s">
        <v>591</v>
      </c>
      <c r="D3348">
        <v>600</v>
      </c>
      <c r="E3348">
        <v>5</v>
      </c>
      <c r="G3348">
        <v>76.010000000000005</v>
      </c>
      <c r="H3348">
        <v>1.1299999999999999</v>
      </c>
      <c r="I3348">
        <v>57.52</v>
      </c>
      <c r="J3348">
        <v>0.505</v>
      </c>
      <c r="M3348">
        <v>27</v>
      </c>
      <c r="N3348">
        <v>2.8000000000000001E-2</v>
      </c>
      <c r="O3348">
        <v>1.44</v>
      </c>
      <c r="P3348">
        <f t="shared" si="97"/>
        <v>6.6438626496513609E-3</v>
      </c>
      <c r="Q3348">
        <f t="shared" si="98"/>
        <v>0.76338639652677287</v>
      </c>
      <c r="R3348">
        <v>57.13</v>
      </c>
      <c r="S3348">
        <v>0.29299999999999998</v>
      </c>
      <c r="U3348">
        <v>356.42787790987398</v>
      </c>
      <c r="V3348">
        <v>150</v>
      </c>
      <c r="W3348">
        <v>8</v>
      </c>
      <c r="X3348">
        <v>120</v>
      </c>
      <c r="Y3348">
        <v>2.5000000000000001E-2</v>
      </c>
      <c r="Z3348">
        <f t="shared" si="99"/>
        <v>0.25</v>
      </c>
      <c r="AA3348">
        <v>10</v>
      </c>
      <c r="AB3348">
        <v>55</v>
      </c>
      <c r="AC3348">
        <v>0</v>
      </c>
      <c r="AD3348" s="4" t="s">
        <v>173</v>
      </c>
      <c r="AF3348">
        <v>9.1585557592256492</v>
      </c>
    </row>
    <row r="3349" spans="1:32">
      <c r="A3349" t="s">
        <v>383</v>
      </c>
      <c r="B3349" t="s">
        <v>125</v>
      </c>
      <c r="C3349" s="30" t="s">
        <v>591</v>
      </c>
      <c r="D3349">
        <v>600</v>
      </c>
      <c r="E3349">
        <v>5</v>
      </c>
      <c r="G3349">
        <v>76.010000000000005</v>
      </c>
      <c r="H3349">
        <v>1.1299999999999999</v>
      </c>
      <c r="I3349">
        <v>57.52</v>
      </c>
      <c r="J3349">
        <v>0.505</v>
      </c>
      <c r="M3349">
        <v>27</v>
      </c>
      <c r="N3349">
        <v>2.8000000000000001E-2</v>
      </c>
      <c r="O3349">
        <v>1.44</v>
      </c>
      <c r="P3349">
        <f t="shared" si="97"/>
        <v>6.6438626496513609E-3</v>
      </c>
      <c r="Q3349">
        <f t="shared" si="98"/>
        <v>0.76338639652677287</v>
      </c>
      <c r="R3349">
        <v>57.13</v>
      </c>
      <c r="S3349">
        <v>0.29299999999999998</v>
      </c>
      <c r="U3349">
        <v>475.76057545933497</v>
      </c>
      <c r="V3349">
        <v>150</v>
      </c>
      <c r="W3349">
        <v>8</v>
      </c>
      <c r="X3349">
        <v>120</v>
      </c>
      <c r="Y3349">
        <v>2.5000000000000001E-2</v>
      </c>
      <c r="Z3349">
        <f t="shared" si="99"/>
        <v>0.25</v>
      </c>
      <c r="AA3349">
        <v>10</v>
      </c>
      <c r="AB3349">
        <v>55</v>
      </c>
      <c r="AC3349">
        <v>0</v>
      </c>
      <c r="AD3349" s="4" t="s">
        <v>173</v>
      </c>
      <c r="AF3349">
        <v>9.4788068752940706</v>
      </c>
    </row>
    <row r="3350" spans="1:32">
      <c r="A3350" t="s">
        <v>383</v>
      </c>
      <c r="B3350" t="s">
        <v>125</v>
      </c>
      <c r="C3350" s="30" t="s">
        <v>591</v>
      </c>
      <c r="D3350">
        <v>600</v>
      </c>
      <c r="E3350">
        <v>5</v>
      </c>
      <c r="G3350">
        <v>76.010000000000005</v>
      </c>
      <c r="H3350">
        <v>1.1299999999999999</v>
      </c>
      <c r="I3350">
        <v>57.52</v>
      </c>
      <c r="J3350">
        <v>0.505</v>
      </c>
      <c r="M3350">
        <v>27</v>
      </c>
      <c r="N3350">
        <v>2.8000000000000001E-2</v>
      </c>
      <c r="O3350">
        <v>1.44</v>
      </c>
      <c r="P3350">
        <f t="shared" si="97"/>
        <v>6.6438626496513609E-3</v>
      </c>
      <c r="Q3350">
        <f t="shared" si="98"/>
        <v>0.76338639652677287</v>
      </c>
      <c r="R3350">
        <v>57.13</v>
      </c>
      <c r="S3350">
        <v>0.29299999999999998</v>
      </c>
      <c r="U3350">
        <v>717.56622753159695</v>
      </c>
      <c r="V3350">
        <v>150</v>
      </c>
      <c r="W3350">
        <v>8</v>
      </c>
      <c r="X3350">
        <v>120</v>
      </c>
      <c r="Y3350">
        <v>2.5000000000000001E-2</v>
      </c>
      <c r="Z3350">
        <f t="shared" si="99"/>
        <v>0.25</v>
      </c>
      <c r="AA3350">
        <v>10</v>
      </c>
      <c r="AB3350">
        <v>55</v>
      </c>
      <c r="AC3350">
        <v>0</v>
      </c>
      <c r="AD3350" s="4" t="s">
        <v>173</v>
      </c>
      <c r="AF3350">
        <v>9.4788068752940706</v>
      </c>
    </row>
    <row r="3351" spans="1:32">
      <c r="A3351" t="s">
        <v>383</v>
      </c>
      <c r="B3351" t="s">
        <v>125</v>
      </c>
      <c r="C3351" s="30" t="s">
        <v>591</v>
      </c>
      <c r="D3351">
        <v>600</v>
      </c>
      <c r="E3351">
        <v>5</v>
      </c>
      <c r="G3351">
        <v>76.010000000000005</v>
      </c>
      <c r="H3351">
        <v>1.1299999999999999</v>
      </c>
      <c r="I3351">
        <v>57.52</v>
      </c>
      <c r="J3351">
        <v>0.505</v>
      </c>
      <c r="M3351">
        <v>27</v>
      </c>
      <c r="N3351">
        <v>2.8000000000000001E-2</v>
      </c>
      <c r="O3351">
        <v>1.44</v>
      </c>
      <c r="P3351">
        <f t="shared" si="97"/>
        <v>6.6438626496513609E-3</v>
      </c>
      <c r="Q3351">
        <f t="shared" si="98"/>
        <v>0.76338639652677287</v>
      </c>
      <c r="R3351">
        <v>57.13</v>
      </c>
      <c r="S3351">
        <v>0.29299999999999998</v>
      </c>
      <c r="U3351">
        <v>1439.84309927872</v>
      </c>
      <c r="V3351">
        <v>150</v>
      </c>
      <c r="W3351">
        <v>8</v>
      </c>
      <c r="X3351">
        <v>120</v>
      </c>
      <c r="Y3351">
        <v>2.5000000000000001E-2</v>
      </c>
      <c r="Z3351">
        <f t="shared" si="99"/>
        <v>0.25</v>
      </c>
      <c r="AA3351">
        <v>10</v>
      </c>
      <c r="AB3351">
        <v>55</v>
      </c>
      <c r="AC3351">
        <v>0</v>
      </c>
      <c r="AD3351" s="4" t="s">
        <v>173</v>
      </c>
      <c r="AF3351">
        <v>9.4411301516602606</v>
      </c>
    </row>
    <row r="3352" spans="1:32">
      <c r="A3352" t="s">
        <v>384</v>
      </c>
      <c r="B3352" t="s">
        <v>385</v>
      </c>
      <c r="C3352" s="30" t="s">
        <v>591</v>
      </c>
      <c r="D3352">
        <v>600</v>
      </c>
      <c r="E3352">
        <v>5</v>
      </c>
      <c r="G3352">
        <v>48.7</v>
      </c>
      <c r="H3352">
        <v>2.008</v>
      </c>
      <c r="I3352">
        <v>40.659999999999997</v>
      </c>
      <c r="J3352">
        <v>0.55200000000000005</v>
      </c>
      <c r="M3352">
        <v>41</v>
      </c>
      <c r="N3352">
        <v>3.5000000000000003E-2</v>
      </c>
      <c r="O3352">
        <v>0.72</v>
      </c>
      <c r="P3352">
        <f t="shared" si="97"/>
        <v>1.13347022587269E-2</v>
      </c>
      <c r="Q3352">
        <f t="shared" si="98"/>
        <v>0.84624229979466103</v>
      </c>
      <c r="R3352">
        <v>50.66</v>
      </c>
      <c r="S3352">
        <v>6.9000000000000006E-2</v>
      </c>
      <c r="U3352">
        <v>12.561372900717799</v>
      </c>
      <c r="V3352">
        <v>150</v>
      </c>
      <c r="W3352">
        <v>8</v>
      </c>
      <c r="X3352">
        <v>120</v>
      </c>
      <c r="Y3352">
        <v>2.5000000000000001E-2</v>
      </c>
      <c r="Z3352">
        <f t="shared" si="99"/>
        <v>0.25</v>
      </c>
      <c r="AA3352">
        <v>10</v>
      </c>
      <c r="AB3352">
        <v>55</v>
      </c>
      <c r="AC3352">
        <v>0</v>
      </c>
      <c r="AD3352" s="4" t="s">
        <v>173</v>
      </c>
      <c r="AF3352">
        <v>6.5965457958593197</v>
      </c>
    </row>
    <row r="3353" spans="1:32">
      <c r="A3353" t="s">
        <v>384</v>
      </c>
      <c r="B3353" t="s">
        <v>385</v>
      </c>
      <c r="C3353" s="30" t="s">
        <v>591</v>
      </c>
      <c r="D3353">
        <v>600</v>
      </c>
      <c r="E3353">
        <v>5</v>
      </c>
      <c r="G3353">
        <v>48.7</v>
      </c>
      <c r="H3353">
        <v>2.008</v>
      </c>
      <c r="I3353">
        <v>40.659999999999997</v>
      </c>
      <c r="J3353">
        <v>0.55200000000000005</v>
      </c>
      <c r="M3353">
        <v>41</v>
      </c>
      <c r="N3353">
        <v>3.5000000000000003E-2</v>
      </c>
      <c r="O3353">
        <v>0.72</v>
      </c>
      <c r="P3353">
        <f t="shared" si="97"/>
        <v>1.13347022587269E-2</v>
      </c>
      <c r="Q3353">
        <f t="shared" si="98"/>
        <v>0.84624229979466103</v>
      </c>
      <c r="R3353">
        <v>50.66</v>
      </c>
      <c r="S3353">
        <v>6.9000000000000006E-2</v>
      </c>
      <c r="U3353">
        <v>26.6928742881056</v>
      </c>
      <c r="V3353">
        <v>150</v>
      </c>
      <c r="W3353">
        <v>8</v>
      </c>
      <c r="X3353">
        <v>120</v>
      </c>
      <c r="Y3353">
        <v>2.5000000000000001E-2</v>
      </c>
      <c r="Z3353">
        <f t="shared" si="99"/>
        <v>0.25</v>
      </c>
      <c r="AA3353">
        <v>10</v>
      </c>
      <c r="AB3353">
        <v>55</v>
      </c>
      <c r="AC3353">
        <v>0</v>
      </c>
      <c r="AD3353" s="4" t="s">
        <v>173</v>
      </c>
      <c r="AF3353">
        <v>8.3108320645123293</v>
      </c>
    </row>
    <row r="3354" spans="1:32">
      <c r="A3354" t="s">
        <v>384</v>
      </c>
      <c r="B3354" t="s">
        <v>385</v>
      </c>
      <c r="C3354" s="30" t="s">
        <v>591</v>
      </c>
      <c r="D3354">
        <v>600</v>
      </c>
      <c r="E3354">
        <v>5</v>
      </c>
      <c r="G3354">
        <v>48.7</v>
      </c>
      <c r="H3354">
        <v>2.008</v>
      </c>
      <c r="I3354">
        <v>40.659999999999997</v>
      </c>
      <c r="J3354">
        <v>0.55200000000000005</v>
      </c>
      <c r="M3354">
        <v>41</v>
      </c>
      <c r="N3354">
        <v>3.5000000000000003E-2</v>
      </c>
      <c r="O3354">
        <v>0.72</v>
      </c>
      <c r="P3354">
        <f t="shared" si="97"/>
        <v>1.13347022587269E-2</v>
      </c>
      <c r="Q3354">
        <f t="shared" si="98"/>
        <v>0.84624229979466103</v>
      </c>
      <c r="R3354">
        <v>50.66</v>
      </c>
      <c r="S3354">
        <v>6.9000000000000006E-2</v>
      </c>
      <c r="U3354">
        <v>56.526005549551101</v>
      </c>
      <c r="V3354">
        <v>150</v>
      </c>
      <c r="W3354">
        <v>8</v>
      </c>
      <c r="X3354">
        <v>120</v>
      </c>
      <c r="Y3354">
        <v>2.5000000000000001E-2</v>
      </c>
      <c r="Z3354">
        <f t="shared" si="99"/>
        <v>0.25</v>
      </c>
      <c r="AA3354">
        <v>10</v>
      </c>
      <c r="AB3354">
        <v>55</v>
      </c>
      <c r="AC3354">
        <v>0</v>
      </c>
      <c r="AD3354" s="4" t="s">
        <v>173</v>
      </c>
      <c r="AF3354">
        <v>9.3281004981683093</v>
      </c>
    </row>
    <row r="3355" spans="1:32">
      <c r="A3355" t="s">
        <v>384</v>
      </c>
      <c r="B3355" t="s">
        <v>385</v>
      </c>
      <c r="C3355" s="30" t="s">
        <v>591</v>
      </c>
      <c r="D3355">
        <v>600</v>
      </c>
      <c r="E3355">
        <v>5</v>
      </c>
      <c r="G3355">
        <v>48.7</v>
      </c>
      <c r="H3355">
        <v>2.008</v>
      </c>
      <c r="I3355">
        <v>40.659999999999997</v>
      </c>
      <c r="J3355">
        <v>0.55200000000000005</v>
      </c>
      <c r="M3355">
        <v>41</v>
      </c>
      <c r="N3355">
        <v>3.5000000000000003E-2</v>
      </c>
      <c r="O3355">
        <v>0.72</v>
      </c>
      <c r="P3355">
        <f t="shared" si="97"/>
        <v>1.13347022587269E-2</v>
      </c>
      <c r="Q3355">
        <f t="shared" si="98"/>
        <v>0.84624229979466103</v>
      </c>
      <c r="R3355">
        <v>50.66</v>
      </c>
      <c r="S3355">
        <v>6.9000000000000006E-2</v>
      </c>
      <c r="U3355">
        <v>116.192354324281</v>
      </c>
      <c r="V3355">
        <v>150</v>
      </c>
      <c r="W3355">
        <v>8</v>
      </c>
      <c r="X3355">
        <v>120</v>
      </c>
      <c r="Y3355">
        <v>2.5000000000000001E-2</v>
      </c>
      <c r="Z3355">
        <f t="shared" si="99"/>
        <v>0.25</v>
      </c>
      <c r="AA3355">
        <v>10</v>
      </c>
      <c r="AB3355">
        <v>55</v>
      </c>
      <c r="AC3355">
        <v>0</v>
      </c>
      <c r="AD3355" s="4" t="s">
        <v>173</v>
      </c>
      <c r="AF3355">
        <v>10.251177122739699</v>
      </c>
    </row>
    <row r="3356" spans="1:32">
      <c r="A3356" t="s">
        <v>384</v>
      </c>
      <c r="B3356" t="s">
        <v>385</v>
      </c>
      <c r="C3356" s="30" t="s">
        <v>591</v>
      </c>
      <c r="D3356">
        <v>600</v>
      </c>
      <c r="E3356">
        <v>5</v>
      </c>
      <c r="G3356">
        <v>48.7</v>
      </c>
      <c r="H3356">
        <v>2.008</v>
      </c>
      <c r="I3356">
        <v>40.659999999999997</v>
      </c>
      <c r="J3356">
        <v>0.55200000000000005</v>
      </c>
      <c r="M3356">
        <v>41</v>
      </c>
      <c r="N3356">
        <v>3.5000000000000003E-2</v>
      </c>
      <c r="O3356">
        <v>0.72</v>
      </c>
      <c r="P3356">
        <f t="shared" si="97"/>
        <v>1.13347022587269E-2</v>
      </c>
      <c r="Q3356">
        <f t="shared" si="98"/>
        <v>0.84624229979466103</v>
      </c>
      <c r="R3356">
        <v>50.66</v>
      </c>
      <c r="S3356">
        <v>6.9000000000000006E-2</v>
      </c>
      <c r="U3356">
        <v>175.85870309901199</v>
      </c>
      <c r="V3356">
        <v>150</v>
      </c>
      <c r="W3356">
        <v>8</v>
      </c>
      <c r="X3356">
        <v>120</v>
      </c>
      <c r="Y3356">
        <v>2.5000000000000001E-2</v>
      </c>
      <c r="Z3356">
        <f t="shared" si="99"/>
        <v>0.25</v>
      </c>
      <c r="AA3356">
        <v>10</v>
      </c>
      <c r="AB3356">
        <v>55</v>
      </c>
      <c r="AC3356">
        <v>0</v>
      </c>
      <c r="AD3356" s="4" t="s">
        <v>173</v>
      </c>
      <c r="AF3356">
        <v>11.0989013348625</v>
      </c>
    </row>
    <row r="3357" spans="1:32">
      <c r="A3357" t="s">
        <v>384</v>
      </c>
      <c r="B3357" t="s">
        <v>385</v>
      </c>
      <c r="C3357" s="30" t="s">
        <v>591</v>
      </c>
      <c r="D3357">
        <v>600</v>
      </c>
      <c r="E3357">
        <v>5</v>
      </c>
      <c r="G3357">
        <v>48.7</v>
      </c>
      <c r="H3357">
        <v>2.008</v>
      </c>
      <c r="I3357">
        <v>40.659999999999997</v>
      </c>
      <c r="J3357">
        <v>0.55200000000000005</v>
      </c>
      <c r="M3357">
        <v>41</v>
      </c>
      <c r="N3357">
        <v>3.5000000000000003E-2</v>
      </c>
      <c r="O3357">
        <v>0.72</v>
      </c>
      <c r="P3357">
        <f t="shared" si="97"/>
        <v>1.13347022587269E-2</v>
      </c>
      <c r="Q3357">
        <f t="shared" si="98"/>
        <v>0.84624229979466103</v>
      </c>
      <c r="R3357">
        <v>50.66</v>
      </c>
      <c r="S3357">
        <v>6.9000000000000006E-2</v>
      </c>
      <c r="U3357">
        <v>241.80573832410099</v>
      </c>
      <c r="V3357">
        <v>150</v>
      </c>
      <c r="W3357">
        <v>8</v>
      </c>
      <c r="X3357">
        <v>120</v>
      </c>
      <c r="Y3357">
        <v>2.5000000000000001E-2</v>
      </c>
      <c r="Z3357">
        <f t="shared" si="99"/>
        <v>0.25</v>
      </c>
      <c r="AA3357">
        <v>10</v>
      </c>
      <c r="AB3357">
        <v>55</v>
      </c>
      <c r="AC3357">
        <v>0</v>
      </c>
      <c r="AD3357" s="4" t="s">
        <v>173</v>
      </c>
      <c r="AF3357">
        <v>11.9843014945049</v>
      </c>
    </row>
    <row r="3358" spans="1:32">
      <c r="A3358" t="s">
        <v>384</v>
      </c>
      <c r="B3358" t="s">
        <v>385</v>
      </c>
      <c r="C3358" s="30" t="s">
        <v>591</v>
      </c>
      <c r="D3358">
        <v>600</v>
      </c>
      <c r="E3358">
        <v>5</v>
      </c>
      <c r="G3358">
        <v>48.7</v>
      </c>
      <c r="H3358">
        <v>2.008</v>
      </c>
      <c r="I3358">
        <v>40.659999999999997</v>
      </c>
      <c r="J3358">
        <v>0.55200000000000005</v>
      </c>
      <c r="M3358">
        <v>41</v>
      </c>
      <c r="N3358">
        <v>3.5000000000000003E-2</v>
      </c>
      <c r="O3358">
        <v>0.72</v>
      </c>
      <c r="P3358">
        <f t="shared" si="97"/>
        <v>1.13347022587269E-2</v>
      </c>
      <c r="Q3358">
        <f t="shared" si="98"/>
        <v>0.84624229979466103</v>
      </c>
      <c r="R3358">
        <v>50.66</v>
      </c>
      <c r="S3358">
        <v>6.9000000000000006E-2</v>
      </c>
      <c r="U3358">
        <v>295.19140064847301</v>
      </c>
      <c r="V3358">
        <v>150</v>
      </c>
      <c r="W3358">
        <v>8</v>
      </c>
      <c r="X3358">
        <v>120</v>
      </c>
      <c r="Y3358">
        <v>2.5000000000000001E-2</v>
      </c>
      <c r="Z3358">
        <f t="shared" si="99"/>
        <v>0.25</v>
      </c>
      <c r="AA3358">
        <v>10</v>
      </c>
      <c r="AB3358">
        <v>55</v>
      </c>
      <c r="AC3358">
        <v>0</v>
      </c>
      <c r="AD3358" s="4" t="s">
        <v>173</v>
      </c>
      <c r="AF3358">
        <v>13.2276294938495</v>
      </c>
    </row>
    <row r="3359" spans="1:32">
      <c r="A3359" t="s">
        <v>384</v>
      </c>
      <c r="B3359" t="s">
        <v>385</v>
      </c>
      <c r="C3359" s="30" t="s">
        <v>591</v>
      </c>
      <c r="D3359">
        <v>600</v>
      </c>
      <c r="E3359">
        <v>5</v>
      </c>
      <c r="G3359">
        <v>48.7</v>
      </c>
      <c r="H3359">
        <v>2.008</v>
      </c>
      <c r="I3359">
        <v>40.659999999999997</v>
      </c>
      <c r="J3359">
        <v>0.55200000000000005</v>
      </c>
      <c r="M3359">
        <v>41</v>
      </c>
      <c r="N3359">
        <v>3.5000000000000003E-2</v>
      </c>
      <c r="O3359">
        <v>0.72</v>
      </c>
      <c r="P3359">
        <f t="shared" si="97"/>
        <v>1.13347022587269E-2</v>
      </c>
      <c r="Q3359">
        <f t="shared" si="98"/>
        <v>0.84624229979466103</v>
      </c>
      <c r="R3359">
        <v>50.66</v>
      </c>
      <c r="S3359">
        <v>6.9000000000000006E-2</v>
      </c>
      <c r="U3359">
        <v>359.56822113505302</v>
      </c>
      <c r="V3359">
        <v>150</v>
      </c>
      <c r="W3359">
        <v>8</v>
      </c>
      <c r="X3359">
        <v>120</v>
      </c>
      <c r="Y3359">
        <v>2.5000000000000001E-2</v>
      </c>
      <c r="Z3359">
        <f t="shared" si="99"/>
        <v>0.25</v>
      </c>
      <c r="AA3359">
        <v>10</v>
      </c>
      <c r="AB3359">
        <v>55</v>
      </c>
      <c r="AC3359">
        <v>0</v>
      </c>
      <c r="AD3359" s="4" t="s">
        <v>173</v>
      </c>
      <c r="AF3359">
        <v>13.2276294938495</v>
      </c>
    </row>
    <row r="3360" spans="1:32">
      <c r="A3360" t="s">
        <v>384</v>
      </c>
      <c r="B3360" t="s">
        <v>385</v>
      </c>
      <c r="C3360" s="30" t="s">
        <v>591</v>
      </c>
      <c r="D3360">
        <v>600</v>
      </c>
      <c r="E3360">
        <v>5</v>
      </c>
      <c r="G3360">
        <v>48.7</v>
      </c>
      <c r="H3360">
        <v>2.008</v>
      </c>
      <c r="I3360">
        <v>40.659999999999997</v>
      </c>
      <c r="J3360">
        <v>0.55200000000000005</v>
      </c>
      <c r="M3360">
        <v>41</v>
      </c>
      <c r="N3360">
        <v>3.5000000000000003E-2</v>
      </c>
      <c r="O3360">
        <v>0.72</v>
      </c>
      <c r="P3360">
        <f t="shared" si="97"/>
        <v>1.13347022587269E-2</v>
      </c>
      <c r="Q3360">
        <f t="shared" si="98"/>
        <v>0.84624229979466103</v>
      </c>
      <c r="R3360">
        <v>50.66</v>
      </c>
      <c r="S3360">
        <v>6.9000000000000006E-2</v>
      </c>
      <c r="U3360">
        <v>477.33070394600497</v>
      </c>
      <c r="V3360">
        <v>150</v>
      </c>
      <c r="W3360">
        <v>8</v>
      </c>
      <c r="X3360">
        <v>120</v>
      </c>
      <c r="Y3360">
        <v>2.5000000000000001E-2</v>
      </c>
      <c r="Z3360">
        <f t="shared" si="99"/>
        <v>0.25</v>
      </c>
      <c r="AA3360">
        <v>10</v>
      </c>
      <c r="AB3360">
        <v>55</v>
      </c>
      <c r="AC3360">
        <v>0</v>
      </c>
      <c r="AD3360" s="4" t="s">
        <v>173</v>
      </c>
      <c r="AF3360">
        <v>13.2276294938495</v>
      </c>
    </row>
    <row r="3361" spans="1:32">
      <c r="A3361" t="s">
        <v>384</v>
      </c>
      <c r="B3361" t="s">
        <v>385</v>
      </c>
      <c r="C3361" s="30" t="s">
        <v>591</v>
      </c>
      <c r="D3361">
        <v>600</v>
      </c>
      <c r="E3361">
        <v>5</v>
      </c>
      <c r="G3361">
        <v>48.7</v>
      </c>
      <c r="H3361">
        <v>2.008</v>
      </c>
      <c r="I3361">
        <v>40.659999999999997</v>
      </c>
      <c r="J3361">
        <v>0.55200000000000005</v>
      </c>
      <c r="M3361">
        <v>41</v>
      </c>
      <c r="N3361">
        <v>3.5000000000000003E-2</v>
      </c>
      <c r="O3361">
        <v>0.72</v>
      </c>
      <c r="P3361">
        <f t="shared" si="97"/>
        <v>1.13347022587269E-2</v>
      </c>
      <c r="Q3361">
        <f t="shared" si="98"/>
        <v>0.84624229979466103</v>
      </c>
      <c r="R3361">
        <v>50.66</v>
      </c>
      <c r="S3361">
        <v>6.9000000000000006E-2</v>
      </c>
      <c r="U3361">
        <v>723.84691398195605</v>
      </c>
      <c r="V3361">
        <v>150</v>
      </c>
      <c r="W3361">
        <v>8</v>
      </c>
      <c r="X3361">
        <v>120</v>
      </c>
      <c r="Y3361">
        <v>2.5000000000000001E-2</v>
      </c>
      <c r="Z3361">
        <f t="shared" si="99"/>
        <v>0.25</v>
      </c>
      <c r="AA3361">
        <v>10</v>
      </c>
      <c r="AB3361">
        <v>55</v>
      </c>
      <c r="AC3361">
        <v>0</v>
      </c>
      <c r="AD3361" s="4" t="s">
        <v>173</v>
      </c>
      <c r="AF3361">
        <v>13.2841445793002</v>
      </c>
    </row>
    <row r="3362" spans="1:32">
      <c r="A3362" t="s">
        <v>384</v>
      </c>
      <c r="B3362" t="s">
        <v>385</v>
      </c>
      <c r="C3362" s="30" t="s">
        <v>591</v>
      </c>
      <c r="D3362">
        <v>600</v>
      </c>
      <c r="E3362">
        <v>5</v>
      </c>
      <c r="G3362">
        <v>48.7</v>
      </c>
      <c r="H3362">
        <v>2.008</v>
      </c>
      <c r="I3362">
        <v>40.659999999999997</v>
      </c>
      <c r="J3362">
        <v>0.55200000000000005</v>
      </c>
      <c r="M3362">
        <v>41</v>
      </c>
      <c r="N3362">
        <v>3.5000000000000003E-2</v>
      </c>
      <c r="O3362">
        <v>0.72</v>
      </c>
      <c r="P3362">
        <f t="shared" si="97"/>
        <v>1.13347022587269E-2</v>
      </c>
      <c r="Q3362">
        <f t="shared" si="98"/>
        <v>0.84624229979466103</v>
      </c>
      <c r="R3362">
        <v>50.66</v>
      </c>
      <c r="S3362">
        <v>6.9000000000000006E-2</v>
      </c>
      <c r="U3362">
        <v>1444.55348473873</v>
      </c>
      <c r="V3362">
        <v>150</v>
      </c>
      <c r="W3362">
        <v>8</v>
      </c>
      <c r="X3362">
        <v>120</v>
      </c>
      <c r="Y3362">
        <v>2.5000000000000001E-2</v>
      </c>
      <c r="Z3362">
        <f t="shared" si="99"/>
        <v>0.25</v>
      </c>
      <c r="AA3362">
        <v>10</v>
      </c>
      <c r="AB3362">
        <v>55</v>
      </c>
      <c r="AC3362">
        <v>0</v>
      </c>
      <c r="AD3362" s="4" t="s">
        <v>173</v>
      </c>
      <c r="AF3362">
        <v>13.2841445793002</v>
      </c>
    </row>
    <row r="3363" spans="1:32">
      <c r="A3363" t="s">
        <v>386</v>
      </c>
      <c r="B3363" t="s">
        <v>130</v>
      </c>
      <c r="C3363" s="30" t="s">
        <v>591</v>
      </c>
      <c r="D3363">
        <v>600</v>
      </c>
      <c r="E3363">
        <v>5</v>
      </c>
      <c r="G3363">
        <v>56.3</v>
      </c>
      <c r="H3363">
        <v>1.266</v>
      </c>
      <c r="I3363">
        <v>48.16</v>
      </c>
      <c r="J3363">
        <v>0.38500000000000001</v>
      </c>
      <c r="M3363">
        <v>22</v>
      </c>
      <c r="N3363">
        <v>2.5000000000000001E-2</v>
      </c>
      <c r="O3363">
        <v>0.98</v>
      </c>
      <c r="P3363">
        <f t="shared" si="97"/>
        <v>6.838365896980462E-3</v>
      </c>
      <c r="Q3363">
        <f t="shared" si="98"/>
        <v>0.86225577264653641</v>
      </c>
      <c r="R3363">
        <v>4.3840000000000003</v>
      </c>
      <c r="S3363">
        <v>2.3E-2</v>
      </c>
      <c r="U3363">
        <v>12.561372900717799</v>
      </c>
      <c r="V3363">
        <v>150</v>
      </c>
      <c r="W3363">
        <v>8</v>
      </c>
      <c r="X3363">
        <v>120</v>
      </c>
      <c r="Y3363">
        <v>2.5000000000000001E-2</v>
      </c>
      <c r="Z3363">
        <f t="shared" si="99"/>
        <v>0.25</v>
      </c>
      <c r="AA3363">
        <v>10</v>
      </c>
      <c r="AB3363">
        <v>55</v>
      </c>
      <c r="AC3363">
        <v>0</v>
      </c>
      <c r="AD3363" s="4" t="s">
        <v>173</v>
      </c>
      <c r="AF3363">
        <v>4.0910514353531804</v>
      </c>
    </row>
    <row r="3364" spans="1:32">
      <c r="A3364" t="s">
        <v>386</v>
      </c>
      <c r="B3364" t="s">
        <v>130</v>
      </c>
      <c r="C3364" s="30" t="s">
        <v>591</v>
      </c>
      <c r="D3364">
        <v>600</v>
      </c>
      <c r="E3364">
        <v>5</v>
      </c>
      <c r="G3364">
        <v>56.3</v>
      </c>
      <c r="H3364">
        <v>1.266</v>
      </c>
      <c r="I3364">
        <v>48.16</v>
      </c>
      <c r="J3364">
        <v>0.38500000000000001</v>
      </c>
      <c r="M3364">
        <v>22</v>
      </c>
      <c r="N3364">
        <v>2.5000000000000001E-2</v>
      </c>
      <c r="O3364">
        <v>0.98</v>
      </c>
      <c r="P3364">
        <f t="shared" si="97"/>
        <v>6.838365896980462E-3</v>
      </c>
      <c r="Q3364">
        <f t="shared" si="98"/>
        <v>0.86225577264653641</v>
      </c>
      <c r="R3364">
        <v>4.3840000000000003</v>
      </c>
      <c r="S3364">
        <v>2.3E-2</v>
      </c>
      <c r="U3364">
        <v>25.122659549596101</v>
      </c>
      <c r="V3364">
        <v>150</v>
      </c>
      <c r="W3364">
        <v>8</v>
      </c>
      <c r="X3364">
        <v>120</v>
      </c>
      <c r="Y3364">
        <v>2.5000000000000001E-2</v>
      </c>
      <c r="Z3364">
        <f t="shared" si="99"/>
        <v>0.25</v>
      </c>
      <c r="AA3364">
        <v>10</v>
      </c>
      <c r="AB3364">
        <v>55</v>
      </c>
      <c r="AC3364">
        <v>0</v>
      </c>
      <c r="AD3364" s="4" t="s">
        <v>173</v>
      </c>
      <c r="AF3364">
        <v>4.7127158230825996</v>
      </c>
    </row>
    <row r="3365" spans="1:32">
      <c r="A3365" t="s">
        <v>386</v>
      </c>
      <c r="B3365" t="s">
        <v>130</v>
      </c>
      <c r="C3365" s="30" t="s">
        <v>591</v>
      </c>
      <c r="D3365">
        <v>600</v>
      </c>
      <c r="E3365">
        <v>5</v>
      </c>
      <c r="G3365">
        <v>56.3</v>
      </c>
      <c r="H3365">
        <v>1.266</v>
      </c>
      <c r="I3365">
        <v>48.16</v>
      </c>
      <c r="J3365">
        <v>0.38500000000000001</v>
      </c>
      <c r="M3365">
        <v>22</v>
      </c>
      <c r="N3365">
        <v>2.5000000000000001E-2</v>
      </c>
      <c r="O3365">
        <v>0.98</v>
      </c>
      <c r="P3365">
        <f t="shared" si="97"/>
        <v>6.838365896980462E-3</v>
      </c>
      <c r="Q3365">
        <f t="shared" si="98"/>
        <v>0.86225577264653641</v>
      </c>
      <c r="R3365">
        <v>4.3840000000000003</v>
      </c>
      <c r="S3365">
        <v>2.3E-2</v>
      </c>
      <c r="U3365">
        <v>58.0962202880606</v>
      </c>
      <c r="V3365">
        <v>150</v>
      </c>
      <c r="W3365">
        <v>8</v>
      </c>
      <c r="X3365">
        <v>120</v>
      </c>
      <c r="Y3365">
        <v>2.5000000000000001E-2</v>
      </c>
      <c r="Z3365">
        <f t="shared" si="99"/>
        <v>0.25</v>
      </c>
      <c r="AA3365">
        <v>10</v>
      </c>
      <c r="AB3365">
        <v>55</v>
      </c>
      <c r="AC3365">
        <v>0</v>
      </c>
      <c r="AD3365" s="4" t="s">
        <v>173</v>
      </c>
      <c r="AF3365">
        <v>5.6734696886973497</v>
      </c>
    </row>
    <row r="3366" spans="1:32">
      <c r="A3366" t="s">
        <v>386</v>
      </c>
      <c r="B3366" t="s">
        <v>130</v>
      </c>
      <c r="C3366" s="30" t="s">
        <v>591</v>
      </c>
      <c r="D3366">
        <v>600</v>
      </c>
      <c r="E3366">
        <v>5</v>
      </c>
      <c r="G3366">
        <v>56.3</v>
      </c>
      <c r="H3366">
        <v>1.266</v>
      </c>
      <c r="I3366">
        <v>48.16</v>
      </c>
      <c r="J3366">
        <v>0.38500000000000001</v>
      </c>
      <c r="M3366">
        <v>22</v>
      </c>
      <c r="N3366">
        <v>2.5000000000000001E-2</v>
      </c>
      <c r="O3366">
        <v>0.98</v>
      </c>
      <c r="P3366">
        <f t="shared" si="97"/>
        <v>6.838365896980462E-3</v>
      </c>
      <c r="Q3366">
        <f t="shared" si="98"/>
        <v>0.86225577264653641</v>
      </c>
      <c r="R3366">
        <v>4.3840000000000003</v>
      </c>
      <c r="S3366">
        <v>2.3E-2</v>
      </c>
      <c r="U3366">
        <v>119.332697549461</v>
      </c>
      <c r="V3366">
        <v>150</v>
      </c>
      <c r="W3366">
        <v>8</v>
      </c>
      <c r="X3366">
        <v>120</v>
      </c>
      <c r="Y3366">
        <v>2.5000000000000001E-2</v>
      </c>
      <c r="Z3366">
        <f t="shared" si="99"/>
        <v>0.25</v>
      </c>
      <c r="AA3366">
        <v>10</v>
      </c>
      <c r="AB3366">
        <v>55</v>
      </c>
      <c r="AC3366">
        <v>0</v>
      </c>
      <c r="AD3366" s="4" t="s">
        <v>173</v>
      </c>
      <c r="AF3366">
        <v>6.9544741529710299</v>
      </c>
    </row>
    <row r="3367" spans="1:32">
      <c r="A3367" t="s">
        <v>386</v>
      </c>
      <c r="B3367" t="s">
        <v>130</v>
      </c>
      <c r="C3367" s="30" t="s">
        <v>591</v>
      </c>
      <c r="D3367">
        <v>600</v>
      </c>
      <c r="E3367">
        <v>5</v>
      </c>
      <c r="G3367">
        <v>56.3</v>
      </c>
      <c r="H3367">
        <v>1.266</v>
      </c>
      <c r="I3367">
        <v>48.16</v>
      </c>
      <c r="J3367">
        <v>0.38500000000000001</v>
      </c>
      <c r="M3367">
        <v>22</v>
      </c>
      <c r="N3367">
        <v>2.5000000000000001E-2</v>
      </c>
      <c r="O3367">
        <v>0.98</v>
      </c>
      <c r="P3367">
        <f t="shared" si="97"/>
        <v>6.838365896980462E-3</v>
      </c>
      <c r="Q3367">
        <f t="shared" si="98"/>
        <v>0.86225577264653641</v>
      </c>
      <c r="R3367">
        <v>4.3840000000000003</v>
      </c>
      <c r="S3367">
        <v>2.3E-2</v>
      </c>
      <c r="U3367">
        <v>175.85870309901199</v>
      </c>
      <c r="V3367">
        <v>150</v>
      </c>
      <c r="W3367">
        <v>8</v>
      </c>
      <c r="X3367">
        <v>120</v>
      </c>
      <c r="Y3367">
        <v>2.5000000000000001E-2</v>
      </c>
      <c r="Z3367">
        <f t="shared" si="99"/>
        <v>0.25</v>
      </c>
      <c r="AA3367">
        <v>10</v>
      </c>
      <c r="AB3367">
        <v>55</v>
      </c>
      <c r="AC3367">
        <v>0</v>
      </c>
      <c r="AD3367" s="4" t="s">
        <v>173</v>
      </c>
      <c r="AF3367">
        <v>7.0675032890534997</v>
      </c>
    </row>
    <row r="3368" spans="1:32">
      <c r="A3368" t="s">
        <v>386</v>
      </c>
      <c r="B3368" t="s">
        <v>130</v>
      </c>
      <c r="C3368" s="30" t="s">
        <v>591</v>
      </c>
      <c r="D3368">
        <v>600</v>
      </c>
      <c r="E3368">
        <v>5</v>
      </c>
      <c r="G3368">
        <v>56.3</v>
      </c>
      <c r="H3368">
        <v>1.266</v>
      </c>
      <c r="I3368">
        <v>48.16</v>
      </c>
      <c r="J3368">
        <v>0.38500000000000001</v>
      </c>
      <c r="M3368">
        <v>22</v>
      </c>
      <c r="N3368">
        <v>2.5000000000000001E-2</v>
      </c>
      <c r="O3368">
        <v>0.98</v>
      </c>
      <c r="P3368">
        <f t="shared" si="97"/>
        <v>6.838365896980462E-3</v>
      </c>
      <c r="Q3368">
        <f t="shared" si="98"/>
        <v>0.86225577264653641</v>
      </c>
      <c r="R3368">
        <v>4.3840000000000003</v>
      </c>
      <c r="S3368">
        <v>2.3E-2</v>
      </c>
      <c r="U3368">
        <v>237.095180360413</v>
      </c>
      <c r="V3368">
        <v>150</v>
      </c>
      <c r="W3368">
        <v>8</v>
      </c>
      <c r="X3368">
        <v>120</v>
      </c>
      <c r="Y3368">
        <v>2.5000000000000001E-2</v>
      </c>
      <c r="Z3368">
        <f t="shared" si="99"/>
        <v>0.25</v>
      </c>
      <c r="AA3368">
        <v>10</v>
      </c>
      <c r="AB3368">
        <v>55</v>
      </c>
      <c r="AC3368">
        <v>0</v>
      </c>
      <c r="AD3368" s="4" t="s">
        <v>173</v>
      </c>
      <c r="AF3368">
        <v>7.63265310874168</v>
      </c>
    </row>
    <row r="3369" spans="1:32">
      <c r="A3369" t="s">
        <v>386</v>
      </c>
      <c r="B3369" t="s">
        <v>130</v>
      </c>
      <c r="C3369" s="30" t="s">
        <v>591</v>
      </c>
      <c r="D3369">
        <v>600</v>
      </c>
      <c r="E3369">
        <v>5</v>
      </c>
      <c r="G3369">
        <v>56.3</v>
      </c>
      <c r="H3369">
        <v>1.266</v>
      </c>
      <c r="I3369">
        <v>48.16</v>
      </c>
      <c r="J3369">
        <v>0.38500000000000001</v>
      </c>
      <c r="M3369">
        <v>22</v>
      </c>
      <c r="N3369">
        <v>2.5000000000000001E-2</v>
      </c>
      <c r="O3369">
        <v>0.98</v>
      </c>
      <c r="P3369">
        <f t="shared" si="97"/>
        <v>6.838365896980462E-3</v>
      </c>
      <c r="Q3369">
        <f t="shared" si="98"/>
        <v>0.86225577264653641</v>
      </c>
      <c r="R3369">
        <v>4.3840000000000003</v>
      </c>
      <c r="S3369">
        <v>2.3E-2</v>
      </c>
      <c r="U3369">
        <v>301.47208709883199</v>
      </c>
      <c r="V3369">
        <v>150</v>
      </c>
      <c r="W3369">
        <v>8</v>
      </c>
      <c r="X3369">
        <v>120</v>
      </c>
      <c r="Y3369">
        <v>2.5000000000000001E-2</v>
      </c>
      <c r="Z3369">
        <f t="shared" si="99"/>
        <v>0.25</v>
      </c>
      <c r="AA3369">
        <v>10</v>
      </c>
      <c r="AB3369">
        <v>55</v>
      </c>
      <c r="AC3369">
        <v>0</v>
      </c>
      <c r="AD3369" s="4" t="s">
        <v>173</v>
      </c>
      <c r="AF3369">
        <v>7.8963891393593899</v>
      </c>
    </row>
    <row r="3370" spans="1:32">
      <c r="A3370" t="s">
        <v>386</v>
      </c>
      <c r="B3370" t="s">
        <v>130</v>
      </c>
      <c r="C3370" s="30" t="s">
        <v>591</v>
      </c>
      <c r="D3370">
        <v>600</v>
      </c>
      <c r="E3370">
        <v>5</v>
      </c>
      <c r="G3370">
        <v>56.3</v>
      </c>
      <c r="H3370">
        <v>1.266</v>
      </c>
      <c r="I3370">
        <v>48.16</v>
      </c>
      <c r="J3370">
        <v>0.38500000000000001</v>
      </c>
      <c r="M3370">
        <v>22</v>
      </c>
      <c r="N3370">
        <v>2.5000000000000001E-2</v>
      </c>
      <c r="O3370">
        <v>0.98</v>
      </c>
      <c r="P3370">
        <f t="shared" si="97"/>
        <v>6.838365896980462E-3</v>
      </c>
      <c r="Q3370">
        <f t="shared" si="98"/>
        <v>0.86225577264653641</v>
      </c>
      <c r="R3370">
        <v>4.3840000000000003</v>
      </c>
      <c r="S3370">
        <v>2.3E-2</v>
      </c>
      <c r="U3370">
        <v>362.70856436023303</v>
      </c>
      <c r="V3370">
        <v>150</v>
      </c>
      <c r="W3370">
        <v>8</v>
      </c>
      <c r="X3370">
        <v>120</v>
      </c>
      <c r="Y3370">
        <v>2.5000000000000001E-2</v>
      </c>
      <c r="Z3370">
        <f t="shared" si="99"/>
        <v>0.25</v>
      </c>
      <c r="AA3370">
        <v>10</v>
      </c>
      <c r="AB3370">
        <v>55</v>
      </c>
      <c r="AC3370">
        <v>0</v>
      </c>
      <c r="AD3370" s="4" t="s">
        <v>173</v>
      </c>
      <c r="AF3370">
        <v>7.8021978476843499</v>
      </c>
    </row>
    <row r="3371" spans="1:32">
      <c r="A3371" t="s">
        <v>386</v>
      </c>
      <c r="B3371" t="s">
        <v>130</v>
      </c>
      <c r="C3371" s="30" t="s">
        <v>591</v>
      </c>
      <c r="D3371">
        <v>600</v>
      </c>
      <c r="E3371">
        <v>5</v>
      </c>
      <c r="G3371">
        <v>56.3</v>
      </c>
      <c r="H3371">
        <v>1.266</v>
      </c>
      <c r="I3371">
        <v>48.16</v>
      </c>
      <c r="J3371">
        <v>0.38500000000000001</v>
      </c>
      <c r="M3371">
        <v>22</v>
      </c>
      <c r="N3371">
        <v>2.5000000000000001E-2</v>
      </c>
      <c r="O3371">
        <v>0.98</v>
      </c>
      <c r="P3371">
        <f t="shared" si="97"/>
        <v>6.838365896980462E-3</v>
      </c>
      <c r="Q3371">
        <f t="shared" si="98"/>
        <v>0.86225577264653641</v>
      </c>
      <c r="R3371">
        <v>4.3840000000000003</v>
      </c>
      <c r="S3371">
        <v>2.3E-2</v>
      </c>
      <c r="U3371">
        <v>482.04126190969401</v>
      </c>
      <c r="V3371">
        <v>150</v>
      </c>
      <c r="W3371">
        <v>8</v>
      </c>
      <c r="X3371">
        <v>120</v>
      </c>
      <c r="Y3371">
        <v>2.5000000000000001E-2</v>
      </c>
      <c r="Z3371">
        <f t="shared" si="99"/>
        <v>0.25</v>
      </c>
      <c r="AA3371">
        <v>10</v>
      </c>
      <c r="AB3371">
        <v>55</v>
      </c>
      <c r="AC3371">
        <v>0</v>
      </c>
      <c r="AD3371" s="4" t="s">
        <v>173</v>
      </c>
      <c r="AF3371">
        <v>8.6499215423976601</v>
      </c>
    </row>
    <row r="3372" spans="1:32">
      <c r="A3372" t="s">
        <v>386</v>
      </c>
      <c r="B3372" t="s">
        <v>130</v>
      </c>
      <c r="C3372" s="30" t="s">
        <v>591</v>
      </c>
      <c r="D3372">
        <v>600</v>
      </c>
      <c r="E3372">
        <v>5</v>
      </c>
      <c r="G3372">
        <v>56.3</v>
      </c>
      <c r="H3372">
        <v>1.266</v>
      </c>
      <c r="I3372">
        <v>48.16</v>
      </c>
      <c r="J3372">
        <v>0.38500000000000001</v>
      </c>
      <c r="M3372">
        <v>22</v>
      </c>
      <c r="N3372">
        <v>2.5000000000000001E-2</v>
      </c>
      <c r="O3372">
        <v>0.98</v>
      </c>
      <c r="P3372">
        <f t="shared" si="97"/>
        <v>6.838365896980462E-3</v>
      </c>
      <c r="Q3372">
        <f t="shared" si="98"/>
        <v>0.86225577264653641</v>
      </c>
      <c r="R3372">
        <v>4.3840000000000003</v>
      </c>
      <c r="S3372">
        <v>2.3E-2</v>
      </c>
      <c r="U3372">
        <v>722.27678549528605</v>
      </c>
      <c r="V3372">
        <v>150</v>
      </c>
      <c r="W3372">
        <v>8</v>
      </c>
      <c r="X3372">
        <v>120</v>
      </c>
      <c r="Y3372">
        <v>2.5000000000000001E-2</v>
      </c>
      <c r="Z3372">
        <f t="shared" si="99"/>
        <v>0.25</v>
      </c>
      <c r="AA3372">
        <v>10</v>
      </c>
      <c r="AB3372">
        <v>55</v>
      </c>
      <c r="AC3372">
        <v>0</v>
      </c>
      <c r="AD3372" s="4" t="s">
        <v>173</v>
      </c>
      <c r="AF3372">
        <v>8.6122448187638501</v>
      </c>
    </row>
    <row r="3373" spans="1:32">
      <c r="A3373" t="s">
        <v>386</v>
      </c>
      <c r="B3373" t="s">
        <v>130</v>
      </c>
      <c r="C3373" s="30" t="s">
        <v>591</v>
      </c>
      <c r="D3373">
        <v>600</v>
      </c>
      <c r="E3373">
        <v>5</v>
      </c>
      <c r="G3373">
        <v>56.3</v>
      </c>
      <c r="H3373">
        <v>1.266</v>
      </c>
      <c r="I3373">
        <v>48.16</v>
      </c>
      <c r="J3373">
        <v>0.38500000000000001</v>
      </c>
      <c r="M3373">
        <v>22</v>
      </c>
      <c r="N3373">
        <v>2.5000000000000001E-2</v>
      </c>
      <c r="O3373">
        <v>0.98</v>
      </c>
      <c r="P3373">
        <f t="shared" si="97"/>
        <v>6.838365896980462E-3</v>
      </c>
      <c r="Q3373">
        <f t="shared" si="98"/>
        <v>0.86225577264653641</v>
      </c>
      <c r="R3373">
        <v>4.3840000000000003</v>
      </c>
      <c r="S3373">
        <v>2.3E-2</v>
      </c>
      <c r="U3373">
        <v>1442.98335625206</v>
      </c>
      <c r="V3373">
        <v>150</v>
      </c>
      <c r="W3373">
        <v>8</v>
      </c>
      <c r="X3373">
        <v>120</v>
      </c>
      <c r="Y3373">
        <v>2.5000000000000001E-2</v>
      </c>
      <c r="Z3373">
        <f t="shared" si="99"/>
        <v>0.25</v>
      </c>
      <c r="AA3373">
        <v>10</v>
      </c>
      <c r="AB3373">
        <v>55</v>
      </c>
      <c r="AC3373">
        <v>0</v>
      </c>
      <c r="AD3373" s="4" t="s">
        <v>173</v>
      </c>
      <c r="AF3373">
        <v>8.6875982660314701</v>
      </c>
    </row>
    <row r="3374" spans="1:32">
      <c r="A3374" t="s">
        <v>387</v>
      </c>
      <c r="B3374" t="s">
        <v>388</v>
      </c>
      <c r="C3374" s="30" t="s">
        <v>591</v>
      </c>
      <c r="D3374">
        <v>600</v>
      </c>
      <c r="E3374">
        <v>5</v>
      </c>
      <c r="G3374">
        <v>39.700000000000003</v>
      </c>
      <c r="H3374">
        <v>2.8380000000000001</v>
      </c>
      <c r="I3374">
        <v>20.260000000000002</v>
      </c>
      <c r="J3374">
        <v>0.53500000000000003</v>
      </c>
      <c r="M3374">
        <v>48</v>
      </c>
      <c r="N3374">
        <v>3.6999999999999998E-2</v>
      </c>
      <c r="O3374">
        <v>0.26</v>
      </c>
      <c r="P3374">
        <f t="shared" si="97"/>
        <v>1.3476070528967253E-2</v>
      </c>
      <c r="Q3374">
        <f t="shared" si="98"/>
        <v>0.5238035264483627</v>
      </c>
      <c r="R3374">
        <v>3.718</v>
      </c>
      <c r="S3374">
        <v>3.6999999999999998E-2</v>
      </c>
      <c r="U3374">
        <v>12.561372900717799</v>
      </c>
      <c r="V3374">
        <v>150</v>
      </c>
      <c r="W3374">
        <v>8</v>
      </c>
      <c r="X3374">
        <v>120</v>
      </c>
      <c r="Y3374">
        <v>2.5000000000000001E-2</v>
      </c>
      <c r="Z3374">
        <f t="shared" si="99"/>
        <v>0.25</v>
      </c>
      <c r="AA3374">
        <v>10</v>
      </c>
      <c r="AB3374">
        <v>55</v>
      </c>
      <c r="AC3374">
        <v>0</v>
      </c>
      <c r="AD3374" s="4" t="s">
        <v>173</v>
      </c>
      <c r="AF3374">
        <v>5.4474093468944904</v>
      </c>
    </row>
    <row r="3375" spans="1:32">
      <c r="A3375" t="s">
        <v>387</v>
      </c>
      <c r="B3375" t="s">
        <v>388</v>
      </c>
      <c r="C3375" s="30" t="s">
        <v>591</v>
      </c>
      <c r="D3375">
        <v>600</v>
      </c>
      <c r="E3375">
        <v>5</v>
      </c>
      <c r="G3375">
        <v>39.700000000000003</v>
      </c>
      <c r="H3375">
        <v>2.8380000000000001</v>
      </c>
      <c r="I3375">
        <v>20.260000000000002</v>
      </c>
      <c r="J3375">
        <v>0.53500000000000003</v>
      </c>
      <c r="M3375">
        <v>48</v>
      </c>
      <c r="N3375">
        <v>3.6999999999999998E-2</v>
      </c>
      <c r="O3375">
        <v>0.26</v>
      </c>
      <c r="P3375">
        <f t="shared" si="97"/>
        <v>1.3476070528967253E-2</v>
      </c>
      <c r="Q3375">
        <f t="shared" si="98"/>
        <v>0.5238035264483627</v>
      </c>
      <c r="R3375">
        <v>3.718</v>
      </c>
      <c r="S3375">
        <v>3.6999999999999998E-2</v>
      </c>
      <c r="U3375">
        <v>28.263002774775501</v>
      </c>
      <c r="V3375">
        <v>150</v>
      </c>
      <c r="W3375">
        <v>8</v>
      </c>
      <c r="X3375">
        <v>120</v>
      </c>
      <c r="Y3375">
        <v>2.5000000000000001E-2</v>
      </c>
      <c r="Z3375">
        <f t="shared" si="99"/>
        <v>0.25</v>
      </c>
      <c r="AA3375">
        <v>10</v>
      </c>
      <c r="AB3375">
        <v>55</v>
      </c>
      <c r="AC3375">
        <v>0</v>
      </c>
      <c r="AD3375" s="4" t="s">
        <v>173</v>
      </c>
      <c r="AF3375">
        <v>6.4270010569166596</v>
      </c>
    </row>
    <row r="3376" spans="1:32">
      <c r="A3376" t="s">
        <v>387</v>
      </c>
      <c r="B3376" t="s">
        <v>388</v>
      </c>
      <c r="C3376" s="30" t="s">
        <v>591</v>
      </c>
      <c r="D3376">
        <v>600</v>
      </c>
      <c r="E3376">
        <v>5</v>
      </c>
      <c r="G3376">
        <v>39.700000000000003</v>
      </c>
      <c r="H3376">
        <v>2.8380000000000001</v>
      </c>
      <c r="I3376">
        <v>20.260000000000002</v>
      </c>
      <c r="J3376">
        <v>0.53500000000000003</v>
      </c>
      <c r="M3376">
        <v>48</v>
      </c>
      <c r="N3376">
        <v>3.6999999999999998E-2</v>
      </c>
      <c r="O3376">
        <v>0.26</v>
      </c>
      <c r="P3376">
        <f t="shared" si="97"/>
        <v>1.3476070528967253E-2</v>
      </c>
      <c r="Q3376">
        <f t="shared" si="98"/>
        <v>0.5238035264483627</v>
      </c>
      <c r="R3376">
        <v>3.718</v>
      </c>
      <c r="S3376">
        <v>3.6999999999999998E-2</v>
      </c>
      <c r="U3376">
        <v>59.666348774730601</v>
      </c>
      <c r="V3376">
        <v>150</v>
      </c>
      <c r="W3376">
        <v>8</v>
      </c>
      <c r="X3376">
        <v>120</v>
      </c>
      <c r="Y3376">
        <v>2.5000000000000001E-2</v>
      </c>
      <c r="Z3376">
        <f t="shared" si="99"/>
        <v>0.25</v>
      </c>
      <c r="AA3376">
        <v>10</v>
      </c>
      <c r="AB3376">
        <v>55</v>
      </c>
      <c r="AC3376">
        <v>0</v>
      </c>
      <c r="AD3376" s="4" t="s">
        <v>173</v>
      </c>
      <c r="AF3376">
        <v>7.4631083697990199</v>
      </c>
    </row>
    <row r="3377" spans="1:32">
      <c r="A3377" t="s">
        <v>387</v>
      </c>
      <c r="B3377" t="s">
        <v>388</v>
      </c>
      <c r="C3377" s="30" t="s">
        <v>591</v>
      </c>
      <c r="D3377">
        <v>600</v>
      </c>
      <c r="E3377">
        <v>5</v>
      </c>
      <c r="G3377">
        <v>39.700000000000003</v>
      </c>
      <c r="H3377">
        <v>2.8380000000000001</v>
      </c>
      <c r="I3377">
        <v>20.260000000000002</v>
      </c>
      <c r="J3377">
        <v>0.53500000000000003</v>
      </c>
      <c r="M3377">
        <v>48</v>
      </c>
      <c r="N3377">
        <v>3.6999999999999998E-2</v>
      </c>
      <c r="O3377">
        <v>0.26</v>
      </c>
      <c r="P3377">
        <f t="shared" si="97"/>
        <v>1.3476070528967253E-2</v>
      </c>
      <c r="Q3377">
        <f t="shared" si="98"/>
        <v>0.5238035264483627</v>
      </c>
      <c r="R3377">
        <v>3.718</v>
      </c>
      <c r="S3377">
        <v>3.6999999999999998E-2</v>
      </c>
      <c r="U3377">
        <v>114.622225837611</v>
      </c>
      <c r="V3377">
        <v>150</v>
      </c>
      <c r="W3377">
        <v>8</v>
      </c>
      <c r="X3377">
        <v>120</v>
      </c>
      <c r="Y3377">
        <v>2.5000000000000001E-2</v>
      </c>
      <c r="Z3377">
        <f t="shared" si="99"/>
        <v>0.25</v>
      </c>
      <c r="AA3377">
        <v>10</v>
      </c>
      <c r="AB3377">
        <v>55</v>
      </c>
      <c r="AC3377">
        <v>0</v>
      </c>
      <c r="AD3377" s="4" t="s">
        <v>173</v>
      </c>
      <c r="AF3377">
        <v>8.2919937026954305</v>
      </c>
    </row>
    <row r="3378" spans="1:32">
      <c r="A3378" t="s">
        <v>387</v>
      </c>
      <c r="B3378" t="s">
        <v>388</v>
      </c>
      <c r="C3378" s="30" t="s">
        <v>591</v>
      </c>
      <c r="D3378">
        <v>600</v>
      </c>
      <c r="E3378">
        <v>5</v>
      </c>
      <c r="G3378">
        <v>39.700000000000003</v>
      </c>
      <c r="H3378">
        <v>2.8380000000000001</v>
      </c>
      <c r="I3378">
        <v>20.260000000000002</v>
      </c>
      <c r="J3378">
        <v>0.53500000000000003</v>
      </c>
      <c r="M3378">
        <v>48</v>
      </c>
      <c r="N3378">
        <v>3.6999999999999998E-2</v>
      </c>
      <c r="O3378">
        <v>0.26</v>
      </c>
      <c r="P3378">
        <f t="shared" si="97"/>
        <v>1.3476070528967253E-2</v>
      </c>
      <c r="Q3378">
        <f t="shared" si="98"/>
        <v>0.5238035264483627</v>
      </c>
      <c r="R3378">
        <v>3.718</v>
      </c>
      <c r="S3378">
        <v>3.6999999999999998E-2</v>
      </c>
      <c r="U3378">
        <v>175.85870309901199</v>
      </c>
      <c r="V3378">
        <v>150</v>
      </c>
      <c r="W3378">
        <v>8</v>
      </c>
      <c r="X3378">
        <v>120</v>
      </c>
      <c r="Y3378">
        <v>2.5000000000000001E-2</v>
      </c>
      <c r="Z3378">
        <f t="shared" si="99"/>
        <v>0.25</v>
      </c>
      <c r="AA3378">
        <v>10</v>
      </c>
      <c r="AB3378">
        <v>55</v>
      </c>
      <c r="AC3378">
        <v>0</v>
      </c>
      <c r="AD3378" s="4" t="s">
        <v>173</v>
      </c>
      <c r="AF3378">
        <v>8.9324959348322697</v>
      </c>
    </row>
    <row r="3379" spans="1:32">
      <c r="A3379" t="s">
        <v>387</v>
      </c>
      <c r="B3379" t="s">
        <v>388</v>
      </c>
      <c r="C3379" s="30" t="s">
        <v>591</v>
      </c>
      <c r="D3379">
        <v>600</v>
      </c>
      <c r="E3379">
        <v>5</v>
      </c>
      <c r="G3379">
        <v>39.700000000000003</v>
      </c>
      <c r="H3379">
        <v>2.8380000000000001</v>
      </c>
      <c r="I3379">
        <v>20.260000000000002</v>
      </c>
      <c r="J3379">
        <v>0.53500000000000003</v>
      </c>
      <c r="M3379">
        <v>48</v>
      </c>
      <c r="N3379">
        <v>3.6999999999999998E-2</v>
      </c>
      <c r="O3379">
        <v>0.26</v>
      </c>
      <c r="P3379">
        <f t="shared" si="97"/>
        <v>1.3476070528967253E-2</v>
      </c>
      <c r="Q3379">
        <f t="shared" si="98"/>
        <v>0.5238035264483627</v>
      </c>
      <c r="R3379">
        <v>3.718</v>
      </c>
      <c r="S3379">
        <v>3.6999999999999998E-2</v>
      </c>
      <c r="U3379">
        <v>235.525051873743</v>
      </c>
      <c r="V3379">
        <v>150</v>
      </c>
      <c r="W3379">
        <v>8</v>
      </c>
      <c r="X3379">
        <v>120</v>
      </c>
      <c r="Y3379">
        <v>2.5000000000000001E-2</v>
      </c>
      <c r="Z3379">
        <f t="shared" si="99"/>
        <v>0.25</v>
      </c>
      <c r="AA3379">
        <v>10</v>
      </c>
      <c r="AB3379">
        <v>55</v>
      </c>
      <c r="AC3379">
        <v>0</v>
      </c>
      <c r="AD3379" s="4" t="s">
        <v>173</v>
      </c>
      <c r="AF3379">
        <v>9.3281004981683093</v>
      </c>
    </row>
    <row r="3380" spans="1:32">
      <c r="A3380" t="s">
        <v>387</v>
      </c>
      <c r="B3380" t="s">
        <v>388</v>
      </c>
      <c r="C3380" s="30" t="s">
        <v>591</v>
      </c>
      <c r="D3380">
        <v>600</v>
      </c>
      <c r="E3380">
        <v>5</v>
      </c>
      <c r="G3380">
        <v>39.700000000000003</v>
      </c>
      <c r="H3380">
        <v>2.8380000000000001</v>
      </c>
      <c r="I3380">
        <v>20.260000000000002</v>
      </c>
      <c r="J3380">
        <v>0.53500000000000003</v>
      </c>
      <c r="M3380">
        <v>48</v>
      </c>
      <c r="N3380">
        <v>3.6999999999999998E-2</v>
      </c>
      <c r="O3380">
        <v>0.26</v>
      </c>
      <c r="P3380">
        <f t="shared" si="97"/>
        <v>1.3476070528967253E-2</v>
      </c>
      <c r="Q3380">
        <f t="shared" si="98"/>
        <v>0.5238035264483627</v>
      </c>
      <c r="R3380">
        <v>3.718</v>
      </c>
      <c r="S3380">
        <v>3.6999999999999998E-2</v>
      </c>
      <c r="U3380">
        <v>296.76152913514301</v>
      </c>
      <c r="V3380">
        <v>150</v>
      </c>
      <c r="W3380">
        <v>8</v>
      </c>
      <c r="X3380">
        <v>120</v>
      </c>
      <c r="Y3380">
        <v>2.5000000000000001E-2</v>
      </c>
      <c r="Z3380">
        <f t="shared" si="99"/>
        <v>0.25</v>
      </c>
      <c r="AA3380">
        <v>10</v>
      </c>
      <c r="AB3380">
        <v>55</v>
      </c>
      <c r="AC3380">
        <v>0</v>
      </c>
      <c r="AD3380" s="4" t="s">
        <v>173</v>
      </c>
      <c r="AF3380">
        <v>10.2700154845566</v>
      </c>
    </row>
    <row r="3381" spans="1:32">
      <c r="A3381" t="s">
        <v>387</v>
      </c>
      <c r="B3381" t="s">
        <v>388</v>
      </c>
      <c r="C3381" s="30" t="s">
        <v>591</v>
      </c>
      <c r="D3381">
        <v>600</v>
      </c>
      <c r="E3381">
        <v>5</v>
      </c>
      <c r="G3381">
        <v>39.700000000000003</v>
      </c>
      <c r="H3381">
        <v>2.8380000000000001</v>
      </c>
      <c r="I3381">
        <v>20.260000000000002</v>
      </c>
      <c r="J3381">
        <v>0.53500000000000003</v>
      </c>
      <c r="M3381">
        <v>48</v>
      </c>
      <c r="N3381">
        <v>3.6999999999999998E-2</v>
      </c>
      <c r="O3381">
        <v>0.26</v>
      </c>
      <c r="P3381">
        <f t="shared" si="97"/>
        <v>1.3476070528967253E-2</v>
      </c>
      <c r="Q3381">
        <f t="shared" si="98"/>
        <v>0.5238035264483627</v>
      </c>
      <c r="R3381">
        <v>3.718</v>
      </c>
      <c r="S3381">
        <v>3.6999999999999998E-2</v>
      </c>
      <c r="U3381">
        <v>356.42787790987398</v>
      </c>
      <c r="V3381">
        <v>150</v>
      </c>
      <c r="W3381">
        <v>8</v>
      </c>
      <c r="X3381">
        <v>120</v>
      </c>
      <c r="Y3381">
        <v>2.5000000000000001E-2</v>
      </c>
      <c r="Z3381">
        <f t="shared" si="99"/>
        <v>0.25</v>
      </c>
      <c r="AA3381">
        <v>10</v>
      </c>
      <c r="AB3381">
        <v>55</v>
      </c>
      <c r="AC3381">
        <v>0</v>
      </c>
      <c r="AD3381" s="4" t="s">
        <v>173</v>
      </c>
      <c r="AF3381">
        <v>11.193092626537601</v>
      </c>
    </row>
    <row r="3382" spans="1:32">
      <c r="A3382" t="s">
        <v>387</v>
      </c>
      <c r="B3382" t="s">
        <v>388</v>
      </c>
      <c r="C3382" s="30" t="s">
        <v>591</v>
      </c>
      <c r="D3382">
        <v>600</v>
      </c>
      <c r="E3382">
        <v>5</v>
      </c>
      <c r="G3382">
        <v>39.700000000000003</v>
      </c>
      <c r="H3382">
        <v>2.8380000000000001</v>
      </c>
      <c r="I3382">
        <v>20.260000000000002</v>
      </c>
      <c r="J3382">
        <v>0.53500000000000003</v>
      </c>
      <c r="M3382">
        <v>48</v>
      </c>
      <c r="N3382">
        <v>3.6999999999999998E-2</v>
      </c>
      <c r="O3382">
        <v>0.26</v>
      </c>
      <c r="P3382">
        <f t="shared" si="97"/>
        <v>1.3476070528967253E-2</v>
      </c>
      <c r="Q3382">
        <f t="shared" si="98"/>
        <v>0.5238035264483627</v>
      </c>
      <c r="R3382">
        <v>3.718</v>
      </c>
      <c r="S3382">
        <v>3.6999999999999998E-2</v>
      </c>
      <c r="U3382">
        <v>478.90091868451401</v>
      </c>
      <c r="V3382">
        <v>150</v>
      </c>
      <c r="W3382">
        <v>8</v>
      </c>
      <c r="X3382">
        <v>120</v>
      </c>
      <c r="Y3382">
        <v>2.5000000000000001E-2</v>
      </c>
      <c r="Z3382">
        <f t="shared" si="99"/>
        <v>0.25</v>
      </c>
      <c r="AA3382">
        <v>10</v>
      </c>
      <c r="AB3382">
        <v>55</v>
      </c>
      <c r="AC3382">
        <v>0</v>
      </c>
      <c r="AD3382" s="4" t="s">
        <v>173</v>
      </c>
      <c r="AF3382">
        <v>11.136577541086799</v>
      </c>
    </row>
    <row r="3383" spans="1:32">
      <c r="A3383" t="s">
        <v>387</v>
      </c>
      <c r="B3383" t="s">
        <v>388</v>
      </c>
      <c r="C3383" s="30" t="s">
        <v>591</v>
      </c>
      <c r="D3383">
        <v>600</v>
      </c>
      <c r="E3383">
        <v>5</v>
      </c>
      <c r="G3383">
        <v>39.700000000000003</v>
      </c>
      <c r="H3383">
        <v>2.8380000000000001</v>
      </c>
      <c r="I3383">
        <v>20.260000000000002</v>
      </c>
      <c r="J3383">
        <v>0.53500000000000003</v>
      </c>
      <c r="M3383">
        <v>48</v>
      </c>
      <c r="N3383">
        <v>3.6999999999999998E-2</v>
      </c>
      <c r="O3383">
        <v>0.26</v>
      </c>
      <c r="P3383">
        <f t="shared" si="97"/>
        <v>1.3476070528967253E-2</v>
      </c>
      <c r="Q3383">
        <f t="shared" si="98"/>
        <v>0.5238035264483627</v>
      </c>
      <c r="R3383">
        <v>3.718</v>
      </c>
      <c r="S3383">
        <v>3.6999999999999998E-2</v>
      </c>
      <c r="U3383">
        <v>719.13652852194605</v>
      </c>
      <c r="V3383">
        <v>150</v>
      </c>
      <c r="W3383">
        <v>8</v>
      </c>
      <c r="X3383">
        <v>120</v>
      </c>
      <c r="Y3383">
        <v>2.5000000000000001E-2</v>
      </c>
      <c r="Z3383">
        <f t="shared" si="99"/>
        <v>0.25</v>
      </c>
      <c r="AA3383">
        <v>10</v>
      </c>
      <c r="AB3383">
        <v>55</v>
      </c>
      <c r="AC3383">
        <v>0</v>
      </c>
      <c r="AD3383" s="4" t="s">
        <v>173</v>
      </c>
      <c r="AF3383">
        <v>11.1554159029037</v>
      </c>
    </row>
    <row r="3384" spans="1:32">
      <c r="A3384" t="s">
        <v>387</v>
      </c>
      <c r="B3384" t="s">
        <v>388</v>
      </c>
      <c r="C3384" s="30" t="s">
        <v>591</v>
      </c>
      <c r="D3384">
        <v>600</v>
      </c>
      <c r="E3384">
        <v>5</v>
      </c>
      <c r="G3384">
        <v>39.700000000000003</v>
      </c>
      <c r="H3384">
        <v>2.8380000000000001</v>
      </c>
      <c r="I3384">
        <v>20.260000000000002</v>
      </c>
      <c r="J3384">
        <v>0.53500000000000003</v>
      </c>
      <c r="M3384">
        <v>48</v>
      </c>
      <c r="N3384">
        <v>3.6999999999999998E-2</v>
      </c>
      <c r="O3384">
        <v>0.26</v>
      </c>
      <c r="P3384">
        <f t="shared" si="97"/>
        <v>1.3476070528967253E-2</v>
      </c>
      <c r="Q3384">
        <f t="shared" si="98"/>
        <v>0.5238035264483627</v>
      </c>
      <c r="R3384">
        <v>3.718</v>
      </c>
      <c r="S3384">
        <v>3.6999999999999998E-2</v>
      </c>
      <c r="U3384">
        <v>1442.98335625206</v>
      </c>
      <c r="V3384">
        <v>150</v>
      </c>
      <c r="W3384">
        <v>8</v>
      </c>
      <c r="X3384">
        <v>120</v>
      </c>
      <c r="Y3384">
        <v>2.5000000000000001E-2</v>
      </c>
      <c r="Z3384">
        <f t="shared" si="99"/>
        <v>0.25</v>
      </c>
      <c r="AA3384">
        <v>10</v>
      </c>
      <c r="AB3384">
        <v>55</v>
      </c>
      <c r="AC3384">
        <v>0</v>
      </c>
      <c r="AD3384" s="4" t="s">
        <v>173</v>
      </c>
      <c r="AF3384">
        <v>11.117739179269901</v>
      </c>
    </row>
    <row r="3385" spans="1:32">
      <c r="A3385" t="s">
        <v>383</v>
      </c>
      <c r="B3385" t="s">
        <v>125</v>
      </c>
      <c r="C3385" s="30" t="s">
        <v>591</v>
      </c>
      <c r="D3385">
        <v>600</v>
      </c>
      <c r="E3385">
        <v>5</v>
      </c>
      <c r="G3385">
        <v>76.010000000000005</v>
      </c>
      <c r="H3385">
        <v>1.1299999999999999</v>
      </c>
      <c r="I3385">
        <v>57.52</v>
      </c>
      <c r="J3385">
        <v>0.505</v>
      </c>
      <c r="M3385">
        <v>27</v>
      </c>
      <c r="N3385">
        <v>2.8000000000000001E-2</v>
      </c>
      <c r="O3385">
        <v>1.44</v>
      </c>
      <c r="P3385">
        <f t="shared" ref="P3385:P3408" si="100">J3385/G3385</f>
        <v>6.6438626496513609E-3</v>
      </c>
      <c r="Q3385">
        <f t="shared" ref="Q3385:Q3408" si="101">(I3385+J3385)/G3385</f>
        <v>0.76338639652677287</v>
      </c>
      <c r="R3385">
        <v>57.13</v>
      </c>
      <c r="S3385">
        <v>0.29299999999999998</v>
      </c>
      <c r="U3385">
        <v>1440</v>
      </c>
      <c r="V3385">
        <v>150</v>
      </c>
      <c r="W3385">
        <v>8</v>
      </c>
      <c r="X3385">
        <v>120</v>
      </c>
      <c r="Y3385">
        <v>2.5000000000000001E-2</v>
      </c>
      <c r="Z3385">
        <f t="shared" si="99"/>
        <v>0.25</v>
      </c>
      <c r="AA3385">
        <v>10</v>
      </c>
      <c r="AB3385">
        <v>55</v>
      </c>
      <c r="AC3385">
        <v>0</v>
      </c>
      <c r="AD3385" s="4" t="s">
        <v>173</v>
      </c>
      <c r="AF3385">
        <v>1.3996422038550766</v>
      </c>
    </row>
    <row r="3386" spans="1:32">
      <c r="A3386" t="s">
        <v>383</v>
      </c>
      <c r="B3386" t="s">
        <v>125</v>
      </c>
      <c r="C3386" s="30" t="s">
        <v>591</v>
      </c>
      <c r="D3386">
        <v>600</v>
      </c>
      <c r="E3386">
        <v>5</v>
      </c>
      <c r="G3386">
        <v>76.010000000000005</v>
      </c>
      <c r="H3386">
        <v>1.1299999999999999</v>
      </c>
      <c r="I3386">
        <v>57.52</v>
      </c>
      <c r="J3386">
        <v>0.505</v>
      </c>
      <c r="M3386">
        <v>27</v>
      </c>
      <c r="N3386">
        <v>2.8000000000000001E-2</v>
      </c>
      <c r="O3386">
        <v>1.44</v>
      </c>
      <c r="P3386">
        <f t="shared" si="100"/>
        <v>6.6438626496513609E-3</v>
      </c>
      <c r="Q3386">
        <f t="shared" si="101"/>
        <v>0.76338639652677287</v>
      </c>
      <c r="R3386">
        <v>57.13</v>
      </c>
      <c r="S3386">
        <v>0.29299999999999998</v>
      </c>
      <c r="U3386">
        <v>1440</v>
      </c>
      <c r="V3386">
        <v>150</v>
      </c>
      <c r="W3386">
        <v>8</v>
      </c>
      <c r="X3386">
        <v>120</v>
      </c>
      <c r="Y3386">
        <v>2.5000000000000001E-2</v>
      </c>
      <c r="Z3386">
        <f t="shared" si="99"/>
        <v>0.25</v>
      </c>
      <c r="AA3386">
        <v>10</v>
      </c>
      <c r="AB3386">
        <v>55</v>
      </c>
      <c r="AC3386">
        <v>0</v>
      </c>
      <c r="AD3386" s="4" t="s">
        <v>173</v>
      </c>
      <c r="AF3386">
        <v>2.5190152780201647</v>
      </c>
    </row>
    <row r="3387" spans="1:32">
      <c r="A3387" t="s">
        <v>383</v>
      </c>
      <c r="B3387" t="s">
        <v>125</v>
      </c>
      <c r="C3387" s="30" t="s">
        <v>591</v>
      </c>
      <c r="D3387">
        <v>600</v>
      </c>
      <c r="E3387">
        <v>5</v>
      </c>
      <c r="G3387">
        <v>76.010000000000005</v>
      </c>
      <c r="H3387">
        <v>1.1299999999999999</v>
      </c>
      <c r="I3387">
        <v>57.52</v>
      </c>
      <c r="J3387">
        <v>0.505</v>
      </c>
      <c r="M3387">
        <v>27</v>
      </c>
      <c r="N3387">
        <v>2.8000000000000001E-2</v>
      </c>
      <c r="O3387">
        <v>1.44</v>
      </c>
      <c r="P3387">
        <f t="shared" si="100"/>
        <v>6.6438626496513609E-3</v>
      </c>
      <c r="Q3387">
        <f t="shared" si="101"/>
        <v>0.76338639652677287</v>
      </c>
      <c r="R3387">
        <v>57.13</v>
      </c>
      <c r="S3387">
        <v>0.29299999999999998</v>
      </c>
      <c r="U3387">
        <v>1440</v>
      </c>
      <c r="V3387">
        <v>150</v>
      </c>
      <c r="W3387">
        <v>8</v>
      </c>
      <c r="X3387">
        <v>120</v>
      </c>
      <c r="Y3387">
        <v>2.5000000000000001E-2</v>
      </c>
      <c r="Z3387">
        <f t="shared" si="99"/>
        <v>0.25</v>
      </c>
      <c r="AA3387">
        <v>10</v>
      </c>
      <c r="AB3387">
        <v>55</v>
      </c>
      <c r="AC3387">
        <v>0</v>
      </c>
      <c r="AD3387" s="4" t="s">
        <v>173</v>
      </c>
      <c r="AF3387">
        <v>3.4715462786134372</v>
      </c>
    </row>
    <row r="3388" spans="1:32">
      <c r="A3388" t="s">
        <v>383</v>
      </c>
      <c r="B3388" t="s">
        <v>125</v>
      </c>
      <c r="C3388" s="30" t="s">
        <v>591</v>
      </c>
      <c r="D3388">
        <v>600</v>
      </c>
      <c r="E3388">
        <v>5</v>
      </c>
      <c r="G3388">
        <v>76.010000000000005</v>
      </c>
      <c r="H3388">
        <v>1.1299999999999999</v>
      </c>
      <c r="I3388">
        <v>57.52</v>
      </c>
      <c r="J3388">
        <v>0.505</v>
      </c>
      <c r="M3388">
        <v>27</v>
      </c>
      <c r="N3388">
        <v>2.8000000000000001E-2</v>
      </c>
      <c r="O3388">
        <v>1.44</v>
      </c>
      <c r="P3388">
        <f t="shared" si="100"/>
        <v>6.6438626496513609E-3</v>
      </c>
      <c r="Q3388">
        <f t="shared" si="101"/>
        <v>0.76338639652677287</v>
      </c>
      <c r="R3388">
        <v>57.13</v>
      </c>
      <c r="S3388">
        <v>0.29299999999999998</v>
      </c>
      <c r="U3388">
        <v>1440</v>
      </c>
      <c r="V3388">
        <v>150</v>
      </c>
      <c r="W3388">
        <v>8</v>
      </c>
      <c r="X3388">
        <v>120</v>
      </c>
      <c r="Y3388">
        <v>2.5000000000000001E-2</v>
      </c>
      <c r="Z3388">
        <f t="shared" si="99"/>
        <v>0.25</v>
      </c>
      <c r="AA3388">
        <v>10</v>
      </c>
      <c r="AB3388">
        <v>55</v>
      </c>
      <c r="AC3388">
        <v>0</v>
      </c>
      <c r="AD3388" s="4" t="s">
        <v>173</v>
      </c>
      <c r="AF3388">
        <v>4.19125979675729</v>
      </c>
    </row>
    <row r="3389" spans="1:32">
      <c r="A3389" t="s">
        <v>383</v>
      </c>
      <c r="B3389" t="s">
        <v>125</v>
      </c>
      <c r="C3389" s="30" t="s">
        <v>591</v>
      </c>
      <c r="D3389">
        <v>600</v>
      </c>
      <c r="E3389">
        <v>5</v>
      </c>
      <c r="G3389">
        <v>76.010000000000005</v>
      </c>
      <c r="H3389">
        <v>1.1299999999999999</v>
      </c>
      <c r="I3389">
        <v>57.52</v>
      </c>
      <c r="J3389">
        <v>0.505</v>
      </c>
      <c r="M3389">
        <v>27</v>
      </c>
      <c r="N3389">
        <v>2.8000000000000001E-2</v>
      </c>
      <c r="O3389">
        <v>1.44</v>
      </c>
      <c r="P3389">
        <f t="shared" si="100"/>
        <v>6.6438626496513609E-3</v>
      </c>
      <c r="Q3389">
        <f t="shared" si="101"/>
        <v>0.76338639652677287</v>
      </c>
      <c r="R3389">
        <v>57.13</v>
      </c>
      <c r="S3389">
        <v>0.29299999999999998</v>
      </c>
      <c r="U3389">
        <v>1440</v>
      </c>
      <c r="V3389">
        <v>150</v>
      </c>
      <c r="W3389">
        <v>8</v>
      </c>
      <c r="X3389">
        <v>120</v>
      </c>
      <c r="Y3389">
        <v>2.5000000000000001E-2</v>
      </c>
      <c r="Z3389">
        <f t="shared" si="99"/>
        <v>0.25</v>
      </c>
      <c r="AA3389">
        <v>10</v>
      </c>
      <c r="AB3389">
        <v>55</v>
      </c>
      <c r="AC3389">
        <v>0</v>
      </c>
      <c r="AD3389" s="4" t="s">
        <v>173</v>
      </c>
      <c r="AF3389">
        <v>4.8953380600139749</v>
      </c>
    </row>
    <row r="3390" spans="1:32">
      <c r="A3390" t="s">
        <v>383</v>
      </c>
      <c r="B3390" t="s">
        <v>125</v>
      </c>
      <c r="C3390" s="30" t="s">
        <v>591</v>
      </c>
      <c r="D3390">
        <v>600</v>
      </c>
      <c r="E3390">
        <v>5</v>
      </c>
      <c r="G3390">
        <v>76.010000000000005</v>
      </c>
      <c r="H3390">
        <v>1.1299999999999999</v>
      </c>
      <c r="I3390">
        <v>57.52</v>
      </c>
      <c r="J3390">
        <v>0.505</v>
      </c>
      <c r="M3390">
        <v>27</v>
      </c>
      <c r="N3390">
        <v>2.8000000000000001E-2</v>
      </c>
      <c r="O3390">
        <v>1.44</v>
      </c>
      <c r="P3390">
        <f t="shared" si="100"/>
        <v>6.6438626496513609E-3</v>
      </c>
      <c r="Q3390">
        <f t="shared" si="101"/>
        <v>0.76338639652677287</v>
      </c>
      <c r="R3390">
        <v>57.13</v>
      </c>
      <c r="S3390">
        <v>0.29299999999999998</v>
      </c>
      <c r="U3390">
        <v>1440</v>
      </c>
      <c r="V3390">
        <v>150</v>
      </c>
      <c r="W3390">
        <v>8</v>
      </c>
      <c r="X3390">
        <v>120</v>
      </c>
      <c r="Y3390">
        <v>2.5000000000000001E-2</v>
      </c>
      <c r="Z3390">
        <f t="shared" si="99"/>
        <v>0.25</v>
      </c>
      <c r="AA3390">
        <v>10</v>
      </c>
      <c r="AB3390">
        <v>55</v>
      </c>
      <c r="AC3390">
        <v>0</v>
      </c>
      <c r="AD3390" s="4" t="s">
        <v>173</v>
      </c>
      <c r="AF3390">
        <v>5.4043338287950498</v>
      </c>
    </row>
    <row r="3391" spans="1:32">
      <c r="A3391" t="s">
        <v>384</v>
      </c>
      <c r="B3391" t="s">
        <v>385</v>
      </c>
      <c r="C3391" s="30" t="s">
        <v>591</v>
      </c>
      <c r="D3391">
        <v>600</v>
      </c>
      <c r="E3391">
        <v>5</v>
      </c>
      <c r="G3391">
        <v>48.7</v>
      </c>
      <c r="H3391">
        <v>2.008</v>
      </c>
      <c r="I3391">
        <v>40.659999999999997</v>
      </c>
      <c r="J3391">
        <v>0.55200000000000005</v>
      </c>
      <c r="M3391">
        <v>41</v>
      </c>
      <c r="N3391">
        <v>3.5000000000000003E-2</v>
      </c>
      <c r="O3391">
        <v>0.72</v>
      </c>
      <c r="P3391">
        <f t="shared" si="100"/>
        <v>1.13347022587269E-2</v>
      </c>
      <c r="Q3391">
        <f t="shared" si="101"/>
        <v>0.84624229979466103</v>
      </c>
      <c r="R3391">
        <v>50.66</v>
      </c>
      <c r="S3391">
        <v>6.9000000000000006E-2</v>
      </c>
      <c r="U3391">
        <v>1440</v>
      </c>
      <c r="V3391">
        <v>150</v>
      </c>
      <c r="W3391">
        <v>8</v>
      </c>
      <c r="X3391">
        <v>120</v>
      </c>
      <c r="Y3391">
        <v>2.5000000000000001E-2</v>
      </c>
      <c r="Z3391">
        <f t="shared" si="99"/>
        <v>0.25</v>
      </c>
      <c r="AA3391">
        <v>10</v>
      </c>
      <c r="AB3391">
        <v>55</v>
      </c>
      <c r="AC3391">
        <v>0</v>
      </c>
      <c r="AD3391" s="4" t="s">
        <v>173</v>
      </c>
      <c r="AF3391">
        <v>2.5136533530634382</v>
      </c>
    </row>
    <row r="3392" spans="1:32">
      <c r="A3392" t="s">
        <v>384</v>
      </c>
      <c r="B3392" t="s">
        <v>385</v>
      </c>
      <c r="C3392" s="30" t="s">
        <v>591</v>
      </c>
      <c r="D3392">
        <v>600</v>
      </c>
      <c r="E3392">
        <v>5</v>
      </c>
      <c r="G3392">
        <v>48.7</v>
      </c>
      <c r="H3392">
        <v>2.008</v>
      </c>
      <c r="I3392">
        <v>40.659999999999997</v>
      </c>
      <c r="J3392">
        <v>0.55200000000000005</v>
      </c>
      <c r="M3392">
        <v>41</v>
      </c>
      <c r="N3392">
        <v>3.5000000000000003E-2</v>
      </c>
      <c r="O3392">
        <v>0.72</v>
      </c>
      <c r="P3392">
        <f t="shared" si="100"/>
        <v>1.13347022587269E-2</v>
      </c>
      <c r="Q3392">
        <f t="shared" si="101"/>
        <v>0.84624229979466103</v>
      </c>
      <c r="R3392">
        <v>50.66</v>
      </c>
      <c r="S3392">
        <v>6.9000000000000006E-2</v>
      </c>
      <c r="U3392">
        <v>1440</v>
      </c>
      <c r="V3392">
        <v>150</v>
      </c>
      <c r="W3392">
        <v>8</v>
      </c>
      <c r="X3392">
        <v>120</v>
      </c>
      <c r="Y3392">
        <v>2.5000000000000001E-2</v>
      </c>
      <c r="Z3392">
        <f t="shared" si="99"/>
        <v>0.25</v>
      </c>
      <c r="AA3392">
        <v>10</v>
      </c>
      <c r="AB3392">
        <v>55</v>
      </c>
      <c r="AC3392">
        <v>0</v>
      </c>
      <c r="AD3392" s="4" t="s">
        <v>173</v>
      </c>
      <c r="AF3392">
        <v>4.9854122534749932</v>
      </c>
    </row>
    <row r="3393" spans="1:32">
      <c r="A3393" t="s">
        <v>384</v>
      </c>
      <c r="B3393" t="s">
        <v>385</v>
      </c>
      <c r="C3393" s="30" t="s">
        <v>591</v>
      </c>
      <c r="D3393">
        <v>600</v>
      </c>
      <c r="E3393">
        <v>5</v>
      </c>
      <c r="G3393">
        <v>48.7</v>
      </c>
      <c r="H3393">
        <v>2.008</v>
      </c>
      <c r="I3393">
        <v>40.659999999999997</v>
      </c>
      <c r="J3393">
        <v>0.55200000000000005</v>
      </c>
      <c r="M3393">
        <v>41</v>
      </c>
      <c r="N3393">
        <v>3.5000000000000003E-2</v>
      </c>
      <c r="O3393">
        <v>0.72</v>
      </c>
      <c r="P3393">
        <f t="shared" si="100"/>
        <v>1.13347022587269E-2</v>
      </c>
      <c r="Q3393">
        <f t="shared" si="101"/>
        <v>0.84624229979466103</v>
      </c>
      <c r="R3393">
        <v>50.66</v>
      </c>
      <c r="S3393">
        <v>6.9000000000000006E-2</v>
      </c>
      <c r="U3393">
        <v>1440</v>
      </c>
      <c r="V3393">
        <v>150</v>
      </c>
      <c r="W3393">
        <v>8</v>
      </c>
      <c r="X3393">
        <v>120</v>
      </c>
      <c r="Y3393">
        <v>2.5000000000000001E-2</v>
      </c>
      <c r="Z3393">
        <f t="shared" si="99"/>
        <v>0.25</v>
      </c>
      <c r="AA3393">
        <v>10</v>
      </c>
      <c r="AB3393">
        <v>55</v>
      </c>
      <c r="AC3393">
        <v>0</v>
      </c>
      <c r="AD3393" s="4" t="s">
        <v>173</v>
      </c>
      <c r="AF3393">
        <v>7.3314803165306062</v>
      </c>
    </row>
    <row r="3394" spans="1:32">
      <c r="A3394" t="s">
        <v>384</v>
      </c>
      <c r="B3394" t="s">
        <v>385</v>
      </c>
      <c r="C3394" s="30" t="s">
        <v>591</v>
      </c>
      <c r="D3394">
        <v>600</v>
      </c>
      <c r="E3394">
        <v>5</v>
      </c>
      <c r="G3394">
        <v>48.7</v>
      </c>
      <c r="H3394">
        <v>2.008</v>
      </c>
      <c r="I3394">
        <v>40.659999999999997</v>
      </c>
      <c r="J3394">
        <v>0.55200000000000005</v>
      </c>
      <c r="M3394">
        <v>41</v>
      </c>
      <c r="N3394">
        <v>3.5000000000000003E-2</v>
      </c>
      <c r="O3394">
        <v>0.72</v>
      </c>
      <c r="P3394">
        <f t="shared" si="100"/>
        <v>1.13347022587269E-2</v>
      </c>
      <c r="Q3394">
        <f t="shared" si="101"/>
        <v>0.84624229979466103</v>
      </c>
      <c r="R3394">
        <v>50.66</v>
      </c>
      <c r="S3394">
        <v>6.9000000000000006E-2</v>
      </c>
      <c r="U3394">
        <v>1440</v>
      </c>
      <c r="V3394">
        <v>150</v>
      </c>
      <c r="W3394">
        <v>8</v>
      </c>
      <c r="X3394">
        <v>120</v>
      </c>
      <c r="Y3394">
        <v>2.5000000000000001E-2</v>
      </c>
      <c r="Z3394">
        <f t="shared" si="99"/>
        <v>0.25</v>
      </c>
      <c r="AA3394">
        <v>10</v>
      </c>
      <c r="AB3394">
        <v>55</v>
      </c>
      <c r="AC3394">
        <v>0</v>
      </c>
      <c r="AD3394" s="4" t="s">
        <v>173</v>
      </c>
      <c r="AF3394">
        <v>8.008205584487726</v>
      </c>
    </row>
    <row r="3395" spans="1:32">
      <c r="A3395" t="s">
        <v>384</v>
      </c>
      <c r="B3395" t="s">
        <v>385</v>
      </c>
      <c r="C3395" s="30" t="s">
        <v>591</v>
      </c>
      <c r="D3395">
        <v>600</v>
      </c>
      <c r="E3395">
        <v>5</v>
      </c>
      <c r="G3395">
        <v>48.7</v>
      </c>
      <c r="H3395">
        <v>2.008</v>
      </c>
      <c r="I3395">
        <v>40.659999999999997</v>
      </c>
      <c r="J3395">
        <v>0.55200000000000005</v>
      </c>
      <c r="M3395">
        <v>41</v>
      </c>
      <c r="N3395">
        <v>3.5000000000000003E-2</v>
      </c>
      <c r="O3395">
        <v>0.72</v>
      </c>
      <c r="P3395">
        <f t="shared" si="100"/>
        <v>1.13347022587269E-2</v>
      </c>
      <c r="Q3395">
        <f t="shared" si="101"/>
        <v>0.84624229979466103</v>
      </c>
      <c r="R3395">
        <v>50.66</v>
      </c>
      <c r="S3395">
        <v>6.9000000000000006E-2</v>
      </c>
      <c r="U3395">
        <v>1440</v>
      </c>
      <c r="V3395">
        <v>150</v>
      </c>
      <c r="W3395">
        <v>8</v>
      </c>
      <c r="X3395">
        <v>120</v>
      </c>
      <c r="Y3395">
        <v>2.5000000000000001E-2</v>
      </c>
      <c r="Z3395">
        <f t="shared" si="99"/>
        <v>0.25</v>
      </c>
      <c r="AA3395">
        <v>10</v>
      </c>
      <c r="AB3395">
        <v>55</v>
      </c>
      <c r="AC3395">
        <v>0</v>
      </c>
      <c r="AD3395" s="4" t="s">
        <v>173</v>
      </c>
      <c r="AF3395">
        <v>9.4680541222225525</v>
      </c>
    </row>
    <row r="3396" spans="1:32">
      <c r="A3396" t="s">
        <v>384</v>
      </c>
      <c r="B3396" t="s">
        <v>385</v>
      </c>
      <c r="C3396" s="30" t="s">
        <v>591</v>
      </c>
      <c r="D3396">
        <v>600</v>
      </c>
      <c r="E3396">
        <v>5</v>
      </c>
      <c r="G3396">
        <v>48.7</v>
      </c>
      <c r="H3396">
        <v>2.008</v>
      </c>
      <c r="I3396">
        <v>40.659999999999997</v>
      </c>
      <c r="J3396">
        <v>0.55200000000000005</v>
      </c>
      <c r="M3396">
        <v>41</v>
      </c>
      <c r="N3396">
        <v>3.5000000000000003E-2</v>
      </c>
      <c r="O3396">
        <v>0.72</v>
      </c>
      <c r="P3396">
        <f t="shared" si="100"/>
        <v>1.13347022587269E-2</v>
      </c>
      <c r="Q3396">
        <f t="shared" si="101"/>
        <v>0.84624229979466103</v>
      </c>
      <c r="R3396">
        <v>50.66</v>
      </c>
      <c r="S3396">
        <v>6.9000000000000006E-2</v>
      </c>
      <c r="U3396">
        <v>1440</v>
      </c>
      <c r="V3396">
        <v>150</v>
      </c>
      <c r="W3396">
        <v>8</v>
      </c>
      <c r="X3396">
        <v>120</v>
      </c>
      <c r="Y3396">
        <v>2.5000000000000001E-2</v>
      </c>
      <c r="Z3396">
        <f t="shared" si="99"/>
        <v>0.25</v>
      </c>
      <c r="AA3396">
        <v>10</v>
      </c>
      <c r="AB3396">
        <v>55</v>
      </c>
      <c r="AC3396">
        <v>0</v>
      </c>
      <c r="AD3396" s="4" t="s">
        <v>173</v>
      </c>
      <c r="AF3396">
        <v>8.2921328359926427</v>
      </c>
    </row>
    <row r="3397" spans="1:32">
      <c r="A3397" t="s">
        <v>386</v>
      </c>
      <c r="B3397" t="s">
        <v>130</v>
      </c>
      <c r="C3397" s="30" t="s">
        <v>591</v>
      </c>
      <c r="D3397">
        <v>600</v>
      </c>
      <c r="E3397">
        <v>5</v>
      </c>
      <c r="G3397">
        <v>56.3</v>
      </c>
      <c r="H3397">
        <v>1.266</v>
      </c>
      <c r="I3397">
        <v>48.16</v>
      </c>
      <c r="J3397">
        <v>0.38500000000000001</v>
      </c>
      <c r="M3397">
        <v>22</v>
      </c>
      <c r="N3397">
        <v>2.5000000000000001E-2</v>
      </c>
      <c r="O3397">
        <v>0.98</v>
      </c>
      <c r="P3397">
        <f t="shared" si="100"/>
        <v>6.838365896980462E-3</v>
      </c>
      <c r="Q3397">
        <f t="shared" si="101"/>
        <v>0.86225577264653641</v>
      </c>
      <c r="R3397">
        <v>4.3840000000000003</v>
      </c>
      <c r="S3397">
        <v>2.3E-2</v>
      </c>
      <c r="U3397">
        <v>1440</v>
      </c>
      <c r="V3397">
        <v>150</v>
      </c>
      <c r="W3397">
        <v>8</v>
      </c>
      <c r="X3397">
        <v>120</v>
      </c>
      <c r="Y3397">
        <v>2.5000000000000001E-2</v>
      </c>
      <c r="Z3397">
        <f t="shared" si="99"/>
        <v>0.25</v>
      </c>
      <c r="AA3397">
        <v>10</v>
      </c>
      <c r="AB3397">
        <v>55</v>
      </c>
      <c r="AC3397">
        <v>0</v>
      </c>
      <c r="AD3397" s="4" t="s">
        <v>173</v>
      </c>
      <c r="AF3397">
        <v>1.1515387736507523</v>
      </c>
    </row>
    <row r="3398" spans="1:32">
      <c r="A3398" t="s">
        <v>386</v>
      </c>
      <c r="B3398" t="s">
        <v>130</v>
      </c>
      <c r="C3398" s="30" t="s">
        <v>591</v>
      </c>
      <c r="D3398">
        <v>600</v>
      </c>
      <c r="E3398">
        <v>5</v>
      </c>
      <c r="G3398">
        <v>56.3</v>
      </c>
      <c r="H3398">
        <v>1.266</v>
      </c>
      <c r="I3398">
        <v>48.16</v>
      </c>
      <c r="J3398">
        <v>0.38500000000000001</v>
      </c>
      <c r="M3398">
        <v>22</v>
      </c>
      <c r="N3398">
        <v>2.5000000000000001E-2</v>
      </c>
      <c r="O3398">
        <v>0.98</v>
      </c>
      <c r="P3398">
        <f t="shared" si="100"/>
        <v>6.838365896980462E-3</v>
      </c>
      <c r="Q3398">
        <f t="shared" si="101"/>
        <v>0.86225577264653641</v>
      </c>
      <c r="R3398">
        <v>4.3840000000000003</v>
      </c>
      <c r="S3398">
        <v>2.3E-2</v>
      </c>
      <c r="U3398">
        <v>1440</v>
      </c>
      <c r="V3398">
        <v>150</v>
      </c>
      <c r="W3398">
        <v>8</v>
      </c>
      <c r="X3398">
        <v>120</v>
      </c>
      <c r="Y3398">
        <v>2.5000000000000001E-2</v>
      </c>
      <c r="Z3398">
        <f t="shared" si="99"/>
        <v>0.25</v>
      </c>
      <c r="AA3398">
        <v>10</v>
      </c>
      <c r="AB3398">
        <v>55</v>
      </c>
      <c r="AC3398">
        <v>0</v>
      </c>
      <c r="AD3398" s="4" t="s">
        <v>173</v>
      </c>
      <c r="AF3398">
        <v>2.1364075773396896</v>
      </c>
    </row>
    <row r="3399" spans="1:32">
      <c r="A3399" t="s">
        <v>386</v>
      </c>
      <c r="B3399" t="s">
        <v>130</v>
      </c>
      <c r="C3399" s="30" t="s">
        <v>591</v>
      </c>
      <c r="D3399">
        <v>600</v>
      </c>
      <c r="E3399">
        <v>5</v>
      </c>
      <c r="G3399">
        <v>56.3</v>
      </c>
      <c r="H3399">
        <v>1.266</v>
      </c>
      <c r="I3399">
        <v>48.16</v>
      </c>
      <c r="J3399">
        <v>0.38500000000000001</v>
      </c>
      <c r="M3399">
        <v>22</v>
      </c>
      <c r="N3399">
        <v>2.5000000000000001E-2</v>
      </c>
      <c r="O3399">
        <v>0.98</v>
      </c>
      <c r="P3399">
        <f t="shared" si="100"/>
        <v>6.838365896980462E-3</v>
      </c>
      <c r="Q3399">
        <f t="shared" si="101"/>
        <v>0.86225577264653641</v>
      </c>
      <c r="R3399">
        <v>4.3840000000000003</v>
      </c>
      <c r="S3399">
        <v>2.3E-2</v>
      </c>
      <c r="U3399">
        <v>1440</v>
      </c>
      <c r="V3399">
        <v>150</v>
      </c>
      <c r="W3399">
        <v>8</v>
      </c>
      <c r="X3399">
        <v>120</v>
      </c>
      <c r="Y3399">
        <v>2.5000000000000001E-2</v>
      </c>
      <c r="Z3399">
        <f t="shared" si="99"/>
        <v>0.25</v>
      </c>
      <c r="AA3399">
        <v>10</v>
      </c>
      <c r="AB3399">
        <v>55</v>
      </c>
      <c r="AC3399">
        <v>0</v>
      </c>
      <c r="AD3399" s="4" t="s">
        <v>173</v>
      </c>
      <c r="AF3399">
        <v>2.9209471177484674</v>
      </c>
    </row>
    <row r="3400" spans="1:32">
      <c r="A3400" t="s">
        <v>386</v>
      </c>
      <c r="B3400" t="s">
        <v>130</v>
      </c>
      <c r="C3400" s="30" t="s">
        <v>591</v>
      </c>
      <c r="D3400">
        <v>600</v>
      </c>
      <c r="E3400">
        <v>5</v>
      </c>
      <c r="G3400">
        <v>56.3</v>
      </c>
      <c r="H3400">
        <v>1.266</v>
      </c>
      <c r="I3400">
        <v>48.16</v>
      </c>
      <c r="J3400">
        <v>0.38500000000000001</v>
      </c>
      <c r="M3400">
        <v>22</v>
      </c>
      <c r="N3400">
        <v>2.5000000000000001E-2</v>
      </c>
      <c r="O3400">
        <v>0.98</v>
      </c>
      <c r="P3400">
        <f t="shared" si="100"/>
        <v>6.838365896980462E-3</v>
      </c>
      <c r="Q3400">
        <f t="shared" si="101"/>
        <v>0.86225577264653641</v>
      </c>
      <c r="R3400">
        <v>4.3840000000000003</v>
      </c>
      <c r="S3400">
        <v>2.3E-2</v>
      </c>
      <c r="U3400">
        <v>1440</v>
      </c>
      <c r="V3400">
        <v>150</v>
      </c>
      <c r="W3400">
        <v>8</v>
      </c>
      <c r="X3400">
        <v>120</v>
      </c>
      <c r="Y3400">
        <v>2.5000000000000001E-2</v>
      </c>
      <c r="Z3400">
        <f t="shared" si="99"/>
        <v>0.25</v>
      </c>
      <c r="AA3400">
        <v>10</v>
      </c>
      <c r="AB3400">
        <v>55</v>
      </c>
      <c r="AC3400">
        <v>0</v>
      </c>
      <c r="AD3400" s="4" t="s">
        <v>173</v>
      </c>
      <c r="AF3400">
        <v>3.3529218553066982</v>
      </c>
    </row>
    <row r="3401" spans="1:32">
      <c r="A3401" t="s">
        <v>386</v>
      </c>
      <c r="B3401" t="s">
        <v>130</v>
      </c>
      <c r="C3401" s="30" t="s">
        <v>591</v>
      </c>
      <c r="D3401">
        <v>600</v>
      </c>
      <c r="E3401">
        <v>5</v>
      </c>
      <c r="G3401">
        <v>56.3</v>
      </c>
      <c r="H3401">
        <v>1.266</v>
      </c>
      <c r="I3401">
        <v>48.16</v>
      </c>
      <c r="J3401">
        <v>0.38500000000000001</v>
      </c>
      <c r="M3401">
        <v>22</v>
      </c>
      <c r="N3401">
        <v>2.5000000000000001E-2</v>
      </c>
      <c r="O3401">
        <v>0.98</v>
      </c>
      <c r="P3401">
        <f t="shared" si="100"/>
        <v>6.838365896980462E-3</v>
      </c>
      <c r="Q3401">
        <f t="shared" si="101"/>
        <v>0.86225577264653641</v>
      </c>
      <c r="R3401">
        <v>4.3840000000000003</v>
      </c>
      <c r="S3401">
        <v>2.3E-2</v>
      </c>
      <c r="U3401">
        <v>1440</v>
      </c>
      <c r="V3401">
        <v>150</v>
      </c>
      <c r="W3401">
        <v>8</v>
      </c>
      <c r="X3401">
        <v>120</v>
      </c>
      <c r="Y3401">
        <v>2.5000000000000001E-2</v>
      </c>
      <c r="Z3401">
        <f t="shared" si="99"/>
        <v>0.25</v>
      </c>
      <c r="AA3401">
        <v>10</v>
      </c>
      <c r="AB3401">
        <v>55</v>
      </c>
      <c r="AC3401">
        <v>0</v>
      </c>
      <c r="AD3401" s="4" t="s">
        <v>173</v>
      </c>
      <c r="AF3401">
        <v>4.0688563587035089</v>
      </c>
    </row>
    <row r="3402" spans="1:32">
      <c r="A3402" t="s">
        <v>386</v>
      </c>
      <c r="B3402" t="s">
        <v>130</v>
      </c>
      <c r="C3402" s="30" t="s">
        <v>591</v>
      </c>
      <c r="D3402">
        <v>600</v>
      </c>
      <c r="E3402">
        <v>5</v>
      </c>
      <c r="G3402">
        <v>56.3</v>
      </c>
      <c r="H3402">
        <v>1.266</v>
      </c>
      <c r="I3402">
        <v>48.16</v>
      </c>
      <c r="J3402">
        <v>0.38500000000000001</v>
      </c>
      <c r="M3402">
        <v>22</v>
      </c>
      <c r="N3402">
        <v>2.5000000000000001E-2</v>
      </c>
      <c r="O3402">
        <v>0.98</v>
      </c>
      <c r="P3402">
        <f t="shared" si="100"/>
        <v>6.838365896980462E-3</v>
      </c>
      <c r="Q3402">
        <f t="shared" si="101"/>
        <v>0.86225577264653641</v>
      </c>
      <c r="R3402">
        <v>4.3840000000000003</v>
      </c>
      <c r="S3402">
        <v>2.3E-2</v>
      </c>
      <c r="U3402">
        <v>1440</v>
      </c>
      <c r="V3402">
        <v>150</v>
      </c>
      <c r="W3402">
        <v>8</v>
      </c>
      <c r="X3402">
        <v>120</v>
      </c>
      <c r="Y3402">
        <v>2.5000000000000001E-2</v>
      </c>
      <c r="Z3402">
        <f t="shared" si="99"/>
        <v>0.25</v>
      </c>
      <c r="AA3402">
        <v>10</v>
      </c>
      <c r="AB3402">
        <v>55</v>
      </c>
      <c r="AC3402">
        <v>0</v>
      </c>
      <c r="AD3402" s="4" t="s">
        <v>173</v>
      </c>
      <c r="AF3402">
        <v>4.4623033820794458</v>
      </c>
    </row>
    <row r="3403" spans="1:32">
      <c r="A3403" t="s">
        <v>387</v>
      </c>
      <c r="B3403" t="s">
        <v>388</v>
      </c>
      <c r="C3403" s="30" t="s">
        <v>591</v>
      </c>
      <c r="D3403">
        <v>600</v>
      </c>
      <c r="E3403">
        <v>5</v>
      </c>
      <c r="G3403">
        <v>39.700000000000003</v>
      </c>
      <c r="H3403">
        <v>2.8380000000000001</v>
      </c>
      <c r="I3403">
        <v>20.260000000000002</v>
      </c>
      <c r="J3403">
        <v>0.53500000000000003</v>
      </c>
      <c r="M3403">
        <v>48</v>
      </c>
      <c r="N3403">
        <v>3.6999999999999998E-2</v>
      </c>
      <c r="O3403">
        <v>0.26</v>
      </c>
      <c r="P3403">
        <f t="shared" si="100"/>
        <v>1.3476070528967253E-2</v>
      </c>
      <c r="Q3403">
        <f t="shared" si="101"/>
        <v>0.5238035264483627</v>
      </c>
      <c r="R3403">
        <v>3.718</v>
      </c>
      <c r="S3403">
        <v>3.6999999999999998E-2</v>
      </c>
      <c r="U3403">
        <v>1440</v>
      </c>
      <c r="V3403">
        <v>150</v>
      </c>
      <c r="W3403">
        <v>8</v>
      </c>
      <c r="X3403">
        <v>120</v>
      </c>
      <c r="Y3403">
        <v>2.5000000000000001E-2</v>
      </c>
      <c r="Z3403">
        <f t="shared" si="99"/>
        <v>0.25</v>
      </c>
      <c r="AA3403">
        <v>10</v>
      </c>
      <c r="AB3403">
        <v>55</v>
      </c>
      <c r="AC3403">
        <v>0</v>
      </c>
      <c r="AD3403" s="4" t="s">
        <v>173</v>
      </c>
      <c r="AF3403">
        <v>2.1994363759761368</v>
      </c>
    </row>
    <row r="3404" spans="1:32">
      <c r="A3404" t="s">
        <v>387</v>
      </c>
      <c r="B3404" t="s">
        <v>388</v>
      </c>
      <c r="C3404" s="30" t="s">
        <v>591</v>
      </c>
      <c r="D3404">
        <v>600</v>
      </c>
      <c r="E3404">
        <v>5</v>
      </c>
      <c r="G3404">
        <v>39.700000000000003</v>
      </c>
      <c r="H3404">
        <v>2.8380000000000001</v>
      </c>
      <c r="I3404">
        <v>20.260000000000002</v>
      </c>
      <c r="J3404">
        <v>0.53500000000000003</v>
      </c>
      <c r="M3404">
        <v>48</v>
      </c>
      <c r="N3404">
        <v>3.6999999999999998E-2</v>
      </c>
      <c r="O3404">
        <v>0.26</v>
      </c>
      <c r="P3404">
        <f t="shared" si="100"/>
        <v>1.3476070528967253E-2</v>
      </c>
      <c r="Q3404">
        <f t="shared" si="101"/>
        <v>0.5238035264483627</v>
      </c>
      <c r="R3404">
        <v>3.718</v>
      </c>
      <c r="S3404">
        <v>3.6999999999999998E-2</v>
      </c>
      <c r="U3404">
        <v>1440</v>
      </c>
      <c r="V3404">
        <v>150</v>
      </c>
      <c r="W3404">
        <v>8</v>
      </c>
      <c r="X3404">
        <v>120</v>
      </c>
      <c r="Y3404">
        <v>2.5000000000000001E-2</v>
      </c>
      <c r="Z3404">
        <f t="shared" si="99"/>
        <v>0.25</v>
      </c>
      <c r="AA3404">
        <v>10</v>
      </c>
      <c r="AB3404">
        <v>55</v>
      </c>
      <c r="AC3404">
        <v>0</v>
      </c>
      <c r="AD3404" s="4" t="s">
        <v>173</v>
      </c>
      <c r="AF3404">
        <v>4.2033778418489849</v>
      </c>
    </row>
    <row r="3405" spans="1:32">
      <c r="A3405" t="s">
        <v>387</v>
      </c>
      <c r="B3405" t="s">
        <v>388</v>
      </c>
      <c r="C3405" s="30" t="s">
        <v>591</v>
      </c>
      <c r="D3405">
        <v>600</v>
      </c>
      <c r="E3405">
        <v>5</v>
      </c>
      <c r="G3405">
        <v>39.700000000000003</v>
      </c>
      <c r="H3405">
        <v>2.8380000000000001</v>
      </c>
      <c r="I3405">
        <v>20.260000000000002</v>
      </c>
      <c r="J3405">
        <v>0.53500000000000003</v>
      </c>
      <c r="M3405">
        <v>48</v>
      </c>
      <c r="N3405">
        <v>3.6999999999999998E-2</v>
      </c>
      <c r="O3405">
        <v>0.26</v>
      </c>
      <c r="P3405">
        <f t="shared" si="100"/>
        <v>1.3476070528967253E-2</v>
      </c>
      <c r="Q3405">
        <f t="shared" si="101"/>
        <v>0.5238035264483627</v>
      </c>
      <c r="R3405">
        <v>3.718</v>
      </c>
      <c r="S3405">
        <v>3.6999999999999998E-2</v>
      </c>
      <c r="U3405">
        <v>1440</v>
      </c>
      <c r="V3405">
        <v>150</v>
      </c>
      <c r="W3405">
        <v>8</v>
      </c>
      <c r="X3405">
        <v>120</v>
      </c>
      <c r="Y3405">
        <v>2.5000000000000001E-2</v>
      </c>
      <c r="Z3405">
        <f t="shared" ref="Z3405:Z3408" si="102">AA3405*Y3405</f>
        <v>0.25</v>
      </c>
      <c r="AA3405">
        <v>10</v>
      </c>
      <c r="AB3405">
        <v>55</v>
      </c>
      <c r="AC3405">
        <v>0</v>
      </c>
      <c r="AD3405" s="4" t="s">
        <v>173</v>
      </c>
      <c r="AF3405">
        <v>5.7185385377045375</v>
      </c>
    </row>
    <row r="3406" spans="1:32">
      <c r="A3406" t="s">
        <v>387</v>
      </c>
      <c r="B3406" t="s">
        <v>388</v>
      </c>
      <c r="C3406" s="30" t="s">
        <v>591</v>
      </c>
      <c r="D3406">
        <v>600</v>
      </c>
      <c r="E3406">
        <v>5</v>
      </c>
      <c r="G3406">
        <v>39.700000000000003</v>
      </c>
      <c r="H3406">
        <v>2.8380000000000001</v>
      </c>
      <c r="I3406">
        <v>20.260000000000002</v>
      </c>
      <c r="J3406">
        <v>0.53500000000000003</v>
      </c>
      <c r="M3406">
        <v>48</v>
      </c>
      <c r="N3406">
        <v>3.6999999999999998E-2</v>
      </c>
      <c r="O3406">
        <v>0.26</v>
      </c>
      <c r="P3406">
        <f t="shared" si="100"/>
        <v>1.3476070528967253E-2</v>
      </c>
      <c r="Q3406">
        <f t="shared" si="101"/>
        <v>0.5238035264483627</v>
      </c>
      <c r="R3406">
        <v>3.718</v>
      </c>
      <c r="S3406">
        <v>3.6999999999999998E-2</v>
      </c>
      <c r="U3406">
        <v>1440</v>
      </c>
      <c r="V3406">
        <v>150</v>
      </c>
      <c r="W3406">
        <v>8</v>
      </c>
      <c r="X3406">
        <v>120</v>
      </c>
      <c r="Y3406">
        <v>2.5000000000000001E-2</v>
      </c>
      <c r="Z3406">
        <f t="shared" si="102"/>
        <v>0.25</v>
      </c>
      <c r="AA3406">
        <v>10</v>
      </c>
      <c r="AB3406">
        <v>55</v>
      </c>
      <c r="AC3406">
        <v>0</v>
      </c>
      <c r="AD3406" s="4" t="s">
        <v>173</v>
      </c>
      <c r="AF3406">
        <v>6.9648889689386264</v>
      </c>
    </row>
    <row r="3407" spans="1:32">
      <c r="A3407" t="s">
        <v>387</v>
      </c>
      <c r="B3407" t="s">
        <v>388</v>
      </c>
      <c r="C3407" s="30" t="s">
        <v>591</v>
      </c>
      <c r="D3407">
        <v>600</v>
      </c>
      <c r="E3407">
        <v>5</v>
      </c>
      <c r="G3407">
        <v>39.700000000000003</v>
      </c>
      <c r="H3407">
        <v>2.8380000000000001</v>
      </c>
      <c r="I3407">
        <v>20.260000000000002</v>
      </c>
      <c r="J3407">
        <v>0.53500000000000003</v>
      </c>
      <c r="M3407">
        <v>48</v>
      </c>
      <c r="N3407">
        <v>3.6999999999999998E-2</v>
      </c>
      <c r="O3407">
        <v>0.26</v>
      </c>
      <c r="P3407">
        <f t="shared" si="100"/>
        <v>1.3476070528967253E-2</v>
      </c>
      <c r="Q3407">
        <f t="shared" si="101"/>
        <v>0.5238035264483627</v>
      </c>
      <c r="R3407">
        <v>3.718</v>
      </c>
      <c r="S3407">
        <v>3.6999999999999998E-2</v>
      </c>
      <c r="U3407">
        <v>1440</v>
      </c>
      <c r="V3407">
        <v>150</v>
      </c>
      <c r="W3407">
        <v>8</v>
      </c>
      <c r="X3407">
        <v>120</v>
      </c>
      <c r="Y3407">
        <v>2.5000000000000001E-2</v>
      </c>
      <c r="Z3407">
        <f t="shared" si="102"/>
        <v>0.25</v>
      </c>
      <c r="AA3407">
        <v>10</v>
      </c>
      <c r="AB3407">
        <v>55</v>
      </c>
      <c r="AC3407">
        <v>0</v>
      </c>
      <c r="AD3407" s="4" t="s">
        <v>173</v>
      </c>
      <c r="AF3407">
        <v>8.2112381632196829</v>
      </c>
    </row>
    <row r="3408" spans="1:32">
      <c r="A3408" t="s">
        <v>387</v>
      </c>
      <c r="B3408" t="s">
        <v>388</v>
      </c>
      <c r="C3408" s="30" t="s">
        <v>591</v>
      </c>
      <c r="D3408">
        <v>600</v>
      </c>
      <c r="E3408">
        <v>5</v>
      </c>
      <c r="G3408">
        <v>39.700000000000003</v>
      </c>
      <c r="H3408">
        <v>2.8380000000000001</v>
      </c>
      <c r="I3408">
        <v>20.260000000000002</v>
      </c>
      <c r="J3408">
        <v>0.53500000000000003</v>
      </c>
      <c r="M3408">
        <v>48</v>
      </c>
      <c r="N3408">
        <v>3.6999999999999998E-2</v>
      </c>
      <c r="O3408">
        <v>0.26</v>
      </c>
      <c r="P3408">
        <f t="shared" si="100"/>
        <v>1.3476070528967253E-2</v>
      </c>
      <c r="Q3408">
        <f t="shared" si="101"/>
        <v>0.5238035264483627</v>
      </c>
      <c r="R3408">
        <v>3.718</v>
      </c>
      <c r="S3408">
        <v>3.6999999999999998E-2</v>
      </c>
      <c r="U3408">
        <v>1440</v>
      </c>
      <c r="V3408">
        <v>150</v>
      </c>
      <c r="W3408">
        <v>8</v>
      </c>
      <c r="X3408">
        <v>120</v>
      </c>
      <c r="Y3408">
        <v>2.5000000000000001E-2</v>
      </c>
      <c r="Z3408">
        <f t="shared" si="102"/>
        <v>0.25</v>
      </c>
      <c r="AA3408">
        <v>10</v>
      </c>
      <c r="AB3408">
        <v>55</v>
      </c>
      <c r="AC3408">
        <v>0</v>
      </c>
      <c r="AD3408" s="4" t="s">
        <v>173</v>
      </c>
      <c r="AF3408">
        <v>7.8390244164259206</v>
      </c>
    </row>
    <row r="3409" spans="1:37">
      <c r="A3409" t="s">
        <v>392</v>
      </c>
      <c r="B3409" t="s">
        <v>391</v>
      </c>
      <c r="C3409" s="30" t="s">
        <v>592</v>
      </c>
      <c r="D3409">
        <v>600</v>
      </c>
      <c r="E3409">
        <v>10</v>
      </c>
      <c r="F3409">
        <v>120</v>
      </c>
      <c r="G3409">
        <v>36.520000000000003</v>
      </c>
      <c r="H3409">
        <v>0</v>
      </c>
      <c r="I3409">
        <v>17.96</v>
      </c>
      <c r="J3409">
        <v>0</v>
      </c>
      <c r="K3409">
        <v>0</v>
      </c>
      <c r="L3409">
        <v>0</v>
      </c>
      <c r="N3409">
        <f>H3409/G3409</f>
        <v>0</v>
      </c>
      <c r="O3409">
        <f>I3409/G3409</f>
        <v>0.49178532311062428</v>
      </c>
      <c r="P3409">
        <v>0</v>
      </c>
      <c r="Q3409">
        <f>(I3409+J3409)/G3409</f>
        <v>0.49178532311062428</v>
      </c>
      <c r="R3409">
        <v>27.01</v>
      </c>
      <c r="S3409">
        <v>0.03</v>
      </c>
      <c r="U3409">
        <f>12*60</f>
        <v>720</v>
      </c>
      <c r="V3409">
        <v>50</v>
      </c>
      <c r="W3409">
        <v>3</v>
      </c>
      <c r="X3409">
        <v>120</v>
      </c>
      <c r="Y3409">
        <v>0.05</v>
      </c>
      <c r="Z3409">
        <v>0.05</v>
      </c>
      <c r="AA3409">
        <f>Z3409/Y3409</f>
        <v>1</v>
      </c>
      <c r="AB3409">
        <v>25</v>
      </c>
      <c r="AC3409">
        <v>0</v>
      </c>
      <c r="AD3409" s="4" t="s">
        <v>173</v>
      </c>
      <c r="AF3409">
        <v>42.1</v>
      </c>
      <c r="AI3409" s="31" t="s">
        <v>393</v>
      </c>
      <c r="AJ3409" t="s">
        <v>483</v>
      </c>
      <c r="AK3409" t="s">
        <v>374</v>
      </c>
    </row>
    <row r="3410" spans="1:37">
      <c r="A3410" t="s">
        <v>392</v>
      </c>
      <c r="B3410" t="s">
        <v>391</v>
      </c>
      <c r="C3410" s="30" t="s">
        <v>592</v>
      </c>
      <c r="D3410">
        <v>600</v>
      </c>
      <c r="E3410">
        <v>10</v>
      </c>
      <c r="F3410">
        <v>120</v>
      </c>
      <c r="G3410">
        <v>36.520000000000003</v>
      </c>
      <c r="H3410">
        <v>0</v>
      </c>
      <c r="I3410">
        <v>17.96</v>
      </c>
      <c r="J3410">
        <v>0</v>
      </c>
      <c r="K3410">
        <v>0</v>
      </c>
      <c r="L3410">
        <v>0</v>
      </c>
      <c r="N3410">
        <f t="shared" ref="N3410:N3432" si="103">H3410/G3410</f>
        <v>0</v>
      </c>
      <c r="O3410">
        <f t="shared" ref="O3410:O3432" si="104">I3410/G3410</f>
        <v>0.49178532311062428</v>
      </c>
      <c r="P3410">
        <v>1</v>
      </c>
      <c r="Q3410">
        <f t="shared" ref="Q3410:Q3432" si="105">(I3410+J3410)/G3410</f>
        <v>0.49178532311062428</v>
      </c>
      <c r="R3410">
        <v>27.01</v>
      </c>
      <c r="S3410">
        <v>0.03</v>
      </c>
      <c r="U3410">
        <f t="shared" ref="U3410:U3413" si="106">12*60</f>
        <v>720</v>
      </c>
      <c r="V3410">
        <v>50</v>
      </c>
      <c r="W3410">
        <v>3</v>
      </c>
      <c r="X3410">
        <v>120</v>
      </c>
      <c r="Y3410">
        <v>0.05</v>
      </c>
      <c r="Z3410">
        <v>0.05</v>
      </c>
      <c r="AA3410">
        <f t="shared" ref="AA3410:AA3432" si="107">Z3410/Y3410</f>
        <v>1</v>
      </c>
      <c r="AB3410">
        <v>25</v>
      </c>
      <c r="AC3410">
        <v>1.08</v>
      </c>
      <c r="AD3410" t="s">
        <v>595</v>
      </c>
      <c r="AF3410">
        <v>41.3</v>
      </c>
    </row>
    <row r="3411" spans="1:37">
      <c r="A3411" t="s">
        <v>392</v>
      </c>
      <c r="B3411" t="s">
        <v>391</v>
      </c>
      <c r="C3411" s="30" t="s">
        <v>592</v>
      </c>
      <c r="D3411">
        <v>600</v>
      </c>
      <c r="E3411">
        <v>10</v>
      </c>
      <c r="F3411">
        <v>120</v>
      </c>
      <c r="G3411">
        <v>36.520000000000003</v>
      </c>
      <c r="H3411">
        <v>0</v>
      </c>
      <c r="I3411">
        <v>17.96</v>
      </c>
      <c r="J3411">
        <v>0</v>
      </c>
      <c r="K3411">
        <v>0</v>
      </c>
      <c r="L3411">
        <v>0</v>
      </c>
      <c r="N3411">
        <f t="shared" si="103"/>
        <v>0</v>
      </c>
      <c r="O3411">
        <f t="shared" si="104"/>
        <v>0.49178532311062428</v>
      </c>
      <c r="P3411">
        <v>2</v>
      </c>
      <c r="Q3411">
        <f t="shared" si="105"/>
        <v>0.49178532311062428</v>
      </c>
      <c r="R3411">
        <v>27.01</v>
      </c>
      <c r="S3411">
        <v>0.03</v>
      </c>
      <c r="U3411">
        <f t="shared" si="106"/>
        <v>720</v>
      </c>
      <c r="V3411">
        <v>50</v>
      </c>
      <c r="W3411">
        <v>3</v>
      </c>
      <c r="X3411">
        <v>120</v>
      </c>
      <c r="Y3411">
        <v>0.05</v>
      </c>
      <c r="Z3411">
        <v>0.05</v>
      </c>
      <c r="AA3411">
        <f t="shared" si="107"/>
        <v>1</v>
      </c>
      <c r="AB3411">
        <v>25</v>
      </c>
      <c r="AC3411">
        <v>1.08</v>
      </c>
      <c r="AD3411" t="s">
        <v>472</v>
      </c>
      <c r="AF3411">
        <v>38.200000000000003</v>
      </c>
    </row>
    <row r="3412" spans="1:37">
      <c r="A3412" t="s">
        <v>392</v>
      </c>
      <c r="B3412" t="s">
        <v>391</v>
      </c>
      <c r="C3412" s="30" t="s">
        <v>592</v>
      </c>
      <c r="D3412">
        <v>600</v>
      </c>
      <c r="E3412">
        <v>10</v>
      </c>
      <c r="F3412">
        <v>120</v>
      </c>
      <c r="G3412">
        <v>36.520000000000003</v>
      </c>
      <c r="H3412">
        <v>0</v>
      </c>
      <c r="I3412">
        <v>17.96</v>
      </c>
      <c r="J3412">
        <v>0</v>
      </c>
      <c r="K3412">
        <v>0</v>
      </c>
      <c r="L3412">
        <v>0</v>
      </c>
      <c r="N3412">
        <f t="shared" si="103"/>
        <v>0</v>
      </c>
      <c r="O3412">
        <f t="shared" si="104"/>
        <v>0.49178532311062428</v>
      </c>
      <c r="P3412">
        <v>3</v>
      </c>
      <c r="Q3412">
        <f t="shared" si="105"/>
        <v>0.49178532311062428</v>
      </c>
      <c r="R3412">
        <v>27.01</v>
      </c>
      <c r="S3412">
        <v>0.03</v>
      </c>
      <c r="U3412">
        <f t="shared" si="106"/>
        <v>720</v>
      </c>
      <c r="V3412">
        <v>50</v>
      </c>
      <c r="W3412">
        <v>3</v>
      </c>
      <c r="X3412">
        <v>120</v>
      </c>
      <c r="Y3412">
        <v>0.05</v>
      </c>
      <c r="Z3412">
        <v>0.05</v>
      </c>
      <c r="AA3412">
        <f t="shared" si="107"/>
        <v>1</v>
      </c>
      <c r="AB3412">
        <v>25</v>
      </c>
      <c r="AC3412">
        <v>1.08</v>
      </c>
      <c r="AD3412" t="s">
        <v>61</v>
      </c>
      <c r="AF3412">
        <v>40.799999999999997</v>
      </c>
    </row>
    <row r="3413" spans="1:37">
      <c r="A3413" t="s">
        <v>392</v>
      </c>
      <c r="B3413" t="s">
        <v>391</v>
      </c>
      <c r="C3413" s="30" t="s">
        <v>592</v>
      </c>
      <c r="D3413">
        <v>600</v>
      </c>
      <c r="E3413">
        <v>10</v>
      </c>
      <c r="F3413">
        <v>120</v>
      </c>
      <c r="G3413">
        <v>36.520000000000003</v>
      </c>
      <c r="H3413">
        <v>0</v>
      </c>
      <c r="I3413">
        <v>17.96</v>
      </c>
      <c r="J3413">
        <v>0</v>
      </c>
      <c r="K3413">
        <v>0</v>
      </c>
      <c r="L3413">
        <v>0</v>
      </c>
      <c r="N3413">
        <f t="shared" si="103"/>
        <v>0</v>
      </c>
      <c r="O3413">
        <f t="shared" si="104"/>
        <v>0.49178532311062428</v>
      </c>
      <c r="P3413">
        <v>4</v>
      </c>
      <c r="Q3413">
        <f t="shared" si="105"/>
        <v>0.49178532311062428</v>
      </c>
      <c r="R3413">
        <v>27.01</v>
      </c>
      <c r="S3413">
        <v>0.03</v>
      </c>
      <c r="U3413">
        <f t="shared" si="106"/>
        <v>720</v>
      </c>
      <c r="V3413">
        <v>50</v>
      </c>
      <c r="W3413">
        <v>3</v>
      </c>
      <c r="X3413">
        <v>120</v>
      </c>
      <c r="Y3413">
        <v>0.05</v>
      </c>
      <c r="Z3413">
        <v>0.05</v>
      </c>
      <c r="AA3413">
        <f t="shared" si="107"/>
        <v>1</v>
      </c>
      <c r="AB3413">
        <v>25</v>
      </c>
      <c r="AC3413">
        <v>1.08</v>
      </c>
      <c r="AD3413" t="s">
        <v>62</v>
      </c>
      <c r="AF3413">
        <v>41.4</v>
      </c>
    </row>
    <row r="3414" spans="1:37">
      <c r="A3414" t="s">
        <v>392</v>
      </c>
      <c r="B3414" t="s">
        <v>391</v>
      </c>
      <c r="C3414" s="30" t="s">
        <v>592</v>
      </c>
      <c r="D3414">
        <v>600</v>
      </c>
      <c r="E3414">
        <v>10</v>
      </c>
      <c r="F3414">
        <v>120</v>
      </c>
      <c r="G3414">
        <v>36.520000000000003</v>
      </c>
      <c r="H3414">
        <v>0</v>
      </c>
      <c r="I3414">
        <v>17.96</v>
      </c>
      <c r="J3414">
        <v>0</v>
      </c>
      <c r="K3414">
        <v>0</v>
      </c>
      <c r="L3414">
        <v>0</v>
      </c>
      <c r="N3414">
        <f t="shared" si="103"/>
        <v>0</v>
      </c>
      <c r="O3414">
        <f t="shared" si="104"/>
        <v>0.49178532311062428</v>
      </c>
      <c r="P3414">
        <v>6</v>
      </c>
      <c r="Q3414">
        <f t="shared" si="105"/>
        <v>0.49178532311062428</v>
      </c>
      <c r="R3414">
        <v>27.01</v>
      </c>
      <c r="S3414">
        <v>0.03</v>
      </c>
      <c r="U3414">
        <v>6.5306321747448601</v>
      </c>
      <c r="V3414">
        <v>50</v>
      </c>
      <c r="W3414">
        <v>3</v>
      </c>
      <c r="X3414">
        <v>120</v>
      </c>
      <c r="Y3414">
        <v>0.25</v>
      </c>
      <c r="Z3414">
        <v>0.25</v>
      </c>
      <c r="AA3414">
        <f t="shared" si="107"/>
        <v>1</v>
      </c>
      <c r="AB3414">
        <v>25</v>
      </c>
      <c r="AC3414">
        <v>0</v>
      </c>
      <c r="AD3414" s="4" t="s">
        <v>173</v>
      </c>
      <c r="AF3414">
        <v>15.173911874407001</v>
      </c>
    </row>
    <row r="3415" spans="1:37">
      <c r="A3415" t="s">
        <v>392</v>
      </c>
      <c r="B3415" t="s">
        <v>391</v>
      </c>
      <c r="C3415" s="30" t="s">
        <v>592</v>
      </c>
      <c r="D3415">
        <v>600</v>
      </c>
      <c r="E3415">
        <v>10</v>
      </c>
      <c r="F3415">
        <v>120</v>
      </c>
      <c r="G3415">
        <v>36.520000000000003</v>
      </c>
      <c r="H3415">
        <v>0</v>
      </c>
      <c r="I3415">
        <v>17.96</v>
      </c>
      <c r="J3415">
        <v>0</v>
      </c>
      <c r="K3415">
        <v>0</v>
      </c>
      <c r="L3415">
        <v>0</v>
      </c>
      <c r="N3415">
        <f t="shared" si="103"/>
        <v>0</v>
      </c>
      <c r="O3415">
        <f t="shared" si="104"/>
        <v>0.49178532311062428</v>
      </c>
      <c r="P3415">
        <v>7</v>
      </c>
      <c r="Q3415">
        <f t="shared" si="105"/>
        <v>0.49178532311062428</v>
      </c>
      <c r="R3415">
        <v>27.01</v>
      </c>
      <c r="S3415">
        <v>0.03</v>
      </c>
      <c r="U3415">
        <v>14.69387755102032</v>
      </c>
      <c r="V3415">
        <v>50</v>
      </c>
      <c r="W3415">
        <v>3</v>
      </c>
      <c r="X3415">
        <v>120</v>
      </c>
      <c r="Y3415">
        <v>0.25</v>
      </c>
      <c r="Z3415">
        <v>0.25</v>
      </c>
      <c r="AA3415">
        <f t="shared" si="107"/>
        <v>1</v>
      </c>
      <c r="AB3415">
        <v>25</v>
      </c>
      <c r="AC3415">
        <v>0</v>
      </c>
      <c r="AD3415" s="4" t="s">
        <v>173</v>
      </c>
      <c r="AF3415">
        <v>25.4202888293588</v>
      </c>
    </row>
    <row r="3416" spans="1:37">
      <c r="A3416" t="s">
        <v>392</v>
      </c>
      <c r="B3416" t="s">
        <v>391</v>
      </c>
      <c r="C3416" s="30" t="s">
        <v>592</v>
      </c>
      <c r="D3416">
        <v>600</v>
      </c>
      <c r="E3416">
        <v>10</v>
      </c>
      <c r="F3416">
        <v>120</v>
      </c>
      <c r="G3416">
        <v>36.520000000000003</v>
      </c>
      <c r="H3416">
        <v>0</v>
      </c>
      <c r="I3416">
        <v>17.96</v>
      </c>
      <c r="J3416">
        <v>0</v>
      </c>
      <c r="K3416">
        <v>0</v>
      </c>
      <c r="L3416">
        <v>0</v>
      </c>
      <c r="N3416">
        <f t="shared" si="103"/>
        <v>0</v>
      </c>
      <c r="O3416">
        <f t="shared" si="104"/>
        <v>0.49178532311062428</v>
      </c>
      <c r="P3416">
        <v>8</v>
      </c>
      <c r="Q3416">
        <f t="shared" si="105"/>
        <v>0.49178532311062428</v>
      </c>
      <c r="R3416">
        <v>27.01</v>
      </c>
      <c r="S3416">
        <v>0.03</v>
      </c>
      <c r="U3416">
        <v>31.020457987882679</v>
      </c>
      <c r="V3416">
        <v>50</v>
      </c>
      <c r="W3416">
        <v>3</v>
      </c>
      <c r="X3416">
        <v>120</v>
      </c>
      <c r="Y3416">
        <v>0.25</v>
      </c>
      <c r="Z3416">
        <v>0.25</v>
      </c>
      <c r="AA3416">
        <f t="shared" si="107"/>
        <v>1</v>
      </c>
      <c r="AB3416">
        <v>25</v>
      </c>
      <c r="AC3416">
        <v>0</v>
      </c>
      <c r="AD3416" s="4" t="s">
        <v>173</v>
      </c>
      <c r="AF3416">
        <v>33.739130725536</v>
      </c>
    </row>
    <row r="3417" spans="1:37">
      <c r="A3417" t="s">
        <v>392</v>
      </c>
      <c r="B3417" t="s">
        <v>391</v>
      </c>
      <c r="C3417" s="30" t="s">
        <v>592</v>
      </c>
      <c r="D3417">
        <v>600</v>
      </c>
      <c r="E3417">
        <v>10</v>
      </c>
      <c r="F3417">
        <v>120</v>
      </c>
      <c r="G3417">
        <v>36.520000000000003</v>
      </c>
      <c r="H3417">
        <v>0</v>
      </c>
      <c r="I3417">
        <v>17.96</v>
      </c>
      <c r="J3417">
        <v>0</v>
      </c>
      <c r="K3417">
        <v>0</v>
      </c>
      <c r="L3417">
        <v>0</v>
      </c>
      <c r="N3417">
        <f t="shared" si="103"/>
        <v>0</v>
      </c>
      <c r="O3417">
        <f t="shared" si="104"/>
        <v>0.49178532311062428</v>
      </c>
      <c r="P3417">
        <v>9</v>
      </c>
      <c r="Q3417">
        <f t="shared" si="105"/>
        <v>0.49178532311062428</v>
      </c>
      <c r="R3417">
        <v>27.01</v>
      </c>
      <c r="S3417">
        <v>0.03</v>
      </c>
      <c r="U3417">
        <v>58.77551020408152</v>
      </c>
      <c r="V3417">
        <v>50</v>
      </c>
      <c r="W3417">
        <v>3</v>
      </c>
      <c r="X3417">
        <v>120</v>
      </c>
      <c r="Y3417">
        <v>0.25</v>
      </c>
      <c r="Z3417">
        <v>0.25</v>
      </c>
      <c r="AA3417">
        <f t="shared" si="107"/>
        <v>1</v>
      </c>
      <c r="AB3417">
        <v>25</v>
      </c>
      <c r="AC3417">
        <v>0</v>
      </c>
      <c r="AD3417" s="4" t="s">
        <v>173</v>
      </c>
      <c r="AF3417">
        <v>37.289854888723703</v>
      </c>
    </row>
    <row r="3418" spans="1:37">
      <c r="A3418" t="s">
        <v>392</v>
      </c>
      <c r="B3418" t="s">
        <v>391</v>
      </c>
      <c r="C3418" s="30" t="s">
        <v>592</v>
      </c>
      <c r="D3418">
        <v>600</v>
      </c>
      <c r="E3418">
        <v>10</v>
      </c>
      <c r="F3418">
        <v>120</v>
      </c>
      <c r="G3418">
        <v>36.520000000000003</v>
      </c>
      <c r="H3418">
        <v>0</v>
      </c>
      <c r="I3418">
        <v>17.96</v>
      </c>
      <c r="J3418">
        <v>0</v>
      </c>
      <c r="K3418">
        <v>0</v>
      </c>
      <c r="L3418">
        <v>0</v>
      </c>
      <c r="N3418">
        <f t="shared" si="103"/>
        <v>0</v>
      </c>
      <c r="O3418">
        <f t="shared" si="104"/>
        <v>0.49178532311062428</v>
      </c>
      <c r="P3418">
        <v>10</v>
      </c>
      <c r="Q3418">
        <f t="shared" si="105"/>
        <v>0.49178532311062428</v>
      </c>
      <c r="R3418">
        <v>27.01</v>
      </c>
      <c r="S3418">
        <v>0.03</v>
      </c>
      <c r="U3418">
        <v>119.18372329400459</v>
      </c>
      <c r="V3418">
        <v>50</v>
      </c>
      <c r="W3418">
        <v>3</v>
      </c>
      <c r="X3418">
        <v>120</v>
      </c>
      <c r="Y3418">
        <v>0.25</v>
      </c>
      <c r="Z3418">
        <v>0.25</v>
      </c>
      <c r="AA3418">
        <f t="shared" si="107"/>
        <v>1</v>
      </c>
      <c r="AB3418">
        <v>25</v>
      </c>
      <c r="AC3418">
        <v>0</v>
      </c>
      <c r="AD3418" s="4" t="s">
        <v>173</v>
      </c>
      <c r="AF3418">
        <v>39.927535616051998</v>
      </c>
    </row>
    <row r="3419" spans="1:37">
      <c r="A3419" t="s">
        <v>392</v>
      </c>
      <c r="B3419" t="s">
        <v>391</v>
      </c>
      <c r="C3419" s="30" t="s">
        <v>592</v>
      </c>
      <c r="D3419">
        <v>600</v>
      </c>
      <c r="E3419">
        <v>10</v>
      </c>
      <c r="F3419">
        <v>120</v>
      </c>
      <c r="G3419">
        <v>36.520000000000003</v>
      </c>
      <c r="H3419">
        <v>0</v>
      </c>
      <c r="I3419">
        <v>17.96</v>
      </c>
      <c r="J3419">
        <v>0</v>
      </c>
      <c r="K3419">
        <v>0</v>
      </c>
      <c r="L3419">
        <v>0</v>
      </c>
      <c r="N3419">
        <f t="shared" si="103"/>
        <v>0</v>
      </c>
      <c r="O3419">
        <f t="shared" si="104"/>
        <v>0.49178532311062428</v>
      </c>
      <c r="P3419">
        <v>11</v>
      </c>
      <c r="Q3419">
        <f t="shared" si="105"/>
        <v>0.49178532311062428</v>
      </c>
      <c r="R3419">
        <v>27.01</v>
      </c>
      <c r="S3419">
        <v>0.03</v>
      </c>
      <c r="U3419">
        <v>241.63267299107102</v>
      </c>
      <c r="V3419">
        <v>50</v>
      </c>
      <c r="W3419">
        <v>3</v>
      </c>
      <c r="X3419">
        <v>120</v>
      </c>
      <c r="Y3419">
        <v>0.25</v>
      </c>
      <c r="Z3419">
        <v>0.25</v>
      </c>
      <c r="AA3419">
        <f t="shared" si="107"/>
        <v>1</v>
      </c>
      <c r="AB3419">
        <v>25</v>
      </c>
      <c r="AC3419">
        <v>0</v>
      </c>
      <c r="AD3419" s="4" t="s">
        <v>173</v>
      </c>
      <c r="AF3419">
        <v>40.434782124106498</v>
      </c>
    </row>
    <row r="3420" spans="1:37">
      <c r="A3420" t="s">
        <v>392</v>
      </c>
      <c r="B3420" t="s">
        <v>391</v>
      </c>
      <c r="C3420" s="30" t="s">
        <v>592</v>
      </c>
      <c r="D3420">
        <v>600</v>
      </c>
      <c r="E3420">
        <v>10</v>
      </c>
      <c r="F3420">
        <v>120</v>
      </c>
      <c r="G3420">
        <v>36.520000000000003</v>
      </c>
      <c r="H3420">
        <v>0</v>
      </c>
      <c r="I3420">
        <v>17.96</v>
      </c>
      <c r="J3420">
        <v>0</v>
      </c>
      <c r="K3420">
        <v>0</v>
      </c>
      <c r="L3420">
        <v>0</v>
      </c>
      <c r="N3420">
        <f t="shared" si="103"/>
        <v>0</v>
      </c>
      <c r="O3420">
        <f t="shared" si="104"/>
        <v>0.49178532311062428</v>
      </c>
      <c r="P3420">
        <v>12</v>
      </c>
      <c r="Q3420">
        <f t="shared" si="105"/>
        <v>0.49178532311062428</v>
      </c>
      <c r="R3420">
        <v>27.01</v>
      </c>
      <c r="S3420">
        <v>0.03</v>
      </c>
      <c r="U3420">
        <v>359.18369339923441</v>
      </c>
      <c r="V3420">
        <v>50</v>
      </c>
      <c r="W3420">
        <v>3</v>
      </c>
      <c r="X3420">
        <v>120</v>
      </c>
      <c r="Y3420">
        <v>0.25</v>
      </c>
      <c r="Z3420">
        <v>0.25</v>
      </c>
      <c r="AA3420">
        <f t="shared" si="107"/>
        <v>1</v>
      </c>
      <c r="AB3420">
        <v>25</v>
      </c>
      <c r="AC3420">
        <v>0</v>
      </c>
      <c r="AD3420" s="4" t="s">
        <v>173</v>
      </c>
      <c r="AF3420">
        <v>40.840579051911298</v>
      </c>
    </row>
    <row r="3421" spans="1:37">
      <c r="A3421" t="s">
        <v>392</v>
      </c>
      <c r="B3421" t="s">
        <v>391</v>
      </c>
      <c r="C3421" s="30" t="s">
        <v>592</v>
      </c>
      <c r="D3421">
        <v>600</v>
      </c>
      <c r="E3421">
        <v>10</v>
      </c>
      <c r="F3421">
        <v>120</v>
      </c>
      <c r="G3421">
        <v>36.520000000000003</v>
      </c>
      <c r="H3421">
        <v>0</v>
      </c>
      <c r="I3421">
        <v>17.96</v>
      </c>
      <c r="J3421">
        <v>0</v>
      </c>
      <c r="K3421">
        <v>0</v>
      </c>
      <c r="L3421">
        <v>0</v>
      </c>
      <c r="N3421">
        <f t="shared" si="103"/>
        <v>0</v>
      </c>
      <c r="O3421">
        <f t="shared" si="104"/>
        <v>0.49178532311062428</v>
      </c>
      <c r="P3421">
        <v>13</v>
      </c>
      <c r="Q3421">
        <f t="shared" si="105"/>
        <v>0.49178532311062428</v>
      </c>
      <c r="R3421">
        <v>27.01</v>
      </c>
      <c r="S3421">
        <v>0.03</v>
      </c>
      <c r="U3421">
        <v>476.73471380739778</v>
      </c>
      <c r="V3421">
        <v>50</v>
      </c>
      <c r="W3421">
        <v>3</v>
      </c>
      <c r="X3421">
        <v>120</v>
      </c>
      <c r="Y3421">
        <v>0.25</v>
      </c>
      <c r="Z3421">
        <v>0.25</v>
      </c>
      <c r="AA3421">
        <f t="shared" si="107"/>
        <v>1</v>
      </c>
      <c r="AB3421">
        <v>25</v>
      </c>
      <c r="AC3421">
        <v>0</v>
      </c>
      <c r="AD3421" s="4" t="s">
        <v>173</v>
      </c>
      <c r="AF3421">
        <v>41.347826256562698</v>
      </c>
    </row>
    <row r="3422" spans="1:37">
      <c r="A3422" t="s">
        <v>392</v>
      </c>
      <c r="B3422" t="s">
        <v>391</v>
      </c>
      <c r="C3422" s="30" t="s">
        <v>592</v>
      </c>
      <c r="D3422">
        <v>600</v>
      </c>
      <c r="E3422">
        <v>10</v>
      </c>
      <c r="F3422">
        <v>120</v>
      </c>
      <c r="G3422">
        <v>36.520000000000003</v>
      </c>
      <c r="H3422">
        <v>0</v>
      </c>
      <c r="I3422">
        <v>17.96</v>
      </c>
      <c r="J3422">
        <v>0</v>
      </c>
      <c r="K3422">
        <v>0</v>
      </c>
      <c r="L3422">
        <v>0</v>
      </c>
      <c r="N3422">
        <f t="shared" si="103"/>
        <v>0</v>
      </c>
      <c r="O3422">
        <f t="shared" si="104"/>
        <v>0.49178532311062428</v>
      </c>
      <c r="P3422">
        <v>14</v>
      </c>
      <c r="Q3422">
        <f t="shared" si="105"/>
        <v>0.49178532311062428</v>
      </c>
      <c r="R3422">
        <v>27.01</v>
      </c>
      <c r="S3422">
        <v>0.03</v>
      </c>
      <c r="U3422">
        <v>599.18375318877543</v>
      </c>
      <c r="V3422">
        <v>50</v>
      </c>
      <c r="W3422">
        <v>3</v>
      </c>
      <c r="X3422">
        <v>120</v>
      </c>
      <c r="Y3422">
        <v>0.25</v>
      </c>
      <c r="Z3422">
        <v>0.25</v>
      </c>
      <c r="AA3422">
        <f t="shared" si="107"/>
        <v>1</v>
      </c>
      <c r="AB3422">
        <v>25</v>
      </c>
      <c r="AC3422">
        <v>0</v>
      </c>
      <c r="AD3422" s="4" t="s">
        <v>173</v>
      </c>
      <c r="AF3422">
        <v>41.449275140215398</v>
      </c>
    </row>
    <row r="3423" spans="1:37">
      <c r="A3423" t="s">
        <v>392</v>
      </c>
      <c r="B3423" t="s">
        <v>391</v>
      </c>
      <c r="C3423" s="30" t="s">
        <v>592</v>
      </c>
      <c r="D3423">
        <v>600</v>
      </c>
      <c r="E3423">
        <v>10</v>
      </c>
      <c r="F3423">
        <v>120</v>
      </c>
      <c r="G3423">
        <v>36.520000000000003</v>
      </c>
      <c r="H3423">
        <v>0</v>
      </c>
      <c r="I3423">
        <v>17.96</v>
      </c>
      <c r="J3423">
        <v>0</v>
      </c>
      <c r="K3423">
        <v>0</v>
      </c>
      <c r="L3423">
        <v>0</v>
      </c>
      <c r="N3423">
        <f t="shared" si="103"/>
        <v>0</v>
      </c>
      <c r="O3423">
        <f t="shared" si="104"/>
        <v>0.49178532311062428</v>
      </c>
      <c r="P3423">
        <v>15</v>
      </c>
      <c r="Q3423">
        <f t="shared" si="105"/>
        <v>0.49178532311062428</v>
      </c>
      <c r="R3423">
        <v>27.01</v>
      </c>
      <c r="S3423">
        <v>0.03</v>
      </c>
      <c r="U3423">
        <v>718.36738679846405</v>
      </c>
      <c r="V3423">
        <v>50</v>
      </c>
      <c r="W3423">
        <v>3</v>
      </c>
      <c r="X3423">
        <v>120</v>
      </c>
      <c r="Y3423">
        <v>0.25</v>
      </c>
      <c r="Z3423">
        <v>0.25</v>
      </c>
      <c r="AA3423">
        <f t="shared" si="107"/>
        <v>1</v>
      </c>
      <c r="AB3423">
        <v>25</v>
      </c>
      <c r="AC3423">
        <v>0</v>
      </c>
      <c r="AD3423" s="4" t="s">
        <v>173</v>
      </c>
      <c r="AF3423">
        <v>41.956521648269899</v>
      </c>
    </row>
    <row r="3424" spans="1:37">
      <c r="A3424" t="s">
        <v>392</v>
      </c>
      <c r="B3424" t="s">
        <v>391</v>
      </c>
      <c r="C3424" s="30" t="s">
        <v>592</v>
      </c>
      <c r="D3424">
        <v>600</v>
      </c>
      <c r="E3424">
        <v>10</v>
      </c>
      <c r="F3424">
        <v>120</v>
      </c>
      <c r="G3424">
        <v>36.520000000000003</v>
      </c>
      <c r="H3424">
        <v>0</v>
      </c>
      <c r="I3424">
        <v>17.96</v>
      </c>
      <c r="J3424">
        <v>0</v>
      </c>
      <c r="K3424">
        <v>0</v>
      </c>
      <c r="L3424">
        <v>0</v>
      </c>
      <c r="N3424">
        <f t="shared" si="103"/>
        <v>0</v>
      </c>
      <c r="O3424">
        <f t="shared" si="104"/>
        <v>0.49178532311062428</v>
      </c>
      <c r="P3424">
        <v>16</v>
      </c>
      <c r="Q3424">
        <f t="shared" si="105"/>
        <v>0.49178532311062428</v>
      </c>
      <c r="R3424">
        <v>27.01</v>
      </c>
      <c r="S3424">
        <v>0.03</v>
      </c>
      <c r="U3424">
        <f>12*60</f>
        <v>720</v>
      </c>
      <c r="V3424">
        <v>2.22967341027559</v>
      </c>
      <c r="W3424">
        <v>3</v>
      </c>
      <c r="X3424">
        <v>120</v>
      </c>
      <c r="Y3424">
        <v>0.05</v>
      </c>
      <c r="Z3424">
        <v>0.05</v>
      </c>
      <c r="AA3424">
        <f t="shared" si="107"/>
        <v>1</v>
      </c>
      <c r="AB3424">
        <v>25</v>
      </c>
      <c r="AC3424">
        <v>0</v>
      </c>
      <c r="AD3424" s="4" t="s">
        <v>173</v>
      </c>
      <c r="AF3424">
        <v>4.8034958110079202</v>
      </c>
    </row>
    <row r="3425" spans="1:37">
      <c r="A3425" t="s">
        <v>392</v>
      </c>
      <c r="B3425" t="s">
        <v>391</v>
      </c>
      <c r="C3425" s="30" t="s">
        <v>592</v>
      </c>
      <c r="D3425">
        <v>600</v>
      </c>
      <c r="E3425">
        <v>10</v>
      </c>
      <c r="F3425">
        <v>120</v>
      </c>
      <c r="G3425">
        <v>36.520000000000003</v>
      </c>
      <c r="H3425">
        <v>0</v>
      </c>
      <c r="I3425">
        <v>17.96</v>
      </c>
      <c r="J3425">
        <v>0</v>
      </c>
      <c r="K3425">
        <v>0</v>
      </c>
      <c r="L3425">
        <v>0</v>
      </c>
      <c r="N3425">
        <f t="shared" si="103"/>
        <v>0</v>
      </c>
      <c r="O3425">
        <f t="shared" si="104"/>
        <v>0.49178532311062428</v>
      </c>
      <c r="P3425">
        <v>17</v>
      </c>
      <c r="Q3425">
        <f t="shared" si="105"/>
        <v>0.49178532311062428</v>
      </c>
      <c r="R3425">
        <v>27.01</v>
      </c>
      <c r="S3425">
        <v>0.03</v>
      </c>
      <c r="U3425">
        <f t="shared" ref="U3425:U3432" si="108">12*60</f>
        <v>720</v>
      </c>
      <c r="V3425">
        <v>3.5674578598694402</v>
      </c>
      <c r="W3425">
        <v>3</v>
      </c>
      <c r="X3425">
        <v>120</v>
      </c>
      <c r="Y3425">
        <v>0.05</v>
      </c>
      <c r="Z3425">
        <v>0.05</v>
      </c>
      <c r="AA3425">
        <f t="shared" si="107"/>
        <v>1</v>
      </c>
      <c r="AB3425">
        <v>25</v>
      </c>
      <c r="AC3425">
        <v>0</v>
      </c>
      <c r="AD3425" s="4" t="s">
        <v>173</v>
      </c>
      <c r="AF3425">
        <v>39.301307555869599</v>
      </c>
    </row>
    <row r="3426" spans="1:37">
      <c r="A3426" t="s">
        <v>392</v>
      </c>
      <c r="B3426" t="s">
        <v>391</v>
      </c>
      <c r="C3426" s="30" t="s">
        <v>592</v>
      </c>
      <c r="D3426">
        <v>600</v>
      </c>
      <c r="E3426">
        <v>10</v>
      </c>
      <c r="F3426">
        <v>120</v>
      </c>
      <c r="G3426">
        <v>36.520000000000003</v>
      </c>
      <c r="H3426">
        <v>0</v>
      </c>
      <c r="I3426">
        <v>17.96</v>
      </c>
      <c r="J3426">
        <v>0</v>
      </c>
      <c r="K3426">
        <v>0</v>
      </c>
      <c r="L3426">
        <v>0</v>
      </c>
      <c r="N3426">
        <f t="shared" si="103"/>
        <v>0</v>
      </c>
      <c r="O3426">
        <f t="shared" si="104"/>
        <v>0.49178532311062428</v>
      </c>
      <c r="P3426">
        <v>18</v>
      </c>
      <c r="Q3426">
        <f t="shared" si="105"/>
        <v>0.49178532311062428</v>
      </c>
      <c r="R3426">
        <v>27.01</v>
      </c>
      <c r="S3426">
        <v>0.03</v>
      </c>
      <c r="U3426">
        <f t="shared" si="108"/>
        <v>720</v>
      </c>
      <c r="V3426">
        <v>9.3645646343000895</v>
      </c>
      <c r="W3426">
        <v>3</v>
      </c>
      <c r="X3426">
        <v>120</v>
      </c>
      <c r="Y3426">
        <v>0.05</v>
      </c>
      <c r="Z3426">
        <v>0.05</v>
      </c>
      <c r="AA3426">
        <f t="shared" si="107"/>
        <v>1</v>
      </c>
      <c r="AB3426">
        <v>25</v>
      </c>
      <c r="AC3426">
        <v>0</v>
      </c>
      <c r="AD3426" s="4" t="s">
        <v>173</v>
      </c>
      <c r="AF3426">
        <v>70.742353600565394</v>
      </c>
    </row>
    <row r="3427" spans="1:37">
      <c r="A3427" t="s">
        <v>392</v>
      </c>
      <c r="B3427" t="s">
        <v>391</v>
      </c>
      <c r="C3427" s="30" t="s">
        <v>592</v>
      </c>
      <c r="D3427">
        <v>600</v>
      </c>
      <c r="E3427">
        <v>10</v>
      </c>
      <c r="F3427">
        <v>120</v>
      </c>
      <c r="G3427">
        <v>36.520000000000003</v>
      </c>
      <c r="H3427">
        <v>0</v>
      </c>
      <c r="I3427">
        <v>17.96</v>
      </c>
      <c r="J3427">
        <v>0</v>
      </c>
      <c r="K3427">
        <v>0</v>
      </c>
      <c r="L3427">
        <v>0</v>
      </c>
      <c r="N3427">
        <f t="shared" si="103"/>
        <v>0</v>
      </c>
      <c r="O3427">
        <f t="shared" si="104"/>
        <v>0.49178532311062428</v>
      </c>
      <c r="P3427">
        <v>19</v>
      </c>
      <c r="Q3427">
        <f t="shared" si="105"/>
        <v>0.49178532311062428</v>
      </c>
      <c r="R3427">
        <v>27.01</v>
      </c>
      <c r="S3427">
        <v>0.03</v>
      </c>
      <c r="U3427">
        <f t="shared" si="108"/>
        <v>720</v>
      </c>
      <c r="V3427">
        <v>16.945375842951002</v>
      </c>
      <c r="W3427">
        <v>3</v>
      </c>
      <c r="X3427">
        <v>120</v>
      </c>
      <c r="Y3427">
        <v>0.05</v>
      </c>
      <c r="Z3427">
        <v>0.05</v>
      </c>
      <c r="AA3427">
        <f t="shared" si="107"/>
        <v>1</v>
      </c>
      <c r="AB3427">
        <v>25</v>
      </c>
      <c r="AC3427">
        <v>0</v>
      </c>
      <c r="AD3427" s="4" t="s">
        <v>173</v>
      </c>
      <c r="AF3427">
        <v>103.930129756103</v>
      </c>
    </row>
    <row r="3428" spans="1:37">
      <c r="A3428" t="s">
        <v>392</v>
      </c>
      <c r="B3428" t="s">
        <v>391</v>
      </c>
      <c r="C3428" s="30" t="s">
        <v>592</v>
      </c>
      <c r="D3428">
        <v>600</v>
      </c>
      <c r="E3428">
        <v>10</v>
      </c>
      <c r="F3428">
        <v>120</v>
      </c>
      <c r="G3428">
        <v>36.520000000000003</v>
      </c>
      <c r="H3428">
        <v>0</v>
      </c>
      <c r="I3428">
        <v>17.96</v>
      </c>
      <c r="J3428">
        <v>0</v>
      </c>
      <c r="K3428">
        <v>0</v>
      </c>
      <c r="L3428">
        <v>0</v>
      </c>
      <c r="N3428">
        <f t="shared" si="103"/>
        <v>0</v>
      </c>
      <c r="O3428">
        <f t="shared" si="104"/>
        <v>0.49178532311062428</v>
      </c>
      <c r="P3428">
        <v>20</v>
      </c>
      <c r="Q3428">
        <f t="shared" si="105"/>
        <v>0.49178532311062428</v>
      </c>
      <c r="R3428">
        <v>27.01</v>
      </c>
      <c r="S3428">
        <v>0.03</v>
      </c>
      <c r="U3428">
        <f t="shared" si="108"/>
        <v>720</v>
      </c>
      <c r="V3428">
        <v>26.3099404772512</v>
      </c>
      <c r="W3428">
        <v>3</v>
      </c>
      <c r="X3428">
        <v>120</v>
      </c>
      <c r="Y3428">
        <v>0.05</v>
      </c>
      <c r="Z3428">
        <v>0.05</v>
      </c>
      <c r="AA3428">
        <f t="shared" si="107"/>
        <v>1</v>
      </c>
      <c r="AB3428">
        <v>25</v>
      </c>
      <c r="AC3428">
        <v>0</v>
      </c>
      <c r="AD3428" s="4" t="s">
        <v>173</v>
      </c>
      <c r="AF3428">
        <v>149.781663233822</v>
      </c>
    </row>
    <row r="3429" spans="1:37">
      <c r="A3429" t="s">
        <v>392</v>
      </c>
      <c r="B3429" t="s">
        <v>391</v>
      </c>
      <c r="C3429" s="30" t="s">
        <v>592</v>
      </c>
      <c r="D3429">
        <v>600</v>
      </c>
      <c r="E3429">
        <v>10</v>
      </c>
      <c r="F3429">
        <v>120</v>
      </c>
      <c r="G3429">
        <v>36.520000000000003</v>
      </c>
      <c r="H3429">
        <v>0</v>
      </c>
      <c r="I3429">
        <v>17.96</v>
      </c>
      <c r="J3429">
        <v>0</v>
      </c>
      <c r="K3429">
        <v>0</v>
      </c>
      <c r="L3429">
        <v>0</v>
      </c>
      <c r="N3429">
        <f t="shared" si="103"/>
        <v>0</v>
      </c>
      <c r="O3429">
        <f t="shared" si="104"/>
        <v>0.49178532311062428</v>
      </c>
      <c r="P3429">
        <v>21</v>
      </c>
      <c r="Q3429">
        <f t="shared" si="105"/>
        <v>0.49178532311062428</v>
      </c>
      <c r="R3429">
        <v>27.01</v>
      </c>
      <c r="S3429">
        <v>0.03</v>
      </c>
      <c r="U3429">
        <f t="shared" si="108"/>
        <v>720</v>
      </c>
      <c r="V3429">
        <v>41.025642909926702</v>
      </c>
      <c r="W3429">
        <v>3</v>
      </c>
      <c r="X3429">
        <v>120</v>
      </c>
      <c r="Y3429">
        <v>0.05</v>
      </c>
      <c r="Z3429">
        <v>0.05</v>
      </c>
      <c r="AA3429">
        <f t="shared" si="107"/>
        <v>1</v>
      </c>
      <c r="AB3429">
        <v>25</v>
      </c>
      <c r="AC3429">
        <v>0</v>
      </c>
      <c r="AD3429" s="4" t="s">
        <v>173</v>
      </c>
      <c r="AF3429">
        <v>184.71615750639401</v>
      </c>
    </row>
    <row r="3430" spans="1:37">
      <c r="A3430" t="s">
        <v>392</v>
      </c>
      <c r="B3430" t="s">
        <v>391</v>
      </c>
      <c r="C3430" s="30" t="s">
        <v>592</v>
      </c>
      <c r="D3430">
        <v>600</v>
      </c>
      <c r="E3430">
        <v>10</v>
      </c>
      <c r="F3430">
        <v>120</v>
      </c>
      <c r="G3430">
        <v>36.520000000000003</v>
      </c>
      <c r="H3430">
        <v>0</v>
      </c>
      <c r="I3430">
        <v>17.96</v>
      </c>
      <c r="J3430">
        <v>0</v>
      </c>
      <c r="K3430">
        <v>0</v>
      </c>
      <c r="L3430">
        <v>0</v>
      </c>
      <c r="N3430">
        <f t="shared" si="103"/>
        <v>0</v>
      </c>
      <c r="O3430">
        <f t="shared" si="104"/>
        <v>0.49178532311062428</v>
      </c>
      <c r="P3430">
        <v>22</v>
      </c>
      <c r="Q3430">
        <f t="shared" si="105"/>
        <v>0.49178532311062428</v>
      </c>
      <c r="R3430">
        <v>27.01</v>
      </c>
      <c r="S3430">
        <v>0.03</v>
      </c>
      <c r="U3430">
        <f t="shared" si="108"/>
        <v>720</v>
      </c>
      <c r="V3430">
        <v>103.45598398764101</v>
      </c>
      <c r="W3430">
        <v>3</v>
      </c>
      <c r="X3430">
        <v>120</v>
      </c>
      <c r="Y3430">
        <v>0.05</v>
      </c>
      <c r="Z3430">
        <v>0.05</v>
      </c>
      <c r="AA3430">
        <f t="shared" si="107"/>
        <v>1</v>
      </c>
      <c r="AB3430">
        <v>25</v>
      </c>
      <c r="AC3430">
        <v>0</v>
      </c>
      <c r="AD3430" s="4" t="s">
        <v>173</v>
      </c>
      <c r="AF3430">
        <v>209.60698962304701</v>
      </c>
    </row>
    <row r="3431" spans="1:37">
      <c r="A3431" t="s">
        <v>392</v>
      </c>
      <c r="B3431" t="s">
        <v>391</v>
      </c>
      <c r="C3431" s="30" t="s">
        <v>592</v>
      </c>
      <c r="D3431">
        <v>600</v>
      </c>
      <c r="E3431">
        <v>10</v>
      </c>
      <c r="F3431">
        <v>120</v>
      </c>
      <c r="G3431">
        <v>36.520000000000003</v>
      </c>
      <c r="H3431">
        <v>0</v>
      </c>
      <c r="I3431">
        <v>17.96</v>
      </c>
      <c r="J3431">
        <v>0</v>
      </c>
      <c r="K3431">
        <v>0</v>
      </c>
      <c r="L3431">
        <v>0</v>
      </c>
      <c r="N3431">
        <f t="shared" si="103"/>
        <v>0</v>
      </c>
      <c r="O3431">
        <f t="shared" si="104"/>
        <v>0.49178532311062428</v>
      </c>
      <c r="P3431">
        <v>23</v>
      </c>
      <c r="Q3431">
        <f t="shared" si="105"/>
        <v>0.49178532311062428</v>
      </c>
      <c r="R3431">
        <v>27.01</v>
      </c>
      <c r="S3431">
        <v>0.03</v>
      </c>
      <c r="U3431">
        <f t="shared" si="108"/>
        <v>720</v>
      </c>
      <c r="V3431">
        <v>186.84505425708801</v>
      </c>
      <c r="W3431">
        <v>3</v>
      </c>
      <c r="X3431">
        <v>120</v>
      </c>
      <c r="Y3431">
        <v>0.05</v>
      </c>
      <c r="Z3431">
        <v>0.05</v>
      </c>
      <c r="AA3431">
        <f t="shared" si="107"/>
        <v>1</v>
      </c>
      <c r="AB3431">
        <v>25</v>
      </c>
      <c r="AC3431">
        <v>0</v>
      </c>
      <c r="AD3431" s="4" t="s">
        <v>173</v>
      </c>
      <c r="AF3431">
        <v>230.13100845640301</v>
      </c>
    </row>
    <row r="3432" spans="1:37">
      <c r="A3432" t="s">
        <v>392</v>
      </c>
      <c r="B3432" t="s">
        <v>391</v>
      </c>
      <c r="C3432" s="30" t="s">
        <v>592</v>
      </c>
      <c r="D3432">
        <v>600</v>
      </c>
      <c r="E3432">
        <v>10</v>
      </c>
      <c r="F3432">
        <v>120</v>
      </c>
      <c r="G3432">
        <v>36.520000000000003</v>
      </c>
      <c r="H3432">
        <v>0</v>
      </c>
      <c r="I3432">
        <v>17.96</v>
      </c>
      <c r="J3432">
        <v>0</v>
      </c>
      <c r="K3432">
        <v>0</v>
      </c>
      <c r="L3432">
        <v>0</v>
      </c>
      <c r="N3432">
        <f t="shared" si="103"/>
        <v>0</v>
      </c>
      <c r="O3432">
        <f t="shared" si="104"/>
        <v>0.49178532311062428</v>
      </c>
      <c r="P3432">
        <v>24</v>
      </c>
      <c r="Q3432">
        <f t="shared" si="105"/>
        <v>0.49178532311062428</v>
      </c>
      <c r="R3432">
        <v>27.01</v>
      </c>
      <c r="S3432">
        <v>0.03</v>
      </c>
      <c r="U3432">
        <f t="shared" si="108"/>
        <v>720</v>
      </c>
      <c r="V3432">
        <v>319.28652312545398</v>
      </c>
      <c r="W3432">
        <v>3</v>
      </c>
      <c r="X3432">
        <v>120</v>
      </c>
      <c r="Y3432">
        <v>0.05</v>
      </c>
      <c r="Z3432">
        <v>0.05</v>
      </c>
      <c r="AA3432">
        <f t="shared" si="107"/>
        <v>1</v>
      </c>
      <c r="AB3432">
        <v>25</v>
      </c>
      <c r="AC3432">
        <v>0</v>
      </c>
      <c r="AD3432" s="4" t="s">
        <v>173</v>
      </c>
      <c r="AF3432">
        <v>236.244539856735</v>
      </c>
    </row>
    <row r="3433" spans="1:37">
      <c r="A3433" t="s">
        <v>398</v>
      </c>
      <c r="B3433" t="s">
        <v>394</v>
      </c>
      <c r="C3433" s="30" t="s">
        <v>592</v>
      </c>
      <c r="D3433">
        <v>600</v>
      </c>
      <c r="E3433">
        <v>10</v>
      </c>
      <c r="F3433">
        <v>25</v>
      </c>
      <c r="G3433">
        <v>81.27</v>
      </c>
      <c r="H3433">
        <v>0</v>
      </c>
      <c r="I3433">
        <v>9.85</v>
      </c>
      <c r="J3433">
        <v>0</v>
      </c>
      <c r="K3433">
        <v>0</v>
      </c>
      <c r="L3433">
        <v>0</v>
      </c>
      <c r="N3433">
        <v>0</v>
      </c>
      <c r="O3433">
        <f t="shared" ref="O3433:O3484" si="109">I3433/G3433</f>
        <v>0.12120093515442353</v>
      </c>
      <c r="P3433">
        <v>1</v>
      </c>
      <c r="Q3433">
        <f t="shared" ref="Q3433:Q3484" si="110">(I3433+J3433)/G3433</f>
        <v>0.12120093515442353</v>
      </c>
      <c r="R3433">
        <v>237.02</v>
      </c>
      <c r="U3433">
        <v>6.0682312115204704</v>
      </c>
      <c r="V3433">
        <v>50</v>
      </c>
      <c r="W3433">
        <v>6.5</v>
      </c>
      <c r="X3433">
        <v>180</v>
      </c>
      <c r="Y3433">
        <v>0.2</v>
      </c>
      <c r="Z3433">
        <v>0.1</v>
      </c>
      <c r="AA3433">
        <v>0.5</v>
      </c>
      <c r="AB3433">
        <v>25</v>
      </c>
      <c r="AC3433">
        <v>0</v>
      </c>
      <c r="AD3433" s="4" t="s">
        <v>173</v>
      </c>
      <c r="AF3433">
        <v>1.47975093208379</v>
      </c>
      <c r="AI3433" s="31" t="s">
        <v>395</v>
      </c>
      <c r="AJ3433" t="s">
        <v>482</v>
      </c>
      <c r="AK3433" t="s">
        <v>399</v>
      </c>
    </row>
    <row r="3434" spans="1:37">
      <c r="A3434" t="s">
        <v>398</v>
      </c>
      <c r="B3434" t="s">
        <v>394</v>
      </c>
      <c r="C3434" s="30" t="s">
        <v>592</v>
      </c>
      <c r="D3434">
        <v>600</v>
      </c>
      <c r="E3434">
        <v>10</v>
      </c>
      <c r="F3434">
        <v>25</v>
      </c>
      <c r="G3434">
        <v>81.27</v>
      </c>
      <c r="H3434">
        <v>0</v>
      </c>
      <c r="I3434">
        <v>9.85</v>
      </c>
      <c r="J3434">
        <v>0</v>
      </c>
      <c r="K3434">
        <v>0</v>
      </c>
      <c r="L3434">
        <v>0</v>
      </c>
      <c r="N3434">
        <v>0</v>
      </c>
      <c r="O3434">
        <f t="shared" si="109"/>
        <v>0.12120093515442353</v>
      </c>
      <c r="P3434">
        <v>2</v>
      </c>
      <c r="Q3434">
        <f t="shared" si="110"/>
        <v>0.12120093515442353</v>
      </c>
      <c r="R3434">
        <v>238.02</v>
      </c>
      <c r="U3434">
        <v>8.0909379109238806</v>
      </c>
      <c r="V3434">
        <v>50</v>
      </c>
      <c r="W3434">
        <v>6.5</v>
      </c>
      <c r="X3434">
        <v>180</v>
      </c>
      <c r="Y3434">
        <v>0.2</v>
      </c>
      <c r="Z3434">
        <v>0.1</v>
      </c>
      <c r="AA3434">
        <v>0.5</v>
      </c>
      <c r="AB3434">
        <v>25</v>
      </c>
      <c r="AC3434">
        <v>0</v>
      </c>
      <c r="AD3434" s="4" t="s">
        <v>173</v>
      </c>
      <c r="AF3434">
        <v>9.3847344294904502</v>
      </c>
    </row>
    <row r="3435" spans="1:37">
      <c r="A3435" t="s">
        <v>398</v>
      </c>
      <c r="B3435" t="s">
        <v>394</v>
      </c>
      <c r="C3435" s="30" t="s">
        <v>592</v>
      </c>
      <c r="D3435">
        <v>600</v>
      </c>
      <c r="E3435">
        <v>10</v>
      </c>
      <c r="F3435">
        <v>25</v>
      </c>
      <c r="G3435">
        <v>81.27</v>
      </c>
      <c r="H3435">
        <v>0</v>
      </c>
      <c r="I3435">
        <v>9.85</v>
      </c>
      <c r="J3435">
        <v>0</v>
      </c>
      <c r="K3435">
        <v>0</v>
      </c>
      <c r="L3435">
        <v>0</v>
      </c>
      <c r="N3435">
        <v>0</v>
      </c>
      <c r="O3435">
        <f t="shared" si="109"/>
        <v>0.12120093515442353</v>
      </c>
      <c r="P3435">
        <v>3</v>
      </c>
      <c r="Q3435">
        <f t="shared" si="110"/>
        <v>0.12120093515442353</v>
      </c>
      <c r="R3435">
        <v>239.02</v>
      </c>
      <c r="U3435">
        <v>10.1137557236375</v>
      </c>
      <c r="V3435">
        <v>50</v>
      </c>
      <c r="W3435">
        <v>6.5</v>
      </c>
      <c r="X3435">
        <v>180</v>
      </c>
      <c r="Y3435">
        <v>0.2</v>
      </c>
      <c r="Z3435">
        <v>0.1</v>
      </c>
      <c r="AA3435">
        <v>0.5</v>
      </c>
      <c r="AB3435">
        <v>25</v>
      </c>
      <c r="AC3435">
        <v>0</v>
      </c>
      <c r="AD3435" s="4" t="s">
        <v>173</v>
      </c>
      <c r="AF3435">
        <v>12.3831772202435</v>
      </c>
    </row>
    <row r="3436" spans="1:37">
      <c r="A3436" t="s">
        <v>398</v>
      </c>
      <c r="B3436" t="s">
        <v>394</v>
      </c>
      <c r="C3436" s="30" t="s">
        <v>592</v>
      </c>
      <c r="D3436">
        <v>600</v>
      </c>
      <c r="E3436">
        <v>10</v>
      </c>
      <c r="F3436">
        <v>25</v>
      </c>
      <c r="G3436">
        <v>81.27</v>
      </c>
      <c r="H3436">
        <v>0</v>
      </c>
      <c r="I3436">
        <v>9.85</v>
      </c>
      <c r="J3436">
        <v>0</v>
      </c>
      <c r="K3436">
        <v>0</v>
      </c>
      <c r="L3436">
        <v>0</v>
      </c>
      <c r="N3436">
        <v>0</v>
      </c>
      <c r="O3436">
        <f t="shared" si="109"/>
        <v>0.12120093515442353</v>
      </c>
      <c r="P3436">
        <v>4</v>
      </c>
      <c r="Q3436">
        <f t="shared" si="110"/>
        <v>0.12120093515442353</v>
      </c>
      <c r="R3436">
        <v>240.02</v>
      </c>
      <c r="U3436">
        <v>14.159280235754601</v>
      </c>
      <c r="V3436">
        <v>50</v>
      </c>
      <c r="W3436">
        <v>6.5</v>
      </c>
      <c r="X3436">
        <v>180</v>
      </c>
      <c r="Y3436">
        <v>0.2</v>
      </c>
      <c r="Z3436">
        <v>0.1</v>
      </c>
      <c r="AA3436">
        <v>0.5</v>
      </c>
      <c r="AB3436">
        <v>25</v>
      </c>
      <c r="AC3436">
        <v>0</v>
      </c>
      <c r="AD3436" s="4" t="s">
        <v>173</v>
      </c>
      <c r="AF3436">
        <v>13.045170833114399</v>
      </c>
    </row>
    <row r="3437" spans="1:37">
      <c r="A3437" t="s">
        <v>398</v>
      </c>
      <c r="B3437" t="s">
        <v>394</v>
      </c>
      <c r="C3437" s="30" t="s">
        <v>592</v>
      </c>
      <c r="D3437">
        <v>600</v>
      </c>
      <c r="E3437">
        <v>10</v>
      </c>
      <c r="F3437">
        <v>25</v>
      </c>
      <c r="G3437">
        <v>81.27</v>
      </c>
      <c r="H3437">
        <v>0</v>
      </c>
      <c r="I3437">
        <v>9.85</v>
      </c>
      <c r="J3437">
        <v>0</v>
      </c>
      <c r="K3437">
        <v>0</v>
      </c>
      <c r="L3437">
        <v>0</v>
      </c>
      <c r="N3437">
        <v>0</v>
      </c>
      <c r="O3437">
        <f t="shared" si="109"/>
        <v>0.12120093515442353</v>
      </c>
      <c r="P3437">
        <v>5</v>
      </c>
      <c r="Q3437">
        <f t="shared" si="110"/>
        <v>0.12120093515442353</v>
      </c>
      <c r="R3437">
        <v>241.02</v>
      </c>
      <c r="U3437">
        <v>20.227511447275099</v>
      </c>
      <c r="V3437">
        <v>50</v>
      </c>
      <c r="W3437">
        <v>6.5</v>
      </c>
      <c r="X3437">
        <v>180</v>
      </c>
      <c r="Y3437">
        <v>0.2</v>
      </c>
      <c r="Z3437">
        <v>0.1</v>
      </c>
      <c r="AA3437">
        <v>0.5</v>
      </c>
      <c r="AB3437">
        <v>25</v>
      </c>
      <c r="AC3437">
        <v>0</v>
      </c>
      <c r="AD3437" s="4" t="s">
        <v>173</v>
      </c>
      <c r="AF3437">
        <v>14.563862691783701</v>
      </c>
    </row>
    <row r="3438" spans="1:37">
      <c r="A3438" t="s">
        <v>398</v>
      </c>
      <c r="B3438" t="s">
        <v>394</v>
      </c>
      <c r="C3438" s="30" t="s">
        <v>592</v>
      </c>
      <c r="D3438">
        <v>600</v>
      </c>
      <c r="E3438">
        <v>10</v>
      </c>
      <c r="F3438">
        <v>25</v>
      </c>
      <c r="G3438">
        <v>81.27</v>
      </c>
      <c r="H3438">
        <v>0</v>
      </c>
      <c r="I3438">
        <v>9.85</v>
      </c>
      <c r="J3438">
        <v>0</v>
      </c>
      <c r="K3438">
        <v>0</v>
      </c>
      <c r="L3438">
        <v>0</v>
      </c>
      <c r="N3438">
        <v>0</v>
      </c>
      <c r="O3438">
        <f t="shared" si="109"/>
        <v>0.12120093515442353</v>
      </c>
      <c r="P3438">
        <v>6</v>
      </c>
      <c r="Q3438">
        <f t="shared" si="110"/>
        <v>0.12120093515442353</v>
      </c>
      <c r="R3438">
        <v>242.02</v>
      </c>
      <c r="U3438">
        <v>24.2730359593921</v>
      </c>
      <c r="V3438">
        <v>50</v>
      </c>
      <c r="W3438">
        <v>6.5</v>
      </c>
      <c r="X3438">
        <v>180</v>
      </c>
      <c r="Y3438">
        <v>0.2</v>
      </c>
      <c r="Z3438">
        <v>0.1</v>
      </c>
      <c r="AA3438">
        <v>0.5</v>
      </c>
      <c r="AB3438">
        <v>25</v>
      </c>
      <c r="AC3438">
        <v>0</v>
      </c>
      <c r="AD3438" s="4" t="s">
        <v>173</v>
      </c>
      <c r="AF3438">
        <v>16.4330218201812</v>
      </c>
    </row>
    <row r="3439" spans="1:37">
      <c r="A3439" t="s">
        <v>398</v>
      </c>
      <c r="B3439" t="s">
        <v>394</v>
      </c>
      <c r="C3439" s="30" t="s">
        <v>592</v>
      </c>
      <c r="D3439">
        <v>600</v>
      </c>
      <c r="E3439">
        <v>10</v>
      </c>
      <c r="F3439">
        <v>25</v>
      </c>
      <c r="G3439">
        <v>81.27</v>
      </c>
      <c r="H3439">
        <v>0</v>
      </c>
      <c r="I3439">
        <v>9.85</v>
      </c>
      <c r="J3439">
        <v>0</v>
      </c>
      <c r="K3439">
        <v>0</v>
      </c>
      <c r="L3439">
        <v>0</v>
      </c>
      <c r="N3439">
        <v>0</v>
      </c>
      <c r="O3439">
        <f t="shared" si="109"/>
        <v>0.12120093515442353</v>
      </c>
      <c r="P3439">
        <v>7</v>
      </c>
      <c r="Q3439">
        <f t="shared" si="110"/>
        <v>0.12120093515442353</v>
      </c>
      <c r="R3439">
        <v>243.02</v>
      </c>
      <c r="U3439">
        <v>123.388108722985</v>
      </c>
      <c r="V3439">
        <v>50</v>
      </c>
      <c r="W3439">
        <v>6.5</v>
      </c>
      <c r="X3439">
        <v>180</v>
      </c>
      <c r="Y3439">
        <v>0.2</v>
      </c>
      <c r="Z3439">
        <v>0.1</v>
      </c>
      <c r="AA3439">
        <v>0.5</v>
      </c>
      <c r="AB3439">
        <v>25</v>
      </c>
      <c r="AC3439">
        <v>0</v>
      </c>
      <c r="AD3439" s="4" t="s">
        <v>173</v>
      </c>
      <c r="AF3439">
        <v>18.3411208056229</v>
      </c>
    </row>
    <row r="3440" spans="1:37">
      <c r="A3440" t="s">
        <v>398</v>
      </c>
      <c r="B3440" t="s">
        <v>394</v>
      </c>
      <c r="C3440" s="30" t="s">
        <v>592</v>
      </c>
      <c r="D3440">
        <v>600</v>
      </c>
      <c r="E3440">
        <v>10</v>
      </c>
      <c r="F3440">
        <v>25</v>
      </c>
      <c r="G3440">
        <v>81.27</v>
      </c>
      <c r="H3440">
        <v>0</v>
      </c>
      <c r="I3440">
        <v>9.85</v>
      </c>
      <c r="J3440">
        <v>0</v>
      </c>
      <c r="K3440">
        <v>0</v>
      </c>
      <c r="L3440">
        <v>0</v>
      </c>
      <c r="N3440">
        <v>0</v>
      </c>
      <c r="O3440">
        <f t="shared" si="109"/>
        <v>0.12120093515442353</v>
      </c>
      <c r="P3440">
        <v>8</v>
      </c>
      <c r="Q3440">
        <f t="shared" si="110"/>
        <v>0.12120093515442353</v>
      </c>
      <c r="R3440">
        <v>244.02</v>
      </c>
      <c r="U3440">
        <v>149.68385138177999</v>
      </c>
      <c r="V3440">
        <v>50</v>
      </c>
      <c r="W3440">
        <v>6.5</v>
      </c>
      <c r="X3440">
        <v>180</v>
      </c>
      <c r="Y3440">
        <v>0.2</v>
      </c>
      <c r="Z3440">
        <v>0.1</v>
      </c>
      <c r="AA3440">
        <v>0.5</v>
      </c>
      <c r="AB3440">
        <v>25</v>
      </c>
      <c r="AC3440">
        <v>0</v>
      </c>
      <c r="AD3440" s="4" t="s">
        <v>173</v>
      </c>
      <c r="AF3440">
        <v>18.9641745614495</v>
      </c>
    </row>
    <row r="3441" spans="1:32">
      <c r="A3441" t="s">
        <v>398</v>
      </c>
      <c r="B3441" t="s">
        <v>394</v>
      </c>
      <c r="C3441" s="30" t="s">
        <v>592</v>
      </c>
      <c r="D3441">
        <v>600</v>
      </c>
      <c r="E3441">
        <v>10</v>
      </c>
      <c r="F3441">
        <v>25</v>
      </c>
      <c r="G3441">
        <v>81.27</v>
      </c>
      <c r="H3441">
        <v>0</v>
      </c>
      <c r="I3441">
        <v>9.85</v>
      </c>
      <c r="J3441">
        <v>0</v>
      </c>
      <c r="K3441">
        <v>0</v>
      </c>
      <c r="L3441">
        <v>0</v>
      </c>
      <c r="N3441">
        <v>0</v>
      </c>
      <c r="O3441">
        <f t="shared" si="109"/>
        <v>0.12120093515442353</v>
      </c>
      <c r="P3441">
        <v>9</v>
      </c>
      <c r="Q3441">
        <f t="shared" si="110"/>
        <v>0.12120093515442353</v>
      </c>
      <c r="R3441">
        <v>245.02</v>
      </c>
      <c r="U3441">
        <v>180.02522966600301</v>
      </c>
      <c r="V3441">
        <v>50</v>
      </c>
      <c r="W3441">
        <v>6.5</v>
      </c>
      <c r="X3441">
        <v>180</v>
      </c>
      <c r="Y3441">
        <v>0.2</v>
      </c>
      <c r="Z3441">
        <v>0.1</v>
      </c>
      <c r="AA3441">
        <v>0.5</v>
      </c>
      <c r="AB3441">
        <v>25</v>
      </c>
      <c r="AC3441">
        <v>0</v>
      </c>
      <c r="AD3441" s="4" t="s">
        <v>173</v>
      </c>
      <c r="AF3441">
        <v>19.431463541393001</v>
      </c>
    </row>
    <row r="3442" spans="1:32">
      <c r="A3442" t="s">
        <v>398</v>
      </c>
      <c r="B3442" t="s">
        <v>394</v>
      </c>
      <c r="C3442" s="30" t="s">
        <v>592</v>
      </c>
      <c r="D3442">
        <v>600</v>
      </c>
      <c r="E3442">
        <v>10</v>
      </c>
      <c r="F3442">
        <v>25</v>
      </c>
      <c r="G3442">
        <v>81.27</v>
      </c>
      <c r="H3442">
        <v>0</v>
      </c>
      <c r="I3442">
        <v>9.85</v>
      </c>
      <c r="J3442">
        <v>0</v>
      </c>
      <c r="K3442">
        <v>0</v>
      </c>
      <c r="L3442">
        <v>0</v>
      </c>
      <c r="N3442">
        <v>0</v>
      </c>
      <c r="O3442">
        <f t="shared" si="109"/>
        <v>0.12120093515442353</v>
      </c>
      <c r="P3442">
        <v>10</v>
      </c>
      <c r="Q3442">
        <f t="shared" si="110"/>
        <v>0.12120093515442353</v>
      </c>
      <c r="R3442">
        <v>246.02</v>
      </c>
      <c r="U3442">
        <v>358.02775263260401</v>
      </c>
      <c r="V3442">
        <v>50</v>
      </c>
      <c r="W3442">
        <v>6.5</v>
      </c>
      <c r="X3442">
        <v>180</v>
      </c>
      <c r="Y3442">
        <v>0.2</v>
      </c>
      <c r="Z3442">
        <v>0.1</v>
      </c>
      <c r="AA3442">
        <v>0.5</v>
      </c>
      <c r="AB3442">
        <v>25</v>
      </c>
      <c r="AC3442">
        <v>0</v>
      </c>
      <c r="AD3442" s="4" t="s">
        <v>173</v>
      </c>
      <c r="AF3442">
        <v>19.548286321149501</v>
      </c>
    </row>
    <row r="3443" spans="1:32">
      <c r="A3443" t="s">
        <v>398</v>
      </c>
      <c r="B3443" t="s">
        <v>394</v>
      </c>
      <c r="C3443" s="30" t="s">
        <v>592</v>
      </c>
      <c r="D3443">
        <v>600</v>
      </c>
      <c r="E3443">
        <v>10</v>
      </c>
      <c r="F3443">
        <v>25</v>
      </c>
      <c r="G3443">
        <v>81.27</v>
      </c>
      <c r="H3443">
        <v>0</v>
      </c>
      <c r="I3443">
        <v>9.85</v>
      </c>
      <c r="J3443">
        <v>0</v>
      </c>
      <c r="K3443">
        <v>0</v>
      </c>
      <c r="L3443">
        <v>0</v>
      </c>
      <c r="N3443">
        <v>0</v>
      </c>
      <c r="O3443">
        <f t="shared" si="109"/>
        <v>0.12120093515442353</v>
      </c>
      <c r="P3443">
        <v>11</v>
      </c>
      <c r="Q3443">
        <f t="shared" si="110"/>
        <v>0.12120093515442353</v>
      </c>
      <c r="R3443">
        <v>247.02</v>
      </c>
      <c r="U3443">
        <v>604.80408119188405</v>
      </c>
      <c r="V3443">
        <v>50</v>
      </c>
      <c r="W3443">
        <v>6.5</v>
      </c>
      <c r="X3443">
        <v>180</v>
      </c>
      <c r="Y3443">
        <v>0.2</v>
      </c>
      <c r="Z3443">
        <v>0.1</v>
      </c>
      <c r="AA3443">
        <v>0.5</v>
      </c>
      <c r="AB3443">
        <v>25</v>
      </c>
      <c r="AC3443">
        <v>0</v>
      </c>
      <c r="AD3443" s="4" t="s">
        <v>173</v>
      </c>
      <c r="AF3443">
        <v>19.7819308111212</v>
      </c>
    </row>
    <row r="3444" spans="1:32">
      <c r="A3444" t="s">
        <v>398</v>
      </c>
      <c r="B3444" t="s">
        <v>394</v>
      </c>
      <c r="C3444" s="30" t="s">
        <v>592</v>
      </c>
      <c r="D3444">
        <v>600</v>
      </c>
      <c r="E3444">
        <v>10</v>
      </c>
      <c r="F3444">
        <v>25</v>
      </c>
      <c r="G3444">
        <v>81.27</v>
      </c>
      <c r="H3444">
        <v>0</v>
      </c>
      <c r="I3444">
        <v>9.85</v>
      </c>
      <c r="J3444">
        <v>0</v>
      </c>
      <c r="K3444">
        <v>0</v>
      </c>
      <c r="L3444">
        <v>0</v>
      </c>
      <c r="N3444">
        <v>0</v>
      </c>
      <c r="O3444">
        <f t="shared" si="109"/>
        <v>0.12120093515442353</v>
      </c>
      <c r="P3444">
        <v>12</v>
      </c>
      <c r="Q3444">
        <f t="shared" si="110"/>
        <v>0.12120093515442353</v>
      </c>
      <c r="R3444">
        <v>248.02</v>
      </c>
      <c r="U3444">
        <v>1442.2250995939801</v>
      </c>
      <c r="V3444">
        <v>50</v>
      </c>
      <c r="W3444">
        <v>6.5</v>
      </c>
      <c r="X3444">
        <v>180</v>
      </c>
      <c r="Y3444">
        <v>0.2</v>
      </c>
      <c r="Z3444">
        <v>0.1</v>
      </c>
      <c r="AA3444">
        <v>0.5</v>
      </c>
      <c r="AB3444">
        <v>25</v>
      </c>
      <c r="AC3444">
        <v>0</v>
      </c>
      <c r="AD3444" s="4" t="s">
        <v>173</v>
      </c>
      <c r="AF3444">
        <v>20.366043640362399</v>
      </c>
    </row>
    <row r="3445" spans="1:32">
      <c r="A3445" t="s">
        <v>397</v>
      </c>
      <c r="B3445" t="s">
        <v>394</v>
      </c>
      <c r="C3445" s="30" t="s">
        <v>592</v>
      </c>
      <c r="D3445">
        <v>600</v>
      </c>
      <c r="E3445">
        <v>10</v>
      </c>
      <c r="F3445">
        <v>25</v>
      </c>
      <c r="G3445">
        <v>83.25</v>
      </c>
      <c r="H3445">
        <v>0</v>
      </c>
      <c r="I3445">
        <v>7.68</v>
      </c>
      <c r="J3445">
        <v>0</v>
      </c>
      <c r="K3445">
        <v>0</v>
      </c>
      <c r="L3445">
        <v>0</v>
      </c>
      <c r="N3445">
        <v>0</v>
      </c>
      <c r="O3445">
        <f t="shared" si="109"/>
        <v>9.2252252252252254E-2</v>
      </c>
      <c r="P3445">
        <v>0</v>
      </c>
      <c r="Q3445">
        <f t="shared" si="110"/>
        <v>9.2252252252252254E-2</v>
      </c>
      <c r="R3445">
        <v>279.16000000000003</v>
      </c>
      <c r="U3445">
        <v>2.0227066994034</v>
      </c>
      <c r="V3445">
        <v>50</v>
      </c>
      <c r="W3445">
        <v>6.5</v>
      </c>
      <c r="X3445">
        <v>180</v>
      </c>
      <c r="Y3445">
        <v>0.2</v>
      </c>
      <c r="Z3445">
        <v>0.1</v>
      </c>
      <c r="AA3445">
        <v>0.5</v>
      </c>
      <c r="AB3445">
        <v>25</v>
      </c>
      <c r="AC3445">
        <v>0</v>
      </c>
      <c r="AD3445" s="4" t="s">
        <v>173</v>
      </c>
      <c r="AF3445">
        <v>0.38940712677246497</v>
      </c>
    </row>
    <row r="3446" spans="1:32">
      <c r="A3446" t="s">
        <v>397</v>
      </c>
      <c r="B3446" t="s">
        <v>394</v>
      </c>
      <c r="C3446" s="30" t="s">
        <v>592</v>
      </c>
      <c r="D3446">
        <v>600</v>
      </c>
      <c r="E3446">
        <v>10</v>
      </c>
      <c r="F3446">
        <v>25</v>
      </c>
      <c r="G3446">
        <v>83.25</v>
      </c>
      <c r="H3446">
        <v>0</v>
      </c>
      <c r="I3446">
        <v>7.68</v>
      </c>
      <c r="J3446">
        <v>0</v>
      </c>
      <c r="K3446">
        <v>0</v>
      </c>
      <c r="L3446">
        <v>0</v>
      </c>
      <c r="N3446">
        <v>0</v>
      </c>
      <c r="O3446">
        <f t="shared" si="109"/>
        <v>9.2252252252252254E-2</v>
      </c>
      <c r="P3446">
        <v>1</v>
      </c>
      <c r="Q3446">
        <f t="shared" si="110"/>
        <v>9.2252252252252254E-2</v>
      </c>
      <c r="R3446">
        <v>280.16000000000003</v>
      </c>
      <c r="U3446">
        <v>4.0454133988068097</v>
      </c>
      <c r="V3446">
        <v>50</v>
      </c>
      <c r="W3446">
        <v>6.5</v>
      </c>
      <c r="X3446">
        <v>180</v>
      </c>
      <c r="Y3446">
        <v>0.2</v>
      </c>
      <c r="Z3446">
        <v>0.1</v>
      </c>
      <c r="AA3446">
        <v>0.5</v>
      </c>
      <c r="AB3446">
        <v>25</v>
      </c>
      <c r="AC3446">
        <v>0</v>
      </c>
      <c r="AD3446" s="4" t="s">
        <v>173</v>
      </c>
      <c r="AF3446">
        <v>0.93458009896935401</v>
      </c>
    </row>
    <row r="3447" spans="1:32">
      <c r="A3447" t="s">
        <v>397</v>
      </c>
      <c r="B3447" t="s">
        <v>394</v>
      </c>
      <c r="C3447" s="30" t="s">
        <v>592</v>
      </c>
      <c r="D3447">
        <v>600</v>
      </c>
      <c r="E3447">
        <v>10</v>
      </c>
      <c r="F3447">
        <v>25</v>
      </c>
      <c r="G3447">
        <v>83.25</v>
      </c>
      <c r="H3447">
        <v>0</v>
      </c>
      <c r="I3447">
        <v>7.68</v>
      </c>
      <c r="J3447">
        <v>0</v>
      </c>
      <c r="K3447">
        <v>0</v>
      </c>
      <c r="L3447">
        <v>0</v>
      </c>
      <c r="N3447">
        <v>0</v>
      </c>
      <c r="O3447">
        <f t="shared" si="109"/>
        <v>9.2252252252252254E-2</v>
      </c>
      <c r="P3447">
        <v>2</v>
      </c>
      <c r="Q3447">
        <f t="shared" si="110"/>
        <v>9.2252252252252254E-2</v>
      </c>
      <c r="R3447">
        <v>281.16000000000003</v>
      </c>
      <c r="U3447">
        <v>12.1364624230409</v>
      </c>
      <c r="V3447">
        <v>50</v>
      </c>
      <c r="W3447">
        <v>6.5</v>
      </c>
      <c r="X3447">
        <v>180</v>
      </c>
      <c r="Y3447">
        <v>0.2</v>
      </c>
      <c r="Z3447">
        <v>0.1</v>
      </c>
      <c r="AA3447">
        <v>0.5</v>
      </c>
      <c r="AB3447">
        <v>25</v>
      </c>
      <c r="AC3447">
        <v>0</v>
      </c>
      <c r="AD3447" s="4" t="s">
        <v>173</v>
      </c>
      <c r="AF3447">
        <v>2.1417434754134699</v>
      </c>
    </row>
    <row r="3448" spans="1:32">
      <c r="A3448" t="s">
        <v>397</v>
      </c>
      <c r="B3448" t="s">
        <v>394</v>
      </c>
      <c r="C3448" s="30" t="s">
        <v>592</v>
      </c>
      <c r="D3448">
        <v>600</v>
      </c>
      <c r="E3448">
        <v>10</v>
      </c>
      <c r="F3448">
        <v>25</v>
      </c>
      <c r="G3448">
        <v>83.25</v>
      </c>
      <c r="H3448">
        <v>0</v>
      </c>
      <c r="I3448">
        <v>7.68</v>
      </c>
      <c r="J3448">
        <v>0</v>
      </c>
      <c r="K3448">
        <v>0</v>
      </c>
      <c r="L3448">
        <v>0</v>
      </c>
      <c r="N3448">
        <v>0</v>
      </c>
      <c r="O3448">
        <f t="shared" si="109"/>
        <v>9.2252252252252254E-2</v>
      </c>
      <c r="P3448">
        <v>3</v>
      </c>
      <c r="Q3448">
        <f t="shared" si="110"/>
        <v>9.2252252252252254E-2</v>
      </c>
      <c r="R3448">
        <v>282.16000000000003</v>
      </c>
      <c r="U3448">
        <v>14.159280235754601</v>
      </c>
      <c r="V3448">
        <v>50</v>
      </c>
      <c r="W3448">
        <v>6.5</v>
      </c>
      <c r="X3448">
        <v>180</v>
      </c>
      <c r="Y3448">
        <v>0.2</v>
      </c>
      <c r="Z3448">
        <v>0.1</v>
      </c>
      <c r="AA3448">
        <v>0.5</v>
      </c>
      <c r="AB3448">
        <v>25</v>
      </c>
      <c r="AC3448">
        <v>0</v>
      </c>
      <c r="AD3448" s="4" t="s">
        <v>173</v>
      </c>
      <c r="AF3448">
        <v>4.1666673796941502</v>
      </c>
    </row>
    <row r="3449" spans="1:32">
      <c r="A3449" t="s">
        <v>397</v>
      </c>
      <c r="B3449" t="s">
        <v>394</v>
      </c>
      <c r="C3449" s="30" t="s">
        <v>592</v>
      </c>
      <c r="D3449">
        <v>600</v>
      </c>
      <c r="E3449">
        <v>10</v>
      </c>
      <c r="F3449">
        <v>25</v>
      </c>
      <c r="G3449">
        <v>83.25</v>
      </c>
      <c r="H3449">
        <v>0</v>
      </c>
      <c r="I3449">
        <v>7.68</v>
      </c>
      <c r="J3449">
        <v>0</v>
      </c>
      <c r="K3449">
        <v>0</v>
      </c>
      <c r="L3449">
        <v>0</v>
      </c>
      <c r="N3449">
        <v>0</v>
      </c>
      <c r="O3449">
        <f t="shared" si="109"/>
        <v>9.2252252252252254E-2</v>
      </c>
      <c r="P3449">
        <v>4</v>
      </c>
      <c r="Q3449">
        <f t="shared" si="110"/>
        <v>9.2252252252252254E-2</v>
      </c>
      <c r="R3449">
        <v>283.16000000000003</v>
      </c>
      <c r="U3449">
        <v>40.455022894550297</v>
      </c>
      <c r="V3449">
        <v>50</v>
      </c>
      <c r="W3449">
        <v>6.5</v>
      </c>
      <c r="X3449">
        <v>180</v>
      </c>
      <c r="Y3449">
        <v>0.2</v>
      </c>
      <c r="Z3449">
        <v>0.1</v>
      </c>
      <c r="AA3449">
        <v>0.5</v>
      </c>
      <c r="AB3449">
        <v>25</v>
      </c>
      <c r="AC3449">
        <v>0</v>
      </c>
      <c r="AD3449" s="4" t="s">
        <v>173</v>
      </c>
      <c r="AF3449">
        <v>4.9844236293658</v>
      </c>
    </row>
    <row r="3450" spans="1:32">
      <c r="A3450" t="s">
        <v>397</v>
      </c>
      <c r="B3450" t="s">
        <v>394</v>
      </c>
      <c r="C3450" s="30" t="s">
        <v>592</v>
      </c>
      <c r="D3450">
        <v>600</v>
      </c>
      <c r="E3450">
        <v>10</v>
      </c>
      <c r="F3450">
        <v>25</v>
      </c>
      <c r="G3450">
        <v>83.25</v>
      </c>
      <c r="H3450">
        <v>0</v>
      </c>
      <c r="I3450">
        <v>7.68</v>
      </c>
      <c r="J3450">
        <v>0</v>
      </c>
      <c r="K3450">
        <v>0</v>
      </c>
      <c r="L3450">
        <v>0</v>
      </c>
      <c r="N3450">
        <v>0</v>
      </c>
      <c r="O3450">
        <f t="shared" si="109"/>
        <v>9.2252252252252254E-2</v>
      </c>
      <c r="P3450">
        <v>5</v>
      </c>
      <c r="Q3450">
        <f t="shared" si="110"/>
        <v>9.2252252252252254E-2</v>
      </c>
      <c r="R3450">
        <v>284.16000000000003</v>
      </c>
      <c r="U3450">
        <v>74.841925690890406</v>
      </c>
      <c r="V3450">
        <v>50</v>
      </c>
      <c r="W3450">
        <v>6.5</v>
      </c>
      <c r="X3450">
        <v>180</v>
      </c>
      <c r="Y3450">
        <v>0.2</v>
      </c>
      <c r="Z3450">
        <v>0.1</v>
      </c>
      <c r="AA3450">
        <v>0.5</v>
      </c>
      <c r="AB3450">
        <v>25</v>
      </c>
      <c r="AC3450">
        <v>0</v>
      </c>
      <c r="AD3450" s="4" t="s">
        <v>173</v>
      </c>
      <c r="AF3450">
        <v>5.4127727522649902</v>
      </c>
    </row>
    <row r="3451" spans="1:32">
      <c r="A3451" t="s">
        <v>397</v>
      </c>
      <c r="B3451" t="s">
        <v>394</v>
      </c>
      <c r="C3451" s="30" t="s">
        <v>592</v>
      </c>
      <c r="D3451">
        <v>600</v>
      </c>
      <c r="E3451">
        <v>10</v>
      </c>
      <c r="F3451">
        <v>25</v>
      </c>
      <c r="G3451">
        <v>83.25</v>
      </c>
      <c r="H3451">
        <v>0</v>
      </c>
      <c r="I3451">
        <v>7.68</v>
      </c>
      <c r="J3451">
        <v>0</v>
      </c>
      <c r="K3451">
        <v>0</v>
      </c>
      <c r="L3451">
        <v>0</v>
      </c>
      <c r="N3451">
        <v>0</v>
      </c>
      <c r="O3451">
        <f t="shared" si="109"/>
        <v>9.2252252252252254E-2</v>
      </c>
      <c r="P3451">
        <v>6</v>
      </c>
      <c r="Q3451">
        <f t="shared" si="110"/>
        <v>9.2252252252252254E-2</v>
      </c>
      <c r="R3451">
        <v>285.16000000000003</v>
      </c>
      <c r="U3451">
        <v>93.046730438762097</v>
      </c>
      <c r="V3451">
        <v>50</v>
      </c>
      <c r="W3451">
        <v>6.5</v>
      </c>
      <c r="X3451">
        <v>180</v>
      </c>
      <c r="Y3451">
        <v>0.2</v>
      </c>
      <c r="Z3451">
        <v>0.1</v>
      </c>
      <c r="AA3451">
        <v>0.5</v>
      </c>
      <c r="AB3451">
        <v>25</v>
      </c>
      <c r="AC3451">
        <v>0</v>
      </c>
      <c r="AD3451" s="4" t="s">
        <v>173</v>
      </c>
      <c r="AF3451">
        <v>6.8925236843487703</v>
      </c>
    </row>
    <row r="3452" spans="1:32">
      <c r="A3452" t="s">
        <v>397</v>
      </c>
      <c r="B3452" t="s">
        <v>394</v>
      </c>
      <c r="C3452" s="30" t="s">
        <v>592</v>
      </c>
      <c r="D3452">
        <v>600</v>
      </c>
      <c r="E3452">
        <v>10</v>
      </c>
      <c r="F3452">
        <v>25</v>
      </c>
      <c r="G3452">
        <v>83.25</v>
      </c>
      <c r="H3452">
        <v>0</v>
      </c>
      <c r="I3452">
        <v>7.68</v>
      </c>
      <c r="J3452">
        <v>0</v>
      </c>
      <c r="K3452">
        <v>0</v>
      </c>
      <c r="L3452">
        <v>0</v>
      </c>
      <c r="N3452">
        <v>0</v>
      </c>
      <c r="O3452">
        <f t="shared" si="109"/>
        <v>9.2252252252252254E-2</v>
      </c>
      <c r="P3452">
        <v>7</v>
      </c>
      <c r="Q3452">
        <f t="shared" si="110"/>
        <v>9.2252252252252254E-2</v>
      </c>
      <c r="R3452">
        <v>286.16000000000003</v>
      </c>
      <c r="U3452">
        <v>299.36781387687103</v>
      </c>
      <c r="V3452">
        <v>50</v>
      </c>
      <c r="W3452">
        <v>6.5</v>
      </c>
      <c r="X3452">
        <v>180</v>
      </c>
      <c r="Y3452">
        <v>0.2</v>
      </c>
      <c r="Z3452">
        <v>0.1</v>
      </c>
      <c r="AA3452">
        <v>0.5</v>
      </c>
      <c r="AB3452">
        <v>25</v>
      </c>
      <c r="AC3452">
        <v>0</v>
      </c>
      <c r="AD3452" s="4" t="s">
        <v>173</v>
      </c>
      <c r="AF3452">
        <v>8.9953273027179801</v>
      </c>
    </row>
    <row r="3453" spans="1:32">
      <c r="A3453" t="s">
        <v>397</v>
      </c>
      <c r="B3453" t="s">
        <v>394</v>
      </c>
      <c r="C3453" s="30" t="s">
        <v>592</v>
      </c>
      <c r="D3453">
        <v>600</v>
      </c>
      <c r="E3453">
        <v>10</v>
      </c>
      <c r="F3453">
        <v>25</v>
      </c>
      <c r="G3453">
        <v>83.25</v>
      </c>
      <c r="H3453">
        <v>0</v>
      </c>
      <c r="I3453">
        <v>7.68</v>
      </c>
      <c r="J3453">
        <v>0</v>
      </c>
      <c r="K3453">
        <v>0</v>
      </c>
      <c r="L3453">
        <v>0</v>
      </c>
      <c r="N3453">
        <v>0</v>
      </c>
      <c r="O3453">
        <f t="shared" si="109"/>
        <v>9.2252252252252254E-2</v>
      </c>
      <c r="P3453">
        <v>8</v>
      </c>
      <c r="Q3453">
        <f t="shared" si="110"/>
        <v>9.2252252252252254E-2</v>
      </c>
      <c r="R3453">
        <v>287.16000000000003</v>
      </c>
      <c r="U3453">
        <v>358.02775263260401</v>
      </c>
      <c r="V3453">
        <v>50</v>
      </c>
      <c r="W3453">
        <v>6.5</v>
      </c>
      <c r="X3453">
        <v>180</v>
      </c>
      <c r="Y3453">
        <v>0.2</v>
      </c>
      <c r="Z3453">
        <v>0.1</v>
      </c>
      <c r="AA3453">
        <v>0.5</v>
      </c>
      <c r="AB3453">
        <v>25</v>
      </c>
      <c r="AC3453">
        <v>0</v>
      </c>
      <c r="AD3453" s="4" t="s">
        <v>173</v>
      </c>
      <c r="AF3453">
        <v>9.5015582787881492</v>
      </c>
    </row>
    <row r="3454" spans="1:32">
      <c r="A3454" t="s">
        <v>397</v>
      </c>
      <c r="B3454" t="s">
        <v>394</v>
      </c>
      <c r="C3454" s="30" t="s">
        <v>592</v>
      </c>
      <c r="D3454">
        <v>600</v>
      </c>
      <c r="E3454">
        <v>10</v>
      </c>
      <c r="F3454">
        <v>25</v>
      </c>
      <c r="G3454">
        <v>83.25</v>
      </c>
      <c r="H3454">
        <v>0</v>
      </c>
      <c r="I3454">
        <v>7.68</v>
      </c>
      <c r="J3454">
        <v>0</v>
      </c>
      <c r="K3454">
        <v>0</v>
      </c>
      <c r="L3454">
        <v>0</v>
      </c>
      <c r="N3454">
        <v>0</v>
      </c>
      <c r="O3454">
        <f t="shared" si="109"/>
        <v>9.2252252252252254E-2</v>
      </c>
      <c r="P3454">
        <v>9</v>
      </c>
      <c r="Q3454">
        <f t="shared" si="110"/>
        <v>9.2252252252252254E-2</v>
      </c>
      <c r="R3454">
        <v>288.16000000000003</v>
      </c>
      <c r="U3454">
        <v>447.02906967255899</v>
      </c>
      <c r="V3454">
        <v>50</v>
      </c>
      <c r="W3454">
        <v>6.5</v>
      </c>
      <c r="X3454">
        <v>180</v>
      </c>
      <c r="Y3454">
        <v>0.2</v>
      </c>
      <c r="Z3454">
        <v>0.1</v>
      </c>
      <c r="AA3454">
        <v>0.5</v>
      </c>
      <c r="AB3454">
        <v>25</v>
      </c>
      <c r="AC3454">
        <v>0</v>
      </c>
      <c r="AD3454" s="4" t="s">
        <v>173</v>
      </c>
      <c r="AF3454">
        <v>10.319314528459801</v>
      </c>
    </row>
    <row r="3455" spans="1:32">
      <c r="A3455" t="s">
        <v>397</v>
      </c>
      <c r="B3455" t="s">
        <v>394</v>
      </c>
      <c r="C3455" s="30" t="s">
        <v>592</v>
      </c>
      <c r="D3455">
        <v>600</v>
      </c>
      <c r="E3455">
        <v>10</v>
      </c>
      <c r="F3455">
        <v>25</v>
      </c>
      <c r="G3455">
        <v>83.25</v>
      </c>
      <c r="H3455">
        <v>0</v>
      </c>
      <c r="I3455">
        <v>7.68</v>
      </c>
      <c r="J3455">
        <v>0</v>
      </c>
      <c r="K3455">
        <v>0</v>
      </c>
      <c r="L3455">
        <v>0</v>
      </c>
      <c r="N3455">
        <v>0</v>
      </c>
      <c r="O3455">
        <f t="shared" si="109"/>
        <v>9.2252252252252254E-2</v>
      </c>
      <c r="P3455">
        <v>10</v>
      </c>
      <c r="Q3455">
        <f t="shared" si="110"/>
        <v>9.2252252252252254E-2</v>
      </c>
      <c r="R3455">
        <v>289.16000000000003</v>
      </c>
      <c r="U3455">
        <v>598.73573886705299</v>
      </c>
      <c r="V3455">
        <v>50</v>
      </c>
      <c r="W3455">
        <v>6.5</v>
      </c>
      <c r="X3455">
        <v>180</v>
      </c>
      <c r="Y3455">
        <v>0.2</v>
      </c>
      <c r="Z3455">
        <v>0.1</v>
      </c>
      <c r="AA3455">
        <v>0.5</v>
      </c>
      <c r="AB3455">
        <v>25</v>
      </c>
      <c r="AC3455">
        <v>0</v>
      </c>
      <c r="AD3455" s="4" t="s">
        <v>173</v>
      </c>
      <c r="AF3455">
        <v>10.8255455045299</v>
      </c>
    </row>
    <row r="3456" spans="1:32">
      <c r="A3456" t="s">
        <v>397</v>
      </c>
      <c r="B3456" t="s">
        <v>394</v>
      </c>
      <c r="C3456" s="30" t="s">
        <v>592</v>
      </c>
      <c r="D3456">
        <v>600</v>
      </c>
      <c r="E3456">
        <v>10</v>
      </c>
      <c r="F3456">
        <v>25</v>
      </c>
      <c r="G3456">
        <v>83.25</v>
      </c>
      <c r="H3456">
        <v>0</v>
      </c>
      <c r="I3456">
        <v>7.68</v>
      </c>
      <c r="J3456">
        <v>0</v>
      </c>
      <c r="K3456">
        <v>0</v>
      </c>
      <c r="L3456">
        <v>0</v>
      </c>
      <c r="N3456">
        <v>0</v>
      </c>
      <c r="O3456">
        <f t="shared" si="109"/>
        <v>9.2252252252252254E-2</v>
      </c>
      <c r="P3456">
        <v>11</v>
      </c>
      <c r="Q3456">
        <f t="shared" si="110"/>
        <v>9.2252252252252254E-2</v>
      </c>
      <c r="R3456">
        <v>290.16000000000003</v>
      </c>
      <c r="U3456">
        <v>1440.20239289458</v>
      </c>
      <c r="V3456">
        <v>50</v>
      </c>
      <c r="W3456">
        <v>6.5</v>
      </c>
      <c r="X3456">
        <v>180</v>
      </c>
      <c r="Y3456">
        <v>0.2</v>
      </c>
      <c r="Z3456">
        <v>0.1</v>
      </c>
      <c r="AA3456">
        <v>0.5</v>
      </c>
      <c r="AB3456">
        <v>25</v>
      </c>
      <c r="AC3456">
        <v>0</v>
      </c>
      <c r="AD3456" s="4" t="s">
        <v>173</v>
      </c>
      <c r="AF3456">
        <v>12.538940926585401</v>
      </c>
    </row>
    <row r="3457" spans="1:32">
      <c r="A3457" t="s">
        <v>396</v>
      </c>
      <c r="B3457" t="s">
        <v>394</v>
      </c>
      <c r="C3457" s="30" t="s">
        <v>592</v>
      </c>
      <c r="D3457">
        <v>600</v>
      </c>
      <c r="E3457">
        <v>10</v>
      </c>
      <c r="F3457">
        <v>25</v>
      </c>
      <c r="G3457">
        <v>78.31</v>
      </c>
      <c r="H3457">
        <v>0</v>
      </c>
      <c r="I3457">
        <v>12.98</v>
      </c>
      <c r="J3457">
        <v>0</v>
      </c>
      <c r="K3457">
        <v>0</v>
      </c>
      <c r="L3457">
        <v>0</v>
      </c>
      <c r="N3457">
        <v>0</v>
      </c>
      <c r="O3457">
        <f t="shared" si="109"/>
        <v>0.16575150044694165</v>
      </c>
      <c r="P3457">
        <v>0</v>
      </c>
      <c r="Q3457">
        <f t="shared" si="110"/>
        <v>0.16575150044694165</v>
      </c>
      <c r="R3457">
        <v>232.69</v>
      </c>
      <c r="U3457">
        <v>4.0454133988068097</v>
      </c>
      <c r="V3457">
        <v>50</v>
      </c>
      <c r="W3457">
        <v>6.5</v>
      </c>
      <c r="X3457">
        <v>180</v>
      </c>
      <c r="Y3457">
        <v>0.2</v>
      </c>
      <c r="Z3457">
        <v>0.1</v>
      </c>
      <c r="AA3457">
        <v>0.5</v>
      </c>
      <c r="AB3457">
        <v>25</v>
      </c>
      <c r="AC3457">
        <v>0</v>
      </c>
      <c r="AD3457" s="4" t="s">
        <v>173</v>
      </c>
      <c r="AF3457">
        <v>0</v>
      </c>
    </row>
    <row r="3458" spans="1:32">
      <c r="A3458" t="s">
        <v>396</v>
      </c>
      <c r="B3458" t="s">
        <v>394</v>
      </c>
      <c r="C3458" s="30" t="s">
        <v>592</v>
      </c>
      <c r="D3458">
        <v>600</v>
      </c>
      <c r="E3458">
        <v>10</v>
      </c>
      <c r="F3458">
        <v>25</v>
      </c>
      <c r="G3458">
        <v>78.31</v>
      </c>
      <c r="H3458">
        <v>0</v>
      </c>
      <c r="I3458">
        <v>12.98</v>
      </c>
      <c r="J3458">
        <v>0</v>
      </c>
      <c r="K3458">
        <v>0</v>
      </c>
      <c r="L3458">
        <v>0</v>
      </c>
      <c r="N3458">
        <v>0</v>
      </c>
      <c r="O3458">
        <f t="shared" si="109"/>
        <v>0.16575150044694165</v>
      </c>
      <c r="P3458">
        <v>1</v>
      </c>
      <c r="Q3458">
        <f t="shared" si="110"/>
        <v>0.16575150044694165</v>
      </c>
      <c r="R3458">
        <v>233.69</v>
      </c>
      <c r="U3458">
        <v>14.159280235754601</v>
      </c>
      <c r="V3458">
        <v>50</v>
      </c>
      <c r="W3458">
        <v>6.5</v>
      </c>
      <c r="X3458">
        <v>180</v>
      </c>
      <c r="Y3458">
        <v>0.2</v>
      </c>
      <c r="Z3458">
        <v>0.1</v>
      </c>
      <c r="AA3458">
        <v>0.5</v>
      </c>
      <c r="AB3458">
        <v>25</v>
      </c>
      <c r="AC3458">
        <v>0</v>
      </c>
      <c r="AD3458" s="4" t="s">
        <v>173</v>
      </c>
      <c r="AF3458">
        <v>5.5295944624802296</v>
      </c>
    </row>
    <row r="3459" spans="1:32">
      <c r="A3459" t="s">
        <v>396</v>
      </c>
      <c r="B3459" t="s">
        <v>394</v>
      </c>
      <c r="C3459" s="30" t="s">
        <v>592</v>
      </c>
      <c r="D3459">
        <v>600</v>
      </c>
      <c r="E3459">
        <v>10</v>
      </c>
      <c r="F3459">
        <v>25</v>
      </c>
      <c r="G3459">
        <v>78.31</v>
      </c>
      <c r="H3459">
        <v>0</v>
      </c>
      <c r="I3459">
        <v>12.98</v>
      </c>
      <c r="J3459">
        <v>0</v>
      </c>
      <c r="K3459">
        <v>0</v>
      </c>
      <c r="L3459">
        <v>0</v>
      </c>
      <c r="N3459">
        <v>0</v>
      </c>
      <c r="O3459">
        <f t="shared" si="109"/>
        <v>0.16575150044694165</v>
      </c>
      <c r="P3459">
        <v>2</v>
      </c>
      <c r="Q3459">
        <f t="shared" si="110"/>
        <v>0.16575150044694165</v>
      </c>
      <c r="R3459">
        <v>234.69</v>
      </c>
      <c r="U3459">
        <v>24.2730359593921</v>
      </c>
      <c r="V3459">
        <v>50</v>
      </c>
      <c r="W3459">
        <v>6.5</v>
      </c>
      <c r="X3459">
        <v>180</v>
      </c>
      <c r="Y3459">
        <v>0.2</v>
      </c>
      <c r="Z3459">
        <v>0.1</v>
      </c>
      <c r="AA3459">
        <v>0.5</v>
      </c>
      <c r="AB3459">
        <v>25</v>
      </c>
      <c r="AC3459">
        <v>0</v>
      </c>
      <c r="AD3459" s="4" t="s">
        <v>173</v>
      </c>
      <c r="AF3459">
        <v>6.0747652955946698</v>
      </c>
    </row>
    <row r="3460" spans="1:32">
      <c r="A3460" t="s">
        <v>396</v>
      </c>
      <c r="B3460" t="s">
        <v>394</v>
      </c>
      <c r="C3460" s="30" t="s">
        <v>592</v>
      </c>
      <c r="D3460">
        <v>600</v>
      </c>
      <c r="E3460">
        <v>10</v>
      </c>
      <c r="F3460">
        <v>25</v>
      </c>
      <c r="G3460">
        <v>78.31</v>
      </c>
      <c r="H3460">
        <v>0</v>
      </c>
      <c r="I3460">
        <v>12.98</v>
      </c>
      <c r="J3460">
        <v>0</v>
      </c>
      <c r="K3460">
        <v>0</v>
      </c>
      <c r="L3460">
        <v>0</v>
      </c>
      <c r="N3460">
        <v>0</v>
      </c>
      <c r="O3460">
        <f t="shared" si="109"/>
        <v>0.16575150044694165</v>
      </c>
      <c r="P3460">
        <v>3</v>
      </c>
      <c r="Q3460">
        <f t="shared" si="110"/>
        <v>0.16575150044694165</v>
      </c>
      <c r="R3460">
        <v>235.69</v>
      </c>
      <c r="U3460">
        <v>44.500547406667302</v>
      </c>
      <c r="V3460">
        <v>50</v>
      </c>
      <c r="W3460">
        <v>6.5</v>
      </c>
      <c r="X3460">
        <v>180</v>
      </c>
      <c r="Y3460">
        <v>0.2</v>
      </c>
      <c r="Z3460">
        <v>0.1</v>
      </c>
      <c r="AA3460">
        <v>0.5</v>
      </c>
      <c r="AB3460">
        <v>25</v>
      </c>
      <c r="AC3460">
        <v>0</v>
      </c>
      <c r="AD3460" s="4" t="s">
        <v>173</v>
      </c>
      <c r="AF3460">
        <v>6.1526471487656504</v>
      </c>
    </row>
    <row r="3461" spans="1:32">
      <c r="A3461" t="s">
        <v>396</v>
      </c>
      <c r="B3461" t="s">
        <v>394</v>
      </c>
      <c r="C3461" s="30" t="s">
        <v>592</v>
      </c>
      <c r="D3461">
        <v>600</v>
      </c>
      <c r="E3461">
        <v>10</v>
      </c>
      <c r="F3461">
        <v>25</v>
      </c>
      <c r="G3461">
        <v>78.31</v>
      </c>
      <c r="H3461">
        <v>0</v>
      </c>
      <c r="I3461">
        <v>12.98</v>
      </c>
      <c r="J3461">
        <v>0</v>
      </c>
      <c r="K3461">
        <v>0</v>
      </c>
      <c r="L3461">
        <v>0</v>
      </c>
      <c r="N3461">
        <v>0</v>
      </c>
      <c r="O3461">
        <f t="shared" si="109"/>
        <v>0.16575150044694165</v>
      </c>
      <c r="P3461">
        <v>4</v>
      </c>
      <c r="Q3461">
        <f t="shared" si="110"/>
        <v>0.16575150044694165</v>
      </c>
      <c r="R3461">
        <v>236.69</v>
      </c>
      <c r="U3461">
        <v>64.728169967252697</v>
      </c>
      <c r="V3461">
        <v>50</v>
      </c>
      <c r="W3461">
        <v>6.5</v>
      </c>
      <c r="X3461">
        <v>180</v>
      </c>
      <c r="Y3461">
        <v>0.2</v>
      </c>
      <c r="Z3461">
        <v>0.1</v>
      </c>
      <c r="AA3461">
        <v>0.5</v>
      </c>
      <c r="AB3461">
        <v>25</v>
      </c>
      <c r="AC3461">
        <v>0</v>
      </c>
      <c r="AD3461" s="4" t="s">
        <v>173</v>
      </c>
      <c r="AF3461">
        <v>6.1137072917213899</v>
      </c>
    </row>
    <row r="3462" spans="1:32">
      <c r="A3462" t="s">
        <v>396</v>
      </c>
      <c r="B3462" t="s">
        <v>394</v>
      </c>
      <c r="C3462" s="30" t="s">
        <v>592</v>
      </c>
      <c r="D3462">
        <v>600</v>
      </c>
      <c r="E3462">
        <v>10</v>
      </c>
      <c r="F3462">
        <v>25</v>
      </c>
      <c r="G3462">
        <v>78.31</v>
      </c>
      <c r="H3462">
        <v>0</v>
      </c>
      <c r="I3462">
        <v>12.98</v>
      </c>
      <c r="J3462">
        <v>0</v>
      </c>
      <c r="K3462">
        <v>0</v>
      </c>
      <c r="L3462">
        <v>0</v>
      </c>
      <c r="N3462">
        <v>0</v>
      </c>
      <c r="O3462">
        <f t="shared" si="109"/>
        <v>0.16575150044694165</v>
      </c>
      <c r="P3462">
        <v>5</v>
      </c>
      <c r="Q3462">
        <f t="shared" si="110"/>
        <v>0.16575150044694165</v>
      </c>
      <c r="R3462">
        <v>237.69</v>
      </c>
      <c r="U3462">
        <v>91.024023739358697</v>
      </c>
      <c r="V3462">
        <v>50</v>
      </c>
      <c r="W3462">
        <v>6.5</v>
      </c>
      <c r="X3462">
        <v>180</v>
      </c>
      <c r="Y3462">
        <v>0.2</v>
      </c>
      <c r="Z3462">
        <v>0.1</v>
      </c>
      <c r="AA3462">
        <v>0.5</v>
      </c>
      <c r="AB3462">
        <v>25</v>
      </c>
      <c r="AC3462">
        <v>0</v>
      </c>
      <c r="AD3462" s="4" t="s">
        <v>173</v>
      </c>
      <c r="AF3462">
        <v>6.1526471487656504</v>
      </c>
    </row>
    <row r="3463" spans="1:32">
      <c r="A3463" t="s">
        <v>396</v>
      </c>
      <c r="B3463" t="s">
        <v>394</v>
      </c>
      <c r="C3463" s="30" t="s">
        <v>592</v>
      </c>
      <c r="D3463">
        <v>600</v>
      </c>
      <c r="E3463">
        <v>10</v>
      </c>
      <c r="F3463">
        <v>25</v>
      </c>
      <c r="G3463">
        <v>78.31</v>
      </c>
      <c r="H3463">
        <v>0</v>
      </c>
      <c r="I3463">
        <v>12.98</v>
      </c>
      <c r="J3463">
        <v>0</v>
      </c>
      <c r="K3463">
        <v>0</v>
      </c>
      <c r="L3463">
        <v>0</v>
      </c>
      <c r="N3463">
        <v>0</v>
      </c>
      <c r="O3463">
        <f t="shared" si="109"/>
        <v>0.16575150044694165</v>
      </c>
      <c r="P3463">
        <v>6</v>
      </c>
      <c r="Q3463">
        <f t="shared" si="110"/>
        <v>0.16575150044694165</v>
      </c>
      <c r="R3463">
        <v>238.69</v>
      </c>
      <c r="U3463">
        <v>121.365290910271</v>
      </c>
      <c r="V3463">
        <v>50</v>
      </c>
      <c r="W3463">
        <v>6.5</v>
      </c>
      <c r="X3463">
        <v>180</v>
      </c>
      <c r="Y3463">
        <v>0.2</v>
      </c>
      <c r="Z3463">
        <v>0.1</v>
      </c>
      <c r="AA3463">
        <v>0.5</v>
      </c>
      <c r="AB3463">
        <v>25</v>
      </c>
      <c r="AC3463">
        <v>0</v>
      </c>
      <c r="AD3463" s="4" t="s">
        <v>173</v>
      </c>
      <c r="AF3463">
        <v>6.6588781248358204</v>
      </c>
    </row>
    <row r="3464" spans="1:32">
      <c r="A3464" t="s">
        <v>396</v>
      </c>
      <c r="B3464" t="s">
        <v>394</v>
      </c>
      <c r="C3464" s="30" t="s">
        <v>592</v>
      </c>
      <c r="D3464">
        <v>600</v>
      </c>
      <c r="E3464">
        <v>10</v>
      </c>
      <c r="F3464">
        <v>25</v>
      </c>
      <c r="G3464">
        <v>78.31</v>
      </c>
      <c r="H3464">
        <v>0</v>
      </c>
      <c r="I3464">
        <v>12.98</v>
      </c>
      <c r="J3464">
        <v>0</v>
      </c>
      <c r="K3464">
        <v>0</v>
      </c>
      <c r="L3464">
        <v>0</v>
      </c>
      <c r="N3464">
        <v>0</v>
      </c>
      <c r="O3464">
        <f t="shared" si="109"/>
        <v>0.16575150044694165</v>
      </c>
      <c r="P3464">
        <v>7</v>
      </c>
      <c r="Q3464">
        <f t="shared" si="110"/>
        <v>0.16575150044694165</v>
      </c>
      <c r="R3464">
        <v>239.69</v>
      </c>
      <c r="U3464">
        <v>303.413338388988</v>
      </c>
      <c r="V3464">
        <v>50</v>
      </c>
      <c r="W3464">
        <v>6.5</v>
      </c>
      <c r="X3464">
        <v>180</v>
      </c>
      <c r="Y3464">
        <v>0.2</v>
      </c>
      <c r="Z3464">
        <v>0.1</v>
      </c>
      <c r="AA3464">
        <v>0.5</v>
      </c>
      <c r="AB3464">
        <v>25</v>
      </c>
      <c r="AC3464">
        <v>0</v>
      </c>
      <c r="AD3464" s="4" t="s">
        <v>173</v>
      </c>
      <c r="AF3464">
        <v>7.0482873906907404</v>
      </c>
    </row>
    <row r="3465" spans="1:32">
      <c r="A3465" t="s">
        <v>396</v>
      </c>
      <c r="B3465" t="s">
        <v>394</v>
      </c>
      <c r="C3465" s="30" t="s">
        <v>592</v>
      </c>
      <c r="D3465">
        <v>600</v>
      </c>
      <c r="E3465">
        <v>10</v>
      </c>
      <c r="F3465">
        <v>25</v>
      </c>
      <c r="G3465">
        <v>78.31</v>
      </c>
      <c r="H3465">
        <v>0</v>
      </c>
      <c r="I3465">
        <v>12.98</v>
      </c>
      <c r="J3465">
        <v>0</v>
      </c>
      <c r="K3465">
        <v>0</v>
      </c>
      <c r="L3465">
        <v>0</v>
      </c>
      <c r="N3465">
        <v>0</v>
      </c>
      <c r="O3465">
        <f t="shared" si="109"/>
        <v>0.16575150044694165</v>
      </c>
      <c r="P3465">
        <v>8</v>
      </c>
      <c r="Q3465">
        <f t="shared" si="110"/>
        <v>0.16575150044694165</v>
      </c>
      <c r="R3465">
        <v>240.69</v>
      </c>
      <c r="U3465">
        <v>598.73573886705299</v>
      </c>
      <c r="V3465">
        <v>50</v>
      </c>
      <c r="W3465">
        <v>6.5</v>
      </c>
      <c r="X3465">
        <v>180</v>
      </c>
      <c r="Y3465">
        <v>0.2</v>
      </c>
      <c r="Z3465">
        <v>0.1</v>
      </c>
      <c r="AA3465">
        <v>0.5</v>
      </c>
      <c r="AB3465">
        <v>25</v>
      </c>
      <c r="AC3465">
        <v>0</v>
      </c>
      <c r="AD3465" s="4" t="s">
        <v>173</v>
      </c>
      <c r="AF3465">
        <v>7.0093453945640203</v>
      </c>
    </row>
    <row r="3466" spans="1:32">
      <c r="A3466" t="s">
        <v>396</v>
      </c>
      <c r="B3466" t="s">
        <v>394</v>
      </c>
      <c r="C3466" s="30" t="s">
        <v>592</v>
      </c>
      <c r="D3466">
        <v>600</v>
      </c>
      <c r="E3466">
        <v>10</v>
      </c>
      <c r="F3466">
        <v>25</v>
      </c>
      <c r="G3466">
        <v>78.31</v>
      </c>
      <c r="H3466">
        <v>0</v>
      </c>
      <c r="I3466">
        <v>12.98</v>
      </c>
      <c r="J3466">
        <v>0</v>
      </c>
      <c r="K3466">
        <v>0</v>
      </c>
      <c r="L3466">
        <v>0</v>
      </c>
      <c r="N3466">
        <v>0</v>
      </c>
      <c r="O3466">
        <f t="shared" si="109"/>
        <v>0.16575150044694165</v>
      </c>
      <c r="P3466">
        <v>9</v>
      </c>
      <c r="Q3466">
        <f t="shared" si="110"/>
        <v>0.16575150044694165</v>
      </c>
      <c r="R3466">
        <v>241.69</v>
      </c>
      <c r="U3466">
        <v>1446.2705129927899</v>
      </c>
      <c r="V3466">
        <v>50</v>
      </c>
      <c r="W3466">
        <v>6.5</v>
      </c>
      <c r="X3466">
        <v>180</v>
      </c>
      <c r="Y3466">
        <v>0.02</v>
      </c>
      <c r="Z3466">
        <v>0.02</v>
      </c>
      <c r="AA3466">
        <v>0.5</v>
      </c>
      <c r="AB3466">
        <v>25</v>
      </c>
      <c r="AC3466">
        <v>0</v>
      </c>
      <c r="AD3466" s="4" t="s">
        <v>173</v>
      </c>
      <c r="AF3466">
        <v>7.1651091009059904</v>
      </c>
    </row>
    <row r="3467" spans="1:32">
      <c r="A3467" t="s">
        <v>398</v>
      </c>
      <c r="B3467" t="s">
        <v>394</v>
      </c>
      <c r="C3467" s="30" t="s">
        <v>592</v>
      </c>
      <c r="D3467">
        <v>600</v>
      </c>
      <c r="E3467">
        <v>10</v>
      </c>
      <c r="F3467">
        <v>25</v>
      </c>
      <c r="G3467">
        <v>81.27</v>
      </c>
      <c r="H3467">
        <v>0</v>
      </c>
      <c r="I3467">
        <v>9.85</v>
      </c>
      <c r="J3467">
        <v>0</v>
      </c>
      <c r="K3467">
        <v>0</v>
      </c>
      <c r="L3467">
        <v>0</v>
      </c>
      <c r="N3467">
        <v>0</v>
      </c>
      <c r="O3467">
        <f t="shared" si="109"/>
        <v>0.12120093515442353</v>
      </c>
      <c r="P3467">
        <v>11</v>
      </c>
      <c r="Q3467">
        <f t="shared" si="110"/>
        <v>0.12120093515442353</v>
      </c>
      <c r="R3467">
        <v>247.02</v>
      </c>
      <c r="U3467">
        <f>15*60</f>
        <v>900</v>
      </c>
      <c r="V3467">
        <v>6.8597139736374699E-2</v>
      </c>
      <c r="W3467">
        <v>8</v>
      </c>
      <c r="X3467">
        <v>180</v>
      </c>
      <c r="Y3467">
        <v>0.02</v>
      </c>
      <c r="Z3467">
        <v>0.02</v>
      </c>
      <c r="AA3467">
        <v>1</v>
      </c>
      <c r="AB3467">
        <v>25</v>
      </c>
      <c r="AC3467">
        <v>0</v>
      </c>
      <c r="AD3467" s="4" t="s">
        <v>173</v>
      </c>
      <c r="AF3467">
        <v>30.506327383832598</v>
      </c>
    </row>
    <row r="3468" spans="1:32">
      <c r="A3468" t="s">
        <v>398</v>
      </c>
      <c r="B3468" t="s">
        <v>394</v>
      </c>
      <c r="C3468" s="30" t="s">
        <v>592</v>
      </c>
      <c r="D3468">
        <v>600</v>
      </c>
      <c r="E3468">
        <v>10</v>
      </c>
      <c r="F3468">
        <v>25</v>
      </c>
      <c r="G3468">
        <v>81.27</v>
      </c>
      <c r="H3468">
        <v>0</v>
      </c>
      <c r="I3468">
        <v>9.85</v>
      </c>
      <c r="J3468">
        <v>0</v>
      </c>
      <c r="K3468">
        <v>0</v>
      </c>
      <c r="L3468">
        <v>0</v>
      </c>
      <c r="N3468">
        <v>0</v>
      </c>
      <c r="O3468">
        <f t="shared" si="109"/>
        <v>0.12120093515442353</v>
      </c>
      <c r="P3468">
        <v>12</v>
      </c>
      <c r="Q3468">
        <f t="shared" si="110"/>
        <v>0.12120093515442353</v>
      </c>
      <c r="R3468">
        <v>248.02</v>
      </c>
      <c r="U3468">
        <f t="shared" ref="U3468:U3490" si="111">15*60</f>
        <v>900</v>
      </c>
      <c r="V3468">
        <v>0.91463439142610903</v>
      </c>
      <c r="W3468">
        <v>8</v>
      </c>
      <c r="X3468">
        <v>180</v>
      </c>
      <c r="Y3468">
        <v>0.02</v>
      </c>
      <c r="Z3468">
        <v>0.02</v>
      </c>
      <c r="AA3468">
        <v>1</v>
      </c>
      <c r="AB3468">
        <v>25</v>
      </c>
      <c r="AC3468">
        <v>0</v>
      </c>
      <c r="AD3468" s="4" t="s">
        <v>173</v>
      </c>
      <c r="AF3468">
        <v>41.012656940594098</v>
      </c>
    </row>
    <row r="3469" spans="1:32">
      <c r="A3469" t="s">
        <v>398</v>
      </c>
      <c r="B3469" t="s">
        <v>394</v>
      </c>
      <c r="C3469" s="30" t="s">
        <v>592</v>
      </c>
      <c r="D3469">
        <v>600</v>
      </c>
      <c r="E3469">
        <v>10</v>
      </c>
      <c r="F3469">
        <v>25</v>
      </c>
      <c r="G3469">
        <v>81.27</v>
      </c>
      <c r="H3469">
        <v>0</v>
      </c>
      <c r="I3469">
        <v>9.85</v>
      </c>
      <c r="J3469">
        <v>0</v>
      </c>
      <c r="K3469">
        <v>0</v>
      </c>
      <c r="L3469">
        <v>0</v>
      </c>
      <c r="N3469">
        <v>0</v>
      </c>
      <c r="O3469">
        <f t="shared" si="109"/>
        <v>0.12120093515442353</v>
      </c>
      <c r="P3469">
        <v>13</v>
      </c>
      <c r="Q3469">
        <f t="shared" si="110"/>
        <v>0.12120093515442353</v>
      </c>
      <c r="R3469">
        <v>249.02</v>
      </c>
      <c r="U3469">
        <f t="shared" si="111"/>
        <v>900</v>
      </c>
      <c r="V3469">
        <v>2.5152439483923898</v>
      </c>
      <c r="W3469">
        <v>8</v>
      </c>
      <c r="X3469">
        <v>180</v>
      </c>
      <c r="Y3469">
        <v>0.02</v>
      </c>
      <c r="Z3469">
        <v>0.02</v>
      </c>
      <c r="AA3469">
        <v>1</v>
      </c>
      <c r="AB3469">
        <v>25</v>
      </c>
      <c r="AC3469">
        <v>0</v>
      </c>
      <c r="AD3469" s="4" t="s">
        <v>173</v>
      </c>
      <c r="AF3469">
        <v>48.101265085639298</v>
      </c>
    </row>
    <row r="3470" spans="1:32">
      <c r="A3470" t="s">
        <v>398</v>
      </c>
      <c r="B3470" t="s">
        <v>394</v>
      </c>
      <c r="C3470" s="30" t="s">
        <v>592</v>
      </c>
      <c r="D3470">
        <v>600</v>
      </c>
      <c r="E3470">
        <v>10</v>
      </c>
      <c r="F3470">
        <v>25</v>
      </c>
      <c r="G3470">
        <v>81.27</v>
      </c>
      <c r="H3470">
        <v>0</v>
      </c>
      <c r="I3470">
        <v>9.85</v>
      </c>
      <c r="J3470">
        <v>0</v>
      </c>
      <c r="K3470">
        <v>0</v>
      </c>
      <c r="L3470">
        <v>0</v>
      </c>
      <c r="N3470">
        <v>0</v>
      </c>
      <c r="O3470">
        <f t="shared" si="109"/>
        <v>0.12120093515442353</v>
      </c>
      <c r="P3470">
        <v>14</v>
      </c>
      <c r="Q3470">
        <f t="shared" si="110"/>
        <v>0.12120093515442353</v>
      </c>
      <c r="R3470">
        <v>250.02</v>
      </c>
      <c r="U3470">
        <f t="shared" si="111"/>
        <v>900</v>
      </c>
      <c r="V3470">
        <v>5.0762184859031603</v>
      </c>
      <c r="W3470">
        <v>8</v>
      </c>
      <c r="X3470">
        <v>180</v>
      </c>
      <c r="Y3470">
        <v>0.02</v>
      </c>
      <c r="Z3470">
        <v>0.02</v>
      </c>
      <c r="AA3470">
        <v>1</v>
      </c>
      <c r="AB3470">
        <v>25</v>
      </c>
      <c r="AC3470">
        <v>0</v>
      </c>
      <c r="AD3470" s="4" t="s">
        <v>173</v>
      </c>
      <c r="AF3470">
        <v>56.075948379643698</v>
      </c>
    </row>
    <row r="3471" spans="1:32">
      <c r="A3471" t="s">
        <v>398</v>
      </c>
      <c r="B3471" t="s">
        <v>394</v>
      </c>
      <c r="C3471" s="30" t="s">
        <v>592</v>
      </c>
      <c r="D3471">
        <v>600</v>
      </c>
      <c r="E3471">
        <v>10</v>
      </c>
      <c r="F3471">
        <v>25</v>
      </c>
      <c r="G3471">
        <v>81.27</v>
      </c>
      <c r="H3471">
        <v>0</v>
      </c>
      <c r="I3471">
        <v>9.85</v>
      </c>
      <c r="J3471">
        <v>0</v>
      </c>
      <c r="K3471">
        <v>0</v>
      </c>
      <c r="L3471">
        <v>0</v>
      </c>
      <c r="N3471">
        <v>0</v>
      </c>
      <c r="O3471">
        <f t="shared" si="109"/>
        <v>0.12120093515442353</v>
      </c>
      <c r="P3471">
        <v>15</v>
      </c>
      <c r="Q3471">
        <f t="shared" si="110"/>
        <v>0.12120093515442353</v>
      </c>
      <c r="R3471">
        <v>251.02</v>
      </c>
      <c r="U3471">
        <f t="shared" si="111"/>
        <v>900</v>
      </c>
      <c r="V3471">
        <v>7.3628057205272501</v>
      </c>
      <c r="W3471">
        <v>8</v>
      </c>
      <c r="X3471">
        <v>180</v>
      </c>
      <c r="Y3471">
        <v>0.02</v>
      </c>
      <c r="Z3471">
        <v>0.02</v>
      </c>
      <c r="AA3471">
        <v>1</v>
      </c>
      <c r="AB3471">
        <v>25</v>
      </c>
      <c r="AC3471">
        <v>0</v>
      </c>
      <c r="AD3471" s="4" t="s">
        <v>173</v>
      </c>
      <c r="AF3471">
        <v>55.822786534716798</v>
      </c>
    </row>
    <row r="3472" spans="1:32">
      <c r="A3472" t="s">
        <v>398</v>
      </c>
      <c r="B3472" t="s">
        <v>394</v>
      </c>
      <c r="C3472" s="30" t="s">
        <v>592</v>
      </c>
      <c r="D3472">
        <v>600</v>
      </c>
      <c r="E3472">
        <v>10</v>
      </c>
      <c r="F3472">
        <v>25</v>
      </c>
      <c r="G3472">
        <v>81.27</v>
      </c>
      <c r="H3472">
        <v>0</v>
      </c>
      <c r="I3472">
        <v>9.85</v>
      </c>
      <c r="J3472">
        <v>0</v>
      </c>
      <c r="K3472">
        <v>0</v>
      </c>
      <c r="L3472">
        <v>0</v>
      </c>
      <c r="N3472">
        <v>0</v>
      </c>
      <c r="O3472">
        <f t="shared" si="109"/>
        <v>0.12120093515442353</v>
      </c>
      <c r="P3472">
        <v>16</v>
      </c>
      <c r="Q3472">
        <f t="shared" si="110"/>
        <v>0.12120093515442353</v>
      </c>
      <c r="R3472">
        <v>252.02</v>
      </c>
      <c r="U3472">
        <f t="shared" si="111"/>
        <v>900</v>
      </c>
      <c r="V3472">
        <v>13.673780258038001</v>
      </c>
      <c r="W3472">
        <v>8</v>
      </c>
      <c r="X3472">
        <v>180</v>
      </c>
      <c r="Y3472">
        <v>0.02</v>
      </c>
      <c r="Z3472">
        <v>0.02</v>
      </c>
      <c r="AA3472">
        <v>1</v>
      </c>
      <c r="AB3472">
        <v>25</v>
      </c>
      <c r="AC3472">
        <v>0</v>
      </c>
      <c r="AD3472" s="4" t="s">
        <v>173</v>
      </c>
      <c r="AF3472">
        <v>59.493669791359899</v>
      </c>
    </row>
    <row r="3473" spans="1:32">
      <c r="A3473" t="s">
        <v>397</v>
      </c>
      <c r="B3473" t="s">
        <v>394</v>
      </c>
      <c r="C3473" s="30" t="s">
        <v>592</v>
      </c>
      <c r="D3473">
        <v>600</v>
      </c>
      <c r="E3473">
        <v>10</v>
      </c>
      <c r="F3473">
        <v>25</v>
      </c>
      <c r="G3473">
        <v>83.25</v>
      </c>
      <c r="H3473">
        <v>0</v>
      </c>
      <c r="I3473">
        <v>7.68</v>
      </c>
      <c r="J3473">
        <v>0</v>
      </c>
      <c r="K3473">
        <v>0</v>
      </c>
      <c r="L3473">
        <v>0</v>
      </c>
      <c r="N3473">
        <v>0</v>
      </c>
      <c r="O3473">
        <f t="shared" si="109"/>
        <v>9.2252252252252254E-2</v>
      </c>
      <c r="P3473">
        <v>11</v>
      </c>
      <c r="Q3473">
        <f t="shared" si="110"/>
        <v>9.2252252252252254E-2</v>
      </c>
      <c r="R3473">
        <v>290.16000000000003</v>
      </c>
      <c r="U3473">
        <f t="shared" si="111"/>
        <v>900</v>
      </c>
      <c r="V3473">
        <v>0.43445064509505599</v>
      </c>
      <c r="W3473">
        <v>8</v>
      </c>
      <c r="X3473">
        <v>180</v>
      </c>
      <c r="Y3473">
        <v>0.02</v>
      </c>
      <c r="Z3473">
        <v>0.02</v>
      </c>
      <c r="AA3473">
        <v>1</v>
      </c>
      <c r="AB3473">
        <v>25</v>
      </c>
      <c r="AC3473">
        <v>0</v>
      </c>
      <c r="AD3473" s="4" t="s">
        <v>173</v>
      </c>
      <c r="AF3473">
        <v>11.3924047057205</v>
      </c>
    </row>
    <row r="3474" spans="1:32">
      <c r="A3474" t="s">
        <v>397</v>
      </c>
      <c r="B3474" t="s">
        <v>394</v>
      </c>
      <c r="C3474" s="30" t="s">
        <v>592</v>
      </c>
      <c r="D3474">
        <v>600</v>
      </c>
      <c r="E3474">
        <v>10</v>
      </c>
      <c r="F3474">
        <v>25</v>
      </c>
      <c r="G3474">
        <v>83.25</v>
      </c>
      <c r="H3474">
        <v>0</v>
      </c>
      <c r="I3474">
        <v>7.68</v>
      </c>
      <c r="J3474">
        <v>0</v>
      </c>
      <c r="K3474">
        <v>0</v>
      </c>
      <c r="L3474">
        <v>0</v>
      </c>
      <c r="N3474">
        <v>0</v>
      </c>
      <c r="O3474">
        <f t="shared" si="109"/>
        <v>9.2252252252252254E-2</v>
      </c>
      <c r="P3474">
        <v>12</v>
      </c>
      <c r="Q3474">
        <f t="shared" si="110"/>
        <v>9.2252252252252254E-2</v>
      </c>
      <c r="R3474">
        <v>291.16000000000003</v>
      </c>
      <c r="U3474">
        <f t="shared" si="111"/>
        <v>900</v>
      </c>
      <c r="V3474">
        <v>1.5320124172299101</v>
      </c>
      <c r="W3474">
        <v>8</v>
      </c>
      <c r="X3474">
        <v>180</v>
      </c>
      <c r="Y3474">
        <v>0.02</v>
      </c>
      <c r="Z3474">
        <v>0.02</v>
      </c>
      <c r="AA3474">
        <v>1</v>
      </c>
      <c r="AB3474">
        <v>25</v>
      </c>
      <c r="AC3474">
        <v>0</v>
      </c>
      <c r="AD3474" s="4" t="s">
        <v>173</v>
      </c>
      <c r="AF3474">
        <v>21.645568940869101</v>
      </c>
    </row>
    <row r="3475" spans="1:32">
      <c r="A3475" t="s">
        <v>397</v>
      </c>
      <c r="B3475" t="s">
        <v>394</v>
      </c>
      <c r="C3475" s="30" t="s">
        <v>592</v>
      </c>
      <c r="D3475">
        <v>600</v>
      </c>
      <c r="E3475">
        <v>10</v>
      </c>
      <c r="F3475">
        <v>25</v>
      </c>
      <c r="G3475">
        <v>83.25</v>
      </c>
      <c r="H3475">
        <v>0</v>
      </c>
      <c r="I3475">
        <v>7.68</v>
      </c>
      <c r="J3475">
        <v>0</v>
      </c>
      <c r="K3475">
        <v>0</v>
      </c>
      <c r="L3475">
        <v>0</v>
      </c>
      <c r="N3475">
        <v>0</v>
      </c>
      <c r="O3475">
        <f t="shared" si="109"/>
        <v>9.2252252252252254E-2</v>
      </c>
      <c r="P3475">
        <v>13</v>
      </c>
      <c r="Q3475">
        <f t="shared" si="110"/>
        <v>9.2252252252252254E-2</v>
      </c>
      <c r="R3475">
        <v>292.16000000000003</v>
      </c>
      <c r="U3475">
        <f t="shared" si="111"/>
        <v>900</v>
      </c>
      <c r="V3475">
        <v>3.2926828042869398</v>
      </c>
      <c r="W3475">
        <v>8</v>
      </c>
      <c r="X3475">
        <v>180</v>
      </c>
      <c r="Y3475">
        <v>0.02</v>
      </c>
      <c r="Z3475">
        <v>0.02</v>
      </c>
      <c r="AA3475">
        <v>1</v>
      </c>
      <c r="AB3475">
        <v>25</v>
      </c>
      <c r="AC3475">
        <v>0</v>
      </c>
      <c r="AD3475" s="4" t="s">
        <v>173</v>
      </c>
      <c r="AF3475">
        <v>31.518988670284202</v>
      </c>
    </row>
    <row r="3476" spans="1:32">
      <c r="A3476" t="s">
        <v>397</v>
      </c>
      <c r="B3476" t="s">
        <v>394</v>
      </c>
      <c r="C3476" s="30" t="s">
        <v>592</v>
      </c>
      <c r="D3476">
        <v>600</v>
      </c>
      <c r="E3476">
        <v>10</v>
      </c>
      <c r="F3476">
        <v>25</v>
      </c>
      <c r="G3476">
        <v>83.25</v>
      </c>
      <c r="H3476">
        <v>0</v>
      </c>
      <c r="I3476">
        <v>7.68</v>
      </c>
      <c r="J3476">
        <v>0</v>
      </c>
      <c r="K3476">
        <v>0</v>
      </c>
      <c r="L3476">
        <v>0</v>
      </c>
      <c r="N3476">
        <v>0</v>
      </c>
      <c r="O3476">
        <f t="shared" si="109"/>
        <v>9.2252252252252254E-2</v>
      </c>
      <c r="P3476">
        <v>14</v>
      </c>
      <c r="Q3476">
        <f t="shared" si="110"/>
        <v>9.2252252252252254E-2</v>
      </c>
      <c r="R3476">
        <v>293.16000000000003</v>
      </c>
      <c r="U3476">
        <f t="shared" si="111"/>
        <v>900</v>
      </c>
      <c r="V3476">
        <v>5.99085287732927</v>
      </c>
      <c r="W3476">
        <v>8</v>
      </c>
      <c r="X3476">
        <v>180</v>
      </c>
      <c r="Y3476">
        <v>0.02</v>
      </c>
      <c r="Z3476">
        <v>0.02</v>
      </c>
      <c r="AA3476">
        <v>1</v>
      </c>
      <c r="AB3476">
        <v>25</v>
      </c>
      <c r="AC3476">
        <v>0</v>
      </c>
      <c r="AD3476" s="4" t="s">
        <v>173</v>
      </c>
      <c r="AF3476">
        <v>36.708860379918697</v>
      </c>
    </row>
    <row r="3477" spans="1:32">
      <c r="A3477" t="s">
        <v>397</v>
      </c>
      <c r="B3477" t="s">
        <v>394</v>
      </c>
      <c r="C3477" s="30" t="s">
        <v>592</v>
      </c>
      <c r="D3477">
        <v>600</v>
      </c>
      <c r="E3477">
        <v>10</v>
      </c>
      <c r="F3477">
        <v>25</v>
      </c>
      <c r="G3477">
        <v>83.25</v>
      </c>
      <c r="H3477">
        <v>0</v>
      </c>
      <c r="I3477">
        <v>7.68</v>
      </c>
      <c r="J3477">
        <v>0</v>
      </c>
      <c r="K3477">
        <v>0</v>
      </c>
      <c r="L3477">
        <v>0</v>
      </c>
      <c r="N3477">
        <v>0</v>
      </c>
      <c r="O3477">
        <f t="shared" si="109"/>
        <v>9.2252252252252254E-2</v>
      </c>
      <c r="P3477">
        <v>15</v>
      </c>
      <c r="Q3477">
        <f t="shared" si="110"/>
        <v>9.2252252252252254E-2</v>
      </c>
      <c r="R3477">
        <v>294.16000000000003</v>
      </c>
      <c r="U3477">
        <f t="shared" si="111"/>
        <v>900</v>
      </c>
      <c r="V3477">
        <v>8.3231707010717297</v>
      </c>
      <c r="W3477">
        <v>8</v>
      </c>
      <c r="X3477">
        <v>180</v>
      </c>
      <c r="Y3477">
        <v>0.02</v>
      </c>
      <c r="Z3477">
        <v>0.02</v>
      </c>
      <c r="AA3477">
        <v>1</v>
      </c>
      <c r="AB3477">
        <v>25</v>
      </c>
      <c r="AC3477">
        <v>0</v>
      </c>
      <c r="AD3477" s="4" t="s">
        <v>173</v>
      </c>
      <c r="AF3477">
        <v>35.1898754036133</v>
      </c>
    </row>
    <row r="3478" spans="1:32">
      <c r="A3478" t="s">
        <v>397</v>
      </c>
      <c r="B3478" t="s">
        <v>394</v>
      </c>
      <c r="C3478" s="30" t="s">
        <v>592</v>
      </c>
      <c r="D3478">
        <v>600</v>
      </c>
      <c r="E3478">
        <v>10</v>
      </c>
      <c r="F3478">
        <v>25</v>
      </c>
      <c r="G3478">
        <v>83.25</v>
      </c>
      <c r="H3478">
        <v>0</v>
      </c>
      <c r="I3478">
        <v>7.68</v>
      </c>
      <c r="J3478">
        <v>0</v>
      </c>
      <c r="K3478">
        <v>0</v>
      </c>
      <c r="L3478">
        <v>0</v>
      </c>
      <c r="N3478">
        <v>0</v>
      </c>
      <c r="O3478">
        <f t="shared" si="109"/>
        <v>9.2252252252252254E-2</v>
      </c>
      <c r="P3478">
        <v>16</v>
      </c>
      <c r="Q3478">
        <f t="shared" si="110"/>
        <v>9.2252252252252254E-2</v>
      </c>
      <c r="R3478">
        <v>295.16000000000003</v>
      </c>
      <c r="U3478">
        <f t="shared" si="111"/>
        <v>900</v>
      </c>
      <c r="V3478">
        <v>13.7652439483923</v>
      </c>
      <c r="W3478">
        <v>8</v>
      </c>
      <c r="X3478">
        <v>180</v>
      </c>
      <c r="Y3478">
        <v>0.02</v>
      </c>
      <c r="Z3478">
        <v>0.02</v>
      </c>
      <c r="AA3478">
        <v>1</v>
      </c>
      <c r="AB3478">
        <v>25</v>
      </c>
      <c r="AC3478">
        <v>0</v>
      </c>
      <c r="AD3478" s="4" t="s">
        <v>173</v>
      </c>
      <c r="AF3478">
        <v>45.189874317148899</v>
      </c>
    </row>
    <row r="3479" spans="1:32">
      <c r="A3479" t="s">
        <v>396</v>
      </c>
      <c r="B3479" t="s">
        <v>394</v>
      </c>
      <c r="C3479" s="30" t="s">
        <v>592</v>
      </c>
      <c r="D3479">
        <v>600</v>
      </c>
      <c r="E3479">
        <v>10</v>
      </c>
      <c r="F3479">
        <v>25</v>
      </c>
      <c r="G3479">
        <v>78.31</v>
      </c>
      <c r="H3479">
        <v>0</v>
      </c>
      <c r="I3479">
        <v>12.98</v>
      </c>
      <c r="J3479">
        <v>0</v>
      </c>
      <c r="K3479">
        <v>0</v>
      </c>
      <c r="L3479">
        <v>0</v>
      </c>
      <c r="N3479">
        <v>0</v>
      </c>
      <c r="O3479">
        <f t="shared" si="109"/>
        <v>0.16575150044694165</v>
      </c>
      <c r="P3479">
        <v>9</v>
      </c>
      <c r="Q3479">
        <f t="shared" si="110"/>
        <v>0.16575150044694165</v>
      </c>
      <c r="R3479">
        <v>241.69</v>
      </c>
      <c r="U3479">
        <f t="shared" si="111"/>
        <v>900</v>
      </c>
      <c r="V3479">
        <v>1.00609682572167</v>
      </c>
      <c r="W3479">
        <v>8</v>
      </c>
      <c r="X3479">
        <v>180</v>
      </c>
      <c r="Y3479">
        <v>0.02</v>
      </c>
      <c r="Z3479">
        <v>0.02</v>
      </c>
      <c r="AA3479">
        <v>1</v>
      </c>
      <c r="AB3479">
        <v>25</v>
      </c>
      <c r="AC3479">
        <v>0</v>
      </c>
      <c r="AD3479" s="4" t="s">
        <v>173</v>
      </c>
      <c r="AF3479">
        <v>3.4177214117161698</v>
      </c>
    </row>
    <row r="3480" spans="1:32">
      <c r="A3480" t="s">
        <v>396</v>
      </c>
      <c r="B3480" t="s">
        <v>394</v>
      </c>
      <c r="C3480" s="30" t="s">
        <v>592</v>
      </c>
      <c r="D3480">
        <v>600</v>
      </c>
      <c r="E3480">
        <v>10</v>
      </c>
      <c r="F3480">
        <v>25</v>
      </c>
      <c r="G3480">
        <v>78.31</v>
      </c>
      <c r="H3480">
        <v>0</v>
      </c>
      <c r="I3480">
        <v>12.98</v>
      </c>
      <c r="J3480">
        <v>0</v>
      </c>
      <c r="K3480">
        <v>0</v>
      </c>
      <c r="L3480">
        <v>0</v>
      </c>
      <c r="N3480">
        <v>0</v>
      </c>
      <c r="O3480">
        <f t="shared" si="109"/>
        <v>0.16575150044694165</v>
      </c>
      <c r="P3480">
        <v>10</v>
      </c>
      <c r="Q3480">
        <f t="shared" si="110"/>
        <v>0.16575150044694165</v>
      </c>
      <c r="R3480">
        <v>242.69</v>
      </c>
      <c r="U3480">
        <f t="shared" si="111"/>
        <v>900</v>
      </c>
      <c r="V3480">
        <v>2.0579267526793399</v>
      </c>
      <c r="W3480">
        <v>8</v>
      </c>
      <c r="X3480">
        <v>180</v>
      </c>
      <c r="Y3480">
        <v>0.02</v>
      </c>
      <c r="Z3480">
        <v>0.02</v>
      </c>
      <c r="AA3480">
        <v>1</v>
      </c>
      <c r="AB3480">
        <v>25</v>
      </c>
      <c r="AC3480">
        <v>0</v>
      </c>
      <c r="AD3480" s="4" t="s">
        <v>173</v>
      </c>
      <c r="AF3480">
        <v>6.5822775018194397</v>
      </c>
    </row>
    <row r="3481" spans="1:32">
      <c r="A3481" t="s">
        <v>396</v>
      </c>
      <c r="B3481" t="s">
        <v>394</v>
      </c>
      <c r="C3481" s="30" t="s">
        <v>592</v>
      </c>
      <c r="D3481">
        <v>600</v>
      </c>
      <c r="E3481">
        <v>10</v>
      </c>
      <c r="F3481">
        <v>25</v>
      </c>
      <c r="G3481">
        <v>78.31</v>
      </c>
      <c r="H3481">
        <v>0</v>
      </c>
      <c r="I3481">
        <v>12.98</v>
      </c>
      <c r="J3481">
        <v>0</v>
      </c>
      <c r="K3481">
        <v>0</v>
      </c>
      <c r="L3481">
        <v>0</v>
      </c>
      <c r="N3481">
        <v>0</v>
      </c>
      <c r="O3481">
        <f t="shared" si="109"/>
        <v>0.16575150044694165</v>
      </c>
      <c r="P3481">
        <v>11</v>
      </c>
      <c r="Q3481">
        <f t="shared" si="110"/>
        <v>0.16575150044694165</v>
      </c>
      <c r="R3481">
        <v>243.69</v>
      </c>
      <c r="U3481">
        <f t="shared" si="111"/>
        <v>900</v>
      </c>
      <c r="V3481">
        <v>4.1387187999178696</v>
      </c>
      <c r="W3481">
        <v>8</v>
      </c>
      <c r="X3481">
        <v>180</v>
      </c>
      <c r="Y3481">
        <v>0.02</v>
      </c>
      <c r="Z3481">
        <v>0.02</v>
      </c>
      <c r="AA3481">
        <v>1</v>
      </c>
      <c r="AB3481">
        <v>25</v>
      </c>
      <c r="AC3481">
        <v>0</v>
      </c>
      <c r="AD3481" s="4" t="s">
        <v>173</v>
      </c>
      <c r="AF3481">
        <v>7.0886081450452396</v>
      </c>
    </row>
    <row r="3482" spans="1:32">
      <c r="A3482" t="s">
        <v>396</v>
      </c>
      <c r="B3482" t="s">
        <v>394</v>
      </c>
      <c r="C3482" s="30" t="s">
        <v>592</v>
      </c>
      <c r="D3482">
        <v>600</v>
      </c>
      <c r="E3482">
        <v>10</v>
      </c>
      <c r="F3482">
        <v>25</v>
      </c>
      <c r="G3482">
        <v>78.31</v>
      </c>
      <c r="H3482">
        <v>0</v>
      </c>
      <c r="I3482">
        <v>12.98</v>
      </c>
      <c r="J3482">
        <v>0</v>
      </c>
      <c r="K3482">
        <v>0</v>
      </c>
      <c r="L3482">
        <v>0</v>
      </c>
      <c r="N3482">
        <v>0</v>
      </c>
      <c r="O3482">
        <f t="shared" si="109"/>
        <v>0.16575150044694165</v>
      </c>
      <c r="P3482">
        <v>12</v>
      </c>
      <c r="Q3482">
        <f t="shared" si="110"/>
        <v>0.16575150044694165</v>
      </c>
      <c r="R3482">
        <v>244.69</v>
      </c>
      <c r="U3482">
        <f t="shared" si="111"/>
        <v>900</v>
      </c>
      <c r="V3482">
        <v>6.7911582838418196</v>
      </c>
      <c r="W3482">
        <v>8</v>
      </c>
      <c r="X3482">
        <v>180</v>
      </c>
      <c r="Y3482">
        <v>0.02</v>
      </c>
      <c r="Z3482">
        <v>0.02</v>
      </c>
      <c r="AA3482">
        <v>1</v>
      </c>
      <c r="AB3482">
        <v>25</v>
      </c>
      <c r="AC3482">
        <v>0</v>
      </c>
      <c r="AD3482" s="4" t="s">
        <v>173</v>
      </c>
      <c r="AF3482">
        <v>11.2658255216001</v>
      </c>
    </row>
    <row r="3483" spans="1:32">
      <c r="A3483" t="s">
        <v>396</v>
      </c>
      <c r="B3483" t="s">
        <v>394</v>
      </c>
      <c r="C3483" s="30" t="s">
        <v>592</v>
      </c>
      <c r="D3483">
        <v>600</v>
      </c>
      <c r="E3483">
        <v>10</v>
      </c>
      <c r="F3483">
        <v>25</v>
      </c>
      <c r="G3483">
        <v>78.31</v>
      </c>
      <c r="H3483">
        <v>0</v>
      </c>
      <c r="I3483">
        <v>12.98</v>
      </c>
      <c r="J3483">
        <v>0</v>
      </c>
      <c r="K3483">
        <v>0</v>
      </c>
      <c r="L3483">
        <v>0</v>
      </c>
      <c r="N3483">
        <v>0</v>
      </c>
      <c r="O3483">
        <f t="shared" si="109"/>
        <v>0.16575150044694165</v>
      </c>
      <c r="P3483">
        <v>13</v>
      </c>
      <c r="Q3483">
        <f t="shared" si="110"/>
        <v>0.16575150044694165</v>
      </c>
      <c r="R3483">
        <v>245.69</v>
      </c>
      <c r="U3483">
        <f t="shared" si="111"/>
        <v>900</v>
      </c>
      <c r="V3483">
        <v>9.2378050924978403</v>
      </c>
      <c r="W3483">
        <v>8</v>
      </c>
      <c r="X3483">
        <v>180</v>
      </c>
      <c r="Y3483">
        <v>0.02</v>
      </c>
      <c r="Z3483">
        <v>0.02</v>
      </c>
      <c r="AA3483">
        <v>1</v>
      </c>
      <c r="AB3483">
        <v>25</v>
      </c>
      <c r="AC3483">
        <v>0</v>
      </c>
      <c r="AD3483" s="4" t="s">
        <v>173</v>
      </c>
      <c r="AF3483">
        <v>12.531645176292599</v>
      </c>
    </row>
    <row r="3484" spans="1:32">
      <c r="A3484" t="s">
        <v>396</v>
      </c>
      <c r="B3484" t="s">
        <v>394</v>
      </c>
      <c r="C3484" s="30" t="s">
        <v>592</v>
      </c>
      <c r="D3484">
        <v>600</v>
      </c>
      <c r="E3484">
        <v>10</v>
      </c>
      <c r="F3484">
        <v>25</v>
      </c>
      <c r="G3484">
        <v>78.31</v>
      </c>
      <c r="H3484">
        <v>0</v>
      </c>
      <c r="I3484">
        <v>12.98</v>
      </c>
      <c r="J3484">
        <v>0</v>
      </c>
      <c r="K3484">
        <v>0</v>
      </c>
      <c r="L3484">
        <v>0</v>
      </c>
      <c r="N3484">
        <v>0</v>
      </c>
      <c r="O3484">
        <f t="shared" si="109"/>
        <v>0.16575150044694165</v>
      </c>
      <c r="P3484">
        <v>14</v>
      </c>
      <c r="Q3484">
        <f t="shared" si="110"/>
        <v>0.16575150044694165</v>
      </c>
      <c r="R3484">
        <v>246.69</v>
      </c>
      <c r="U3484">
        <f t="shared" si="111"/>
        <v>900</v>
      </c>
      <c r="V3484">
        <v>15.640243320362901</v>
      </c>
      <c r="W3484">
        <v>8</v>
      </c>
      <c r="X3484">
        <v>180</v>
      </c>
      <c r="Y3484">
        <v>0.02</v>
      </c>
      <c r="Z3484">
        <v>0.02</v>
      </c>
      <c r="AA3484">
        <v>1</v>
      </c>
      <c r="AB3484">
        <v>25</v>
      </c>
      <c r="AC3484">
        <v>0</v>
      </c>
      <c r="AD3484" s="4" t="s">
        <v>173</v>
      </c>
      <c r="AF3484">
        <v>17.721516885927102</v>
      </c>
    </row>
    <row r="3485" spans="1:32">
      <c r="A3485" t="s">
        <v>52</v>
      </c>
      <c r="B3485" t="s">
        <v>394</v>
      </c>
      <c r="C3485" s="30" t="s">
        <v>592</v>
      </c>
      <c r="D3485">
        <v>600</v>
      </c>
      <c r="E3485">
        <v>10</v>
      </c>
      <c r="F3485">
        <v>25</v>
      </c>
      <c r="G3485">
        <v>77.11</v>
      </c>
      <c r="H3485">
        <v>0</v>
      </c>
      <c r="I3485">
        <v>22.89</v>
      </c>
      <c r="J3485">
        <v>0</v>
      </c>
      <c r="K3485">
        <v>0</v>
      </c>
      <c r="L3485">
        <v>0</v>
      </c>
      <c r="N3485">
        <v>0</v>
      </c>
      <c r="O3485">
        <f>I3485/G3485</f>
        <v>0.29684865776163921</v>
      </c>
      <c r="P3485">
        <v>0</v>
      </c>
      <c r="Q3485">
        <f>(I3485+J3485)/G3485</f>
        <v>0.29684865776163921</v>
      </c>
      <c r="R3485">
        <v>111.2</v>
      </c>
      <c r="U3485">
        <f t="shared" si="111"/>
        <v>900</v>
      </c>
      <c r="V3485">
        <v>1.09756051607604</v>
      </c>
      <c r="W3485">
        <v>8</v>
      </c>
      <c r="X3485">
        <v>180</v>
      </c>
      <c r="Y3485">
        <v>0.02</v>
      </c>
      <c r="Z3485">
        <v>0.02</v>
      </c>
      <c r="AA3485">
        <v>1</v>
      </c>
      <c r="AB3485">
        <v>25</v>
      </c>
      <c r="AC3485">
        <v>0</v>
      </c>
      <c r="AD3485" s="4" t="s">
        <v>173</v>
      </c>
      <c r="AF3485">
        <v>0.25316532161289701</v>
      </c>
    </row>
    <row r="3486" spans="1:32">
      <c r="A3486" t="s">
        <v>52</v>
      </c>
      <c r="B3486" t="s">
        <v>394</v>
      </c>
      <c r="C3486" s="30" t="s">
        <v>592</v>
      </c>
      <c r="D3486">
        <v>600</v>
      </c>
      <c r="E3486">
        <v>10</v>
      </c>
      <c r="F3486">
        <v>25</v>
      </c>
      <c r="G3486">
        <v>77.11</v>
      </c>
      <c r="H3486">
        <v>0</v>
      </c>
      <c r="I3486">
        <v>22.89</v>
      </c>
      <c r="J3486">
        <v>0</v>
      </c>
      <c r="K3486">
        <v>0</v>
      </c>
      <c r="L3486">
        <v>0</v>
      </c>
      <c r="N3486">
        <v>0</v>
      </c>
      <c r="O3486">
        <f t="shared" ref="O3486:O3517" si="112">I3486/G3486</f>
        <v>0.29684865776163921</v>
      </c>
      <c r="P3486">
        <v>1</v>
      </c>
      <c r="Q3486">
        <f t="shared" ref="Q3486:Q3517" si="113">(I3486+J3486)/G3486</f>
        <v>0.29684865776163921</v>
      </c>
      <c r="R3486">
        <v>112.2</v>
      </c>
      <c r="U3486">
        <f t="shared" si="111"/>
        <v>900</v>
      </c>
      <c r="V3486">
        <v>2.3551831183016398</v>
      </c>
      <c r="W3486">
        <v>8</v>
      </c>
      <c r="X3486">
        <v>180</v>
      </c>
      <c r="Y3486">
        <v>0.02</v>
      </c>
      <c r="Z3486">
        <v>0.02</v>
      </c>
      <c r="AA3486">
        <v>1</v>
      </c>
      <c r="AB3486">
        <v>25</v>
      </c>
      <c r="AC3486">
        <v>0</v>
      </c>
      <c r="AD3486" s="4" t="s">
        <v>173</v>
      </c>
      <c r="AF3486">
        <v>0.25316532161289701</v>
      </c>
    </row>
    <row r="3487" spans="1:32">
      <c r="A3487" t="s">
        <v>52</v>
      </c>
      <c r="B3487" t="s">
        <v>394</v>
      </c>
      <c r="C3487" s="30" t="s">
        <v>592</v>
      </c>
      <c r="D3487">
        <v>600</v>
      </c>
      <c r="E3487">
        <v>10</v>
      </c>
      <c r="F3487">
        <v>25</v>
      </c>
      <c r="G3487">
        <v>77.11</v>
      </c>
      <c r="H3487">
        <v>0</v>
      </c>
      <c r="I3487">
        <v>22.89</v>
      </c>
      <c r="J3487">
        <v>0</v>
      </c>
      <c r="K3487">
        <v>0</v>
      </c>
      <c r="L3487">
        <v>0</v>
      </c>
      <c r="N3487">
        <v>0</v>
      </c>
      <c r="O3487">
        <f t="shared" si="112"/>
        <v>0.29684865776163921</v>
      </c>
      <c r="P3487">
        <v>2</v>
      </c>
      <c r="Q3487">
        <f t="shared" si="113"/>
        <v>0.29684865776163921</v>
      </c>
      <c r="R3487">
        <v>113.2</v>
      </c>
      <c r="U3487">
        <f t="shared" si="111"/>
        <v>900</v>
      </c>
      <c r="V3487">
        <v>4.20731719571305</v>
      </c>
      <c r="W3487">
        <v>8</v>
      </c>
      <c r="X3487">
        <v>180</v>
      </c>
      <c r="Y3487">
        <v>0.02</v>
      </c>
      <c r="Z3487">
        <v>0.02</v>
      </c>
      <c r="AA3487">
        <v>1</v>
      </c>
      <c r="AB3487">
        <v>25</v>
      </c>
      <c r="AC3487">
        <v>0</v>
      </c>
      <c r="AD3487" s="4" t="s">
        <v>173</v>
      </c>
      <c r="AF3487">
        <v>0.126579184120444</v>
      </c>
    </row>
    <row r="3488" spans="1:32">
      <c r="A3488" t="s">
        <v>52</v>
      </c>
      <c r="B3488" t="s">
        <v>394</v>
      </c>
      <c r="C3488" s="30" t="s">
        <v>592</v>
      </c>
      <c r="D3488">
        <v>600</v>
      </c>
      <c r="E3488">
        <v>10</v>
      </c>
      <c r="F3488">
        <v>25</v>
      </c>
      <c r="G3488">
        <v>77.11</v>
      </c>
      <c r="H3488">
        <v>0</v>
      </c>
      <c r="I3488">
        <v>22.89</v>
      </c>
      <c r="J3488">
        <v>0</v>
      </c>
      <c r="K3488">
        <v>0</v>
      </c>
      <c r="L3488">
        <v>0</v>
      </c>
      <c r="N3488">
        <v>0</v>
      </c>
      <c r="O3488">
        <f t="shared" si="112"/>
        <v>0.29684865776163921</v>
      </c>
      <c r="P3488">
        <v>3</v>
      </c>
      <c r="Q3488">
        <f t="shared" si="113"/>
        <v>0.29684865776163921</v>
      </c>
      <c r="R3488">
        <v>114.2</v>
      </c>
      <c r="U3488">
        <f t="shared" si="111"/>
        <v>900</v>
      </c>
      <c r="V3488">
        <v>7.2027436343776898</v>
      </c>
      <c r="W3488">
        <v>8</v>
      </c>
      <c r="X3488">
        <v>180</v>
      </c>
      <c r="Y3488">
        <v>0.02</v>
      </c>
      <c r="Z3488">
        <v>0.02</v>
      </c>
      <c r="AA3488">
        <v>1</v>
      </c>
      <c r="AB3488">
        <v>25</v>
      </c>
      <c r="AC3488">
        <v>0</v>
      </c>
      <c r="AD3488" s="4" t="s">
        <v>173</v>
      </c>
      <c r="AF3488">
        <v>0.37974450573334101</v>
      </c>
    </row>
    <row r="3489" spans="1:32">
      <c r="A3489" t="s">
        <v>52</v>
      </c>
      <c r="B3489" t="s">
        <v>394</v>
      </c>
      <c r="C3489" s="30" t="s">
        <v>592</v>
      </c>
      <c r="D3489">
        <v>600</v>
      </c>
      <c r="E3489">
        <v>10</v>
      </c>
      <c r="F3489">
        <v>25</v>
      </c>
      <c r="G3489">
        <v>77.11</v>
      </c>
      <c r="H3489">
        <v>0</v>
      </c>
      <c r="I3489">
        <v>22.89</v>
      </c>
      <c r="J3489">
        <v>0</v>
      </c>
      <c r="K3489">
        <v>0</v>
      </c>
      <c r="L3489">
        <v>0</v>
      </c>
      <c r="N3489">
        <v>0</v>
      </c>
      <c r="O3489">
        <f t="shared" si="112"/>
        <v>0.29684865776163921</v>
      </c>
      <c r="P3489">
        <v>4</v>
      </c>
      <c r="Q3489">
        <f t="shared" si="113"/>
        <v>0.29684865776163921</v>
      </c>
      <c r="R3489">
        <v>115.2</v>
      </c>
      <c r="U3489">
        <f t="shared" si="111"/>
        <v>900</v>
      </c>
      <c r="V3489">
        <v>9.4207324732065896</v>
      </c>
      <c r="W3489">
        <v>8</v>
      </c>
      <c r="X3489">
        <v>180</v>
      </c>
      <c r="Y3489">
        <v>0.02</v>
      </c>
      <c r="Z3489">
        <v>0.02</v>
      </c>
      <c r="AA3489">
        <v>1</v>
      </c>
      <c r="AB3489">
        <v>25</v>
      </c>
      <c r="AC3489">
        <v>0</v>
      </c>
      <c r="AD3489" s="4" t="s">
        <v>173</v>
      </c>
      <c r="AF3489">
        <v>1.39240579218495</v>
      </c>
    </row>
    <row r="3490" spans="1:32">
      <c r="A3490" t="s">
        <v>52</v>
      </c>
      <c r="B3490" t="s">
        <v>394</v>
      </c>
      <c r="C3490" s="30" t="s">
        <v>592</v>
      </c>
      <c r="D3490">
        <v>600</v>
      </c>
      <c r="E3490">
        <v>10</v>
      </c>
      <c r="F3490">
        <v>25</v>
      </c>
      <c r="G3490">
        <v>77.11</v>
      </c>
      <c r="H3490">
        <v>0</v>
      </c>
      <c r="I3490">
        <v>22.89</v>
      </c>
      <c r="J3490">
        <v>0</v>
      </c>
      <c r="K3490">
        <v>0</v>
      </c>
      <c r="L3490">
        <v>0</v>
      </c>
      <c r="N3490">
        <v>0</v>
      </c>
      <c r="O3490">
        <f t="shared" si="112"/>
        <v>0.29684865776163921</v>
      </c>
      <c r="P3490">
        <v>5</v>
      </c>
      <c r="Q3490">
        <f t="shared" si="113"/>
        <v>0.29684865776163921</v>
      </c>
      <c r="R3490">
        <v>116.2</v>
      </c>
      <c r="U3490">
        <f t="shared" si="111"/>
        <v>900</v>
      </c>
      <c r="V3490">
        <v>14.794207324732</v>
      </c>
      <c r="W3490">
        <v>8</v>
      </c>
      <c r="X3490">
        <v>180</v>
      </c>
      <c r="Y3490">
        <v>0.02</v>
      </c>
      <c r="Z3490">
        <v>0.02</v>
      </c>
      <c r="AA3490">
        <v>1</v>
      </c>
      <c r="AB3490">
        <v>25</v>
      </c>
      <c r="AC3490">
        <v>0</v>
      </c>
      <c r="AD3490" s="4" t="s">
        <v>173</v>
      </c>
      <c r="AF3490">
        <v>5.3164578471269301</v>
      </c>
    </row>
    <row r="3491" spans="1:32">
      <c r="A3491" t="s">
        <v>398</v>
      </c>
      <c r="B3491" t="s">
        <v>394</v>
      </c>
      <c r="C3491" s="30" t="s">
        <v>592</v>
      </c>
      <c r="D3491">
        <v>600</v>
      </c>
      <c r="E3491">
        <v>10</v>
      </c>
      <c r="F3491">
        <v>25</v>
      </c>
      <c r="G3491">
        <v>81.27</v>
      </c>
      <c r="H3491">
        <v>0</v>
      </c>
      <c r="I3491">
        <v>9.85</v>
      </c>
      <c r="J3491">
        <v>0</v>
      </c>
      <c r="K3491">
        <v>0</v>
      </c>
      <c r="L3491">
        <v>0</v>
      </c>
      <c r="N3491">
        <v>0</v>
      </c>
      <c r="O3491">
        <f t="shared" si="112"/>
        <v>0.12120093515442353</v>
      </c>
      <c r="P3491">
        <v>16</v>
      </c>
      <c r="Q3491">
        <f t="shared" si="113"/>
        <v>0.12120093515442353</v>
      </c>
      <c r="R3491">
        <v>252.02</v>
      </c>
      <c r="U3491">
        <f>15*60</f>
        <v>900</v>
      </c>
      <c r="V3491">
        <v>50</v>
      </c>
      <c r="W3491">
        <v>6.5</v>
      </c>
      <c r="X3491">
        <v>180</v>
      </c>
      <c r="Y3491">
        <v>0.02</v>
      </c>
      <c r="Z3491">
        <f>AA3491*Y3491</f>
        <v>0.01</v>
      </c>
      <c r="AA3491">
        <v>0.5</v>
      </c>
      <c r="AB3491">
        <v>25</v>
      </c>
      <c r="AC3491">
        <v>0</v>
      </c>
      <c r="AD3491" s="4" t="s">
        <v>173</v>
      </c>
      <c r="AF3491">
        <v>20.035398134728499</v>
      </c>
    </row>
    <row r="3492" spans="1:32">
      <c r="A3492" t="s">
        <v>397</v>
      </c>
      <c r="B3492" t="s">
        <v>394</v>
      </c>
      <c r="C3492" s="30" t="s">
        <v>592</v>
      </c>
      <c r="D3492">
        <v>600</v>
      </c>
      <c r="E3492">
        <v>10</v>
      </c>
      <c r="F3492">
        <v>25</v>
      </c>
      <c r="G3492">
        <v>83.25</v>
      </c>
      <c r="H3492">
        <v>0</v>
      </c>
      <c r="I3492">
        <v>7.68</v>
      </c>
      <c r="J3492">
        <v>0</v>
      </c>
      <c r="K3492">
        <v>0</v>
      </c>
      <c r="L3492">
        <v>0</v>
      </c>
      <c r="N3492">
        <v>0</v>
      </c>
      <c r="O3492">
        <f t="shared" si="112"/>
        <v>9.2252252252252254E-2</v>
      </c>
      <c r="P3492">
        <v>11</v>
      </c>
      <c r="Q3492">
        <f t="shared" si="113"/>
        <v>9.2252252252252254E-2</v>
      </c>
      <c r="R3492">
        <v>290.16000000000003</v>
      </c>
      <c r="U3492">
        <v>900</v>
      </c>
      <c r="V3492">
        <v>50</v>
      </c>
      <c r="W3492">
        <v>6.5</v>
      </c>
      <c r="X3492">
        <v>180</v>
      </c>
      <c r="Y3492">
        <v>0.02</v>
      </c>
      <c r="Z3492">
        <f t="shared" ref="Z3492:Z3517" si="114">AA3492*Y3492</f>
        <v>0.01</v>
      </c>
      <c r="AA3492">
        <v>0.5</v>
      </c>
      <c r="AB3492">
        <v>25</v>
      </c>
      <c r="AC3492">
        <v>0</v>
      </c>
      <c r="AD3492" s="4" t="s">
        <v>173</v>
      </c>
      <c r="AF3492">
        <v>13.982300446515</v>
      </c>
    </row>
    <row r="3493" spans="1:32">
      <c r="A3493" t="s">
        <v>396</v>
      </c>
      <c r="B3493" t="s">
        <v>394</v>
      </c>
      <c r="C3493" s="30" t="s">
        <v>592</v>
      </c>
      <c r="D3493">
        <v>600</v>
      </c>
      <c r="E3493">
        <v>10</v>
      </c>
      <c r="F3493">
        <v>25</v>
      </c>
      <c r="G3493">
        <v>78.31</v>
      </c>
      <c r="H3493">
        <v>0</v>
      </c>
      <c r="I3493">
        <v>12.98</v>
      </c>
      <c r="J3493">
        <v>0</v>
      </c>
      <c r="K3493">
        <v>0</v>
      </c>
      <c r="L3493">
        <v>0</v>
      </c>
      <c r="N3493">
        <v>0</v>
      </c>
      <c r="O3493">
        <f t="shared" si="112"/>
        <v>0.16575150044694165</v>
      </c>
      <c r="P3493">
        <v>12</v>
      </c>
      <c r="Q3493">
        <f t="shared" si="113"/>
        <v>0.16575150044694165</v>
      </c>
      <c r="R3493">
        <v>244.69</v>
      </c>
      <c r="U3493">
        <f t="shared" ref="U3493" si="115">15*60</f>
        <v>900</v>
      </c>
      <c r="V3493">
        <v>50</v>
      </c>
      <c r="W3493">
        <v>6.5</v>
      </c>
      <c r="X3493">
        <v>180</v>
      </c>
      <c r="Y3493">
        <v>0.02</v>
      </c>
      <c r="Z3493">
        <f t="shared" si="114"/>
        <v>0.01</v>
      </c>
      <c r="AA3493">
        <v>0.5</v>
      </c>
      <c r="AB3493">
        <v>25</v>
      </c>
      <c r="AC3493">
        <v>0</v>
      </c>
      <c r="AD3493" s="4" t="s">
        <v>173</v>
      </c>
      <c r="AF3493">
        <v>7.0442467569343501</v>
      </c>
    </row>
    <row r="3494" spans="1:32">
      <c r="A3494" t="s">
        <v>398</v>
      </c>
      <c r="B3494" t="s">
        <v>394</v>
      </c>
      <c r="C3494" s="30" t="s">
        <v>592</v>
      </c>
      <c r="D3494">
        <v>600</v>
      </c>
      <c r="E3494">
        <v>10</v>
      </c>
      <c r="F3494">
        <v>25</v>
      </c>
      <c r="G3494">
        <v>81.27</v>
      </c>
      <c r="H3494">
        <v>0</v>
      </c>
      <c r="I3494">
        <v>9.85</v>
      </c>
      <c r="J3494">
        <v>0</v>
      </c>
      <c r="K3494">
        <v>0</v>
      </c>
      <c r="L3494">
        <v>0</v>
      </c>
      <c r="N3494">
        <v>0</v>
      </c>
      <c r="O3494">
        <f t="shared" si="112"/>
        <v>0.12120093515442353</v>
      </c>
      <c r="P3494">
        <v>16</v>
      </c>
      <c r="Q3494">
        <f t="shared" si="113"/>
        <v>0.12120093515442353</v>
      </c>
      <c r="R3494">
        <v>252.02</v>
      </c>
      <c r="U3494">
        <v>900</v>
      </c>
      <c r="V3494">
        <v>50</v>
      </c>
      <c r="W3494">
        <v>6.5</v>
      </c>
      <c r="X3494">
        <v>180</v>
      </c>
      <c r="Y3494">
        <v>0.02</v>
      </c>
      <c r="Z3494">
        <f t="shared" si="114"/>
        <v>0.01</v>
      </c>
      <c r="AA3494">
        <v>0.5</v>
      </c>
      <c r="AB3494">
        <v>25</v>
      </c>
      <c r="AC3494">
        <v>0.5</v>
      </c>
      <c r="AD3494" t="s">
        <v>62</v>
      </c>
      <c r="AF3494">
        <v>17.486725142463499</v>
      </c>
    </row>
    <row r="3495" spans="1:32">
      <c r="A3495" t="s">
        <v>397</v>
      </c>
      <c r="B3495" t="s">
        <v>394</v>
      </c>
      <c r="C3495" s="30" t="s">
        <v>592</v>
      </c>
      <c r="D3495">
        <v>600</v>
      </c>
      <c r="E3495">
        <v>10</v>
      </c>
      <c r="F3495">
        <v>25</v>
      </c>
      <c r="G3495">
        <v>83.25</v>
      </c>
      <c r="H3495">
        <v>0</v>
      </c>
      <c r="I3495">
        <v>7.68</v>
      </c>
      <c r="J3495">
        <v>0</v>
      </c>
      <c r="K3495">
        <v>0</v>
      </c>
      <c r="L3495">
        <v>0</v>
      </c>
      <c r="N3495">
        <v>0</v>
      </c>
      <c r="O3495">
        <f t="shared" si="112"/>
        <v>9.2252252252252254E-2</v>
      </c>
      <c r="P3495">
        <v>11</v>
      </c>
      <c r="Q3495">
        <f t="shared" si="113"/>
        <v>9.2252252252252254E-2</v>
      </c>
      <c r="R3495">
        <v>290.16000000000003</v>
      </c>
      <c r="U3495">
        <f t="shared" ref="U3495" si="116">15*60</f>
        <v>900</v>
      </c>
      <c r="V3495">
        <v>50</v>
      </c>
      <c r="W3495">
        <v>6.5</v>
      </c>
      <c r="X3495">
        <v>180</v>
      </c>
      <c r="Y3495">
        <v>0.02</v>
      </c>
      <c r="Z3495">
        <f t="shared" si="114"/>
        <v>0.01</v>
      </c>
      <c r="AA3495">
        <v>0.5</v>
      </c>
      <c r="AB3495">
        <v>25</v>
      </c>
      <c r="AC3495">
        <v>0.5</v>
      </c>
      <c r="AD3495" t="s">
        <v>62</v>
      </c>
      <c r="AF3495">
        <v>11.008848865266099</v>
      </c>
    </row>
    <row r="3496" spans="1:32">
      <c r="A3496" t="s">
        <v>396</v>
      </c>
      <c r="B3496" t="s">
        <v>394</v>
      </c>
      <c r="C3496" s="30" t="s">
        <v>592</v>
      </c>
      <c r="D3496">
        <v>600</v>
      </c>
      <c r="E3496">
        <v>10</v>
      </c>
      <c r="F3496">
        <v>25</v>
      </c>
      <c r="G3496">
        <v>78.31</v>
      </c>
      <c r="H3496">
        <v>0</v>
      </c>
      <c r="I3496">
        <v>12.98</v>
      </c>
      <c r="J3496">
        <v>0</v>
      </c>
      <c r="K3496">
        <v>0</v>
      </c>
      <c r="L3496">
        <v>0</v>
      </c>
      <c r="N3496">
        <v>0</v>
      </c>
      <c r="O3496">
        <f t="shared" si="112"/>
        <v>0.16575150044694165</v>
      </c>
      <c r="P3496">
        <v>12</v>
      </c>
      <c r="Q3496">
        <f t="shared" si="113"/>
        <v>0.16575150044694165</v>
      </c>
      <c r="R3496">
        <v>244.69</v>
      </c>
      <c r="U3496">
        <v>900</v>
      </c>
      <c r="V3496">
        <v>50</v>
      </c>
      <c r="W3496">
        <v>6.5</v>
      </c>
      <c r="X3496">
        <v>180</v>
      </c>
      <c r="Y3496">
        <v>0.02</v>
      </c>
      <c r="Z3496">
        <f t="shared" si="114"/>
        <v>0.01</v>
      </c>
      <c r="AA3496">
        <v>0.5</v>
      </c>
      <c r="AB3496">
        <v>25</v>
      </c>
      <c r="AC3496">
        <v>0.5</v>
      </c>
      <c r="AD3496" t="s">
        <v>62</v>
      </c>
      <c r="AF3496">
        <v>7.9999989467384802</v>
      </c>
    </row>
    <row r="3497" spans="1:32">
      <c r="A3497" t="s">
        <v>398</v>
      </c>
      <c r="B3497" t="s">
        <v>394</v>
      </c>
      <c r="C3497" s="30" t="s">
        <v>592</v>
      </c>
      <c r="D3497">
        <v>600</v>
      </c>
      <c r="E3497">
        <v>10</v>
      </c>
      <c r="F3497">
        <v>25</v>
      </c>
      <c r="G3497">
        <v>81.27</v>
      </c>
      <c r="H3497">
        <v>0</v>
      </c>
      <c r="I3497">
        <v>9.85</v>
      </c>
      <c r="J3497">
        <v>0</v>
      </c>
      <c r="K3497">
        <v>0</v>
      </c>
      <c r="L3497">
        <v>0</v>
      </c>
      <c r="N3497">
        <v>0</v>
      </c>
      <c r="O3497">
        <f t="shared" si="112"/>
        <v>0.12120093515442353</v>
      </c>
      <c r="P3497">
        <v>16</v>
      </c>
      <c r="Q3497">
        <f t="shared" si="113"/>
        <v>0.12120093515442353</v>
      </c>
      <c r="R3497">
        <v>252.02</v>
      </c>
      <c r="U3497">
        <f t="shared" ref="U3497" si="117">15*60</f>
        <v>900</v>
      </c>
      <c r="V3497">
        <v>50</v>
      </c>
      <c r="W3497">
        <v>6.5</v>
      </c>
      <c r="X3497">
        <v>180</v>
      </c>
      <c r="Y3497">
        <v>0.02</v>
      </c>
      <c r="Z3497">
        <f t="shared" si="114"/>
        <v>0.01</v>
      </c>
      <c r="AA3497">
        <v>0.5</v>
      </c>
      <c r="AB3497">
        <v>25</v>
      </c>
      <c r="AC3497">
        <v>1.4</v>
      </c>
      <c r="AD3497" s="9" t="s">
        <v>595</v>
      </c>
      <c r="AF3497">
        <v>17.946902554846801</v>
      </c>
    </row>
    <row r="3498" spans="1:32">
      <c r="A3498" t="s">
        <v>397</v>
      </c>
      <c r="B3498" t="s">
        <v>394</v>
      </c>
      <c r="C3498" s="30" t="s">
        <v>592</v>
      </c>
      <c r="D3498">
        <v>600</v>
      </c>
      <c r="E3498">
        <v>10</v>
      </c>
      <c r="F3498">
        <v>25</v>
      </c>
      <c r="G3498">
        <v>83.25</v>
      </c>
      <c r="H3498">
        <v>0</v>
      </c>
      <c r="I3498">
        <v>7.68</v>
      </c>
      <c r="J3498">
        <v>0</v>
      </c>
      <c r="K3498">
        <v>0</v>
      </c>
      <c r="L3498">
        <v>0</v>
      </c>
      <c r="N3498">
        <v>0</v>
      </c>
      <c r="O3498">
        <f t="shared" si="112"/>
        <v>9.2252252252252254E-2</v>
      </c>
      <c r="P3498">
        <v>11</v>
      </c>
      <c r="Q3498">
        <f t="shared" si="113"/>
        <v>9.2252252252252254E-2</v>
      </c>
      <c r="R3498">
        <v>290.16000000000003</v>
      </c>
      <c r="U3498">
        <v>900</v>
      </c>
      <c r="V3498">
        <v>50</v>
      </c>
      <c r="W3498">
        <v>6.5</v>
      </c>
      <c r="X3498">
        <v>180</v>
      </c>
      <c r="Y3498">
        <v>0.02</v>
      </c>
      <c r="Z3498">
        <f t="shared" si="114"/>
        <v>0.01</v>
      </c>
      <c r="AA3498">
        <v>0.5</v>
      </c>
      <c r="AB3498">
        <v>25</v>
      </c>
      <c r="AC3498">
        <v>1.4</v>
      </c>
      <c r="AD3498" s="9" t="s">
        <v>595</v>
      </c>
      <c r="AF3498">
        <v>11.964601055070201</v>
      </c>
    </row>
    <row r="3499" spans="1:32">
      <c r="A3499" t="s">
        <v>396</v>
      </c>
      <c r="B3499" t="s">
        <v>394</v>
      </c>
      <c r="C3499" s="30" t="s">
        <v>592</v>
      </c>
      <c r="D3499">
        <v>600</v>
      </c>
      <c r="E3499">
        <v>10</v>
      </c>
      <c r="F3499">
        <v>25</v>
      </c>
      <c r="G3499">
        <v>78.31</v>
      </c>
      <c r="H3499">
        <v>0</v>
      </c>
      <c r="I3499">
        <v>12.98</v>
      </c>
      <c r="J3499">
        <v>0</v>
      </c>
      <c r="K3499">
        <v>0</v>
      </c>
      <c r="L3499">
        <v>0</v>
      </c>
      <c r="N3499">
        <v>0</v>
      </c>
      <c r="O3499">
        <f t="shared" si="112"/>
        <v>0.16575150044694165</v>
      </c>
      <c r="P3499">
        <v>12</v>
      </c>
      <c r="Q3499">
        <f t="shared" si="113"/>
        <v>0.16575150044694165</v>
      </c>
      <c r="R3499">
        <v>244.69</v>
      </c>
      <c r="U3499">
        <f t="shared" ref="U3499" si="118">15*60</f>
        <v>900</v>
      </c>
      <c r="V3499">
        <v>50</v>
      </c>
      <c r="W3499">
        <v>6.5</v>
      </c>
      <c r="X3499">
        <v>180</v>
      </c>
      <c r="Y3499">
        <v>0.02</v>
      </c>
      <c r="Z3499">
        <f t="shared" si="114"/>
        <v>0.01</v>
      </c>
      <c r="AA3499">
        <v>0.5</v>
      </c>
      <c r="AB3499">
        <v>25</v>
      </c>
      <c r="AC3499">
        <v>1.4</v>
      </c>
      <c r="AD3499" s="9" t="s">
        <v>595</v>
      </c>
      <c r="AF3499">
        <v>8.4601763591218297</v>
      </c>
    </row>
    <row r="3500" spans="1:32">
      <c r="A3500" t="s">
        <v>398</v>
      </c>
      <c r="B3500" t="s">
        <v>394</v>
      </c>
      <c r="C3500" s="30" t="s">
        <v>592</v>
      </c>
      <c r="D3500">
        <v>600</v>
      </c>
      <c r="E3500">
        <v>10</v>
      </c>
      <c r="F3500">
        <v>25</v>
      </c>
      <c r="G3500">
        <v>81.27</v>
      </c>
      <c r="H3500">
        <v>0</v>
      </c>
      <c r="I3500">
        <v>9.85</v>
      </c>
      <c r="J3500">
        <v>0</v>
      </c>
      <c r="K3500">
        <v>0</v>
      </c>
      <c r="L3500">
        <v>0</v>
      </c>
      <c r="N3500">
        <v>0</v>
      </c>
      <c r="O3500">
        <f t="shared" si="112"/>
        <v>0.12120093515442353</v>
      </c>
      <c r="P3500">
        <v>16</v>
      </c>
      <c r="Q3500">
        <f t="shared" si="113"/>
        <v>0.12120093515442353</v>
      </c>
      <c r="R3500">
        <v>252.02</v>
      </c>
      <c r="U3500">
        <v>900</v>
      </c>
      <c r="V3500">
        <v>50</v>
      </c>
      <c r="W3500">
        <v>6.5</v>
      </c>
      <c r="X3500">
        <v>180</v>
      </c>
      <c r="Y3500">
        <v>0.02</v>
      </c>
      <c r="Z3500">
        <f t="shared" si="114"/>
        <v>0.01</v>
      </c>
      <c r="AA3500">
        <v>0.5</v>
      </c>
      <c r="AB3500">
        <v>25</v>
      </c>
      <c r="AC3500">
        <v>0.8</v>
      </c>
      <c r="AD3500" t="s">
        <v>61</v>
      </c>
      <c r="AF3500">
        <v>17.026548702321499</v>
      </c>
    </row>
    <row r="3501" spans="1:32">
      <c r="A3501" t="s">
        <v>397</v>
      </c>
      <c r="B3501" t="s">
        <v>394</v>
      </c>
      <c r="C3501" s="30" t="s">
        <v>592</v>
      </c>
      <c r="D3501">
        <v>600</v>
      </c>
      <c r="E3501">
        <v>10</v>
      </c>
      <c r="F3501">
        <v>25</v>
      </c>
      <c r="G3501">
        <v>83.25</v>
      </c>
      <c r="H3501">
        <v>0</v>
      </c>
      <c r="I3501">
        <v>7.68</v>
      </c>
      <c r="J3501">
        <v>0</v>
      </c>
      <c r="K3501">
        <v>0</v>
      </c>
      <c r="L3501">
        <v>0</v>
      </c>
      <c r="N3501">
        <v>0</v>
      </c>
      <c r="O3501">
        <f t="shared" si="112"/>
        <v>9.2252252252252254E-2</v>
      </c>
      <c r="P3501">
        <v>11</v>
      </c>
      <c r="Q3501">
        <f t="shared" si="113"/>
        <v>9.2252252252252254E-2</v>
      </c>
      <c r="R3501">
        <v>290.16000000000003</v>
      </c>
      <c r="U3501">
        <f t="shared" ref="U3501" si="119">15*60</f>
        <v>900</v>
      </c>
      <c r="V3501">
        <v>50</v>
      </c>
      <c r="W3501">
        <v>6.5</v>
      </c>
      <c r="X3501">
        <v>180</v>
      </c>
      <c r="Y3501">
        <v>0.02</v>
      </c>
      <c r="Z3501">
        <f t="shared" si="114"/>
        <v>0.01</v>
      </c>
      <c r="AA3501">
        <v>0.5</v>
      </c>
      <c r="AB3501">
        <v>25</v>
      </c>
      <c r="AC3501">
        <v>0.8</v>
      </c>
      <c r="AD3501" t="s">
        <v>61</v>
      </c>
      <c r="AF3501">
        <v>11.5044246149283</v>
      </c>
    </row>
    <row r="3502" spans="1:32">
      <c r="A3502" t="s">
        <v>396</v>
      </c>
      <c r="B3502" t="s">
        <v>394</v>
      </c>
      <c r="C3502" s="30" t="s">
        <v>592</v>
      </c>
      <c r="D3502">
        <v>600</v>
      </c>
      <c r="E3502">
        <v>10</v>
      </c>
      <c r="F3502">
        <v>25</v>
      </c>
      <c r="G3502">
        <v>78.31</v>
      </c>
      <c r="H3502">
        <v>0</v>
      </c>
      <c r="I3502">
        <v>12.98</v>
      </c>
      <c r="J3502">
        <v>0</v>
      </c>
      <c r="K3502">
        <v>0</v>
      </c>
      <c r="L3502">
        <v>0</v>
      </c>
      <c r="N3502">
        <v>0</v>
      </c>
      <c r="O3502">
        <f t="shared" si="112"/>
        <v>0.16575150044694165</v>
      </c>
      <c r="P3502">
        <v>12</v>
      </c>
      <c r="Q3502">
        <f t="shared" si="113"/>
        <v>0.16575150044694165</v>
      </c>
      <c r="R3502">
        <v>244.69</v>
      </c>
      <c r="U3502">
        <v>900</v>
      </c>
      <c r="V3502">
        <v>50</v>
      </c>
      <c r="W3502">
        <v>6.5</v>
      </c>
      <c r="X3502">
        <v>180</v>
      </c>
      <c r="Y3502">
        <v>0.02</v>
      </c>
      <c r="Z3502">
        <f t="shared" si="114"/>
        <v>0.01</v>
      </c>
      <c r="AA3502">
        <v>0.5</v>
      </c>
      <c r="AB3502">
        <v>25</v>
      </c>
      <c r="AC3502">
        <v>0.8</v>
      </c>
      <c r="AD3502" t="s">
        <v>61</v>
      </c>
      <c r="AF3502">
        <v>8.9911504460628304</v>
      </c>
    </row>
    <row r="3503" spans="1:32">
      <c r="A3503" t="s">
        <v>398</v>
      </c>
      <c r="B3503" t="s">
        <v>394</v>
      </c>
      <c r="C3503" s="30" t="s">
        <v>592</v>
      </c>
      <c r="D3503">
        <v>600</v>
      </c>
      <c r="E3503">
        <v>10</v>
      </c>
      <c r="F3503">
        <v>25</v>
      </c>
      <c r="G3503">
        <v>81.27</v>
      </c>
      <c r="H3503">
        <v>0</v>
      </c>
      <c r="I3503">
        <v>9.85</v>
      </c>
      <c r="J3503">
        <v>0</v>
      </c>
      <c r="K3503">
        <v>0</v>
      </c>
      <c r="L3503">
        <v>0</v>
      </c>
      <c r="N3503">
        <v>0</v>
      </c>
      <c r="O3503">
        <f t="shared" si="112"/>
        <v>0.12120093515442353</v>
      </c>
      <c r="P3503">
        <v>16</v>
      </c>
      <c r="Q3503">
        <f t="shared" si="113"/>
        <v>0.12120093515442353</v>
      </c>
      <c r="R3503">
        <v>252.02</v>
      </c>
      <c r="U3503">
        <f t="shared" ref="U3503" si="120">15*60</f>
        <v>900</v>
      </c>
      <c r="V3503">
        <v>50</v>
      </c>
      <c r="W3503">
        <v>6.5</v>
      </c>
      <c r="X3503">
        <v>180</v>
      </c>
      <c r="Y3503">
        <v>0.02</v>
      </c>
      <c r="Z3503">
        <f t="shared" si="114"/>
        <v>0.01</v>
      </c>
      <c r="AA3503">
        <v>0.5</v>
      </c>
      <c r="AB3503">
        <v>25</v>
      </c>
      <c r="AC3503">
        <v>0.81</v>
      </c>
      <c r="AD3503" t="s">
        <v>63</v>
      </c>
      <c r="AF3503">
        <v>5.0619457027684396</v>
      </c>
    </row>
    <row r="3504" spans="1:32">
      <c r="A3504" t="s">
        <v>397</v>
      </c>
      <c r="B3504" t="s">
        <v>394</v>
      </c>
      <c r="C3504" s="30" t="s">
        <v>592</v>
      </c>
      <c r="D3504">
        <v>600</v>
      </c>
      <c r="E3504">
        <v>10</v>
      </c>
      <c r="F3504">
        <v>25</v>
      </c>
      <c r="G3504">
        <v>83.25</v>
      </c>
      <c r="H3504">
        <v>0</v>
      </c>
      <c r="I3504">
        <v>7.68</v>
      </c>
      <c r="J3504">
        <v>0</v>
      </c>
      <c r="K3504">
        <v>0</v>
      </c>
      <c r="L3504">
        <v>0</v>
      </c>
      <c r="N3504">
        <v>0</v>
      </c>
      <c r="O3504">
        <f t="shared" si="112"/>
        <v>9.2252252252252254E-2</v>
      </c>
      <c r="P3504">
        <v>11</v>
      </c>
      <c r="Q3504">
        <f t="shared" si="113"/>
        <v>9.2252252252252254E-2</v>
      </c>
      <c r="R3504">
        <v>290.16000000000003</v>
      </c>
      <c r="U3504">
        <v>900</v>
      </c>
      <c r="V3504">
        <v>50</v>
      </c>
      <c r="W3504">
        <v>6.5</v>
      </c>
      <c r="X3504">
        <v>180</v>
      </c>
      <c r="Y3504">
        <v>0.02</v>
      </c>
      <c r="Z3504">
        <f t="shared" si="114"/>
        <v>0.01</v>
      </c>
      <c r="AA3504">
        <v>0.5</v>
      </c>
      <c r="AB3504">
        <v>25</v>
      </c>
      <c r="AC3504">
        <v>0.81</v>
      </c>
      <c r="AD3504" t="s">
        <v>63</v>
      </c>
      <c r="AF3504">
        <v>3.00884991852769</v>
      </c>
    </row>
    <row r="3505" spans="1:37">
      <c r="A3505" t="s">
        <v>396</v>
      </c>
      <c r="B3505" t="s">
        <v>394</v>
      </c>
      <c r="C3505" s="30" t="s">
        <v>592</v>
      </c>
      <c r="D3505">
        <v>600</v>
      </c>
      <c r="E3505">
        <v>10</v>
      </c>
      <c r="F3505">
        <v>25</v>
      </c>
      <c r="G3505">
        <v>78.31</v>
      </c>
      <c r="H3505">
        <v>0</v>
      </c>
      <c r="I3505">
        <v>12.98</v>
      </c>
      <c r="J3505">
        <v>0</v>
      </c>
      <c r="K3505">
        <v>0</v>
      </c>
      <c r="L3505">
        <v>0</v>
      </c>
      <c r="N3505">
        <v>0</v>
      </c>
      <c r="O3505">
        <f t="shared" si="112"/>
        <v>0.16575150044694165</v>
      </c>
      <c r="P3505">
        <v>12</v>
      </c>
      <c r="Q3505">
        <f t="shared" si="113"/>
        <v>0.16575150044694165</v>
      </c>
      <c r="R3505">
        <v>244.69</v>
      </c>
      <c r="U3505">
        <f t="shared" ref="U3505:U3517" si="121">15*60</f>
        <v>900</v>
      </c>
      <c r="V3505">
        <v>50</v>
      </c>
      <c r="W3505">
        <v>6.5</v>
      </c>
      <c r="X3505">
        <v>180</v>
      </c>
      <c r="Y3505">
        <v>0.02</v>
      </c>
      <c r="Z3505">
        <f t="shared" si="114"/>
        <v>0.01</v>
      </c>
      <c r="AA3505">
        <v>0.5</v>
      </c>
      <c r="AB3505">
        <v>25</v>
      </c>
      <c r="AC3505">
        <v>0.81</v>
      </c>
      <c r="AD3505" t="s">
        <v>63</v>
      </c>
      <c r="AF3505">
        <v>4.0353968384066601</v>
      </c>
    </row>
    <row r="3506" spans="1:37">
      <c r="A3506" t="s">
        <v>398</v>
      </c>
      <c r="B3506" t="s">
        <v>394</v>
      </c>
      <c r="C3506" s="30" t="s">
        <v>592</v>
      </c>
      <c r="D3506">
        <v>600</v>
      </c>
      <c r="E3506">
        <v>10</v>
      </c>
      <c r="F3506">
        <v>25</v>
      </c>
      <c r="G3506">
        <v>81.27</v>
      </c>
      <c r="H3506">
        <v>0</v>
      </c>
      <c r="I3506">
        <v>9.85</v>
      </c>
      <c r="J3506">
        <v>0</v>
      </c>
      <c r="K3506">
        <v>0</v>
      </c>
      <c r="L3506">
        <v>0</v>
      </c>
      <c r="N3506">
        <v>0</v>
      </c>
      <c r="O3506">
        <f t="shared" si="112"/>
        <v>0.12120093515442353</v>
      </c>
      <c r="P3506">
        <v>16</v>
      </c>
      <c r="Q3506">
        <f t="shared" si="113"/>
        <v>0.12120093515442353</v>
      </c>
      <c r="R3506">
        <v>252.02</v>
      </c>
      <c r="U3506">
        <v>901</v>
      </c>
      <c r="V3506">
        <v>50</v>
      </c>
      <c r="W3506">
        <v>2</v>
      </c>
      <c r="X3506">
        <v>180</v>
      </c>
      <c r="Y3506">
        <v>0.02</v>
      </c>
      <c r="Z3506">
        <f t="shared" si="114"/>
        <v>0.02</v>
      </c>
      <c r="AA3506">
        <v>1</v>
      </c>
      <c r="AB3506">
        <v>25</v>
      </c>
      <c r="AC3506">
        <v>0</v>
      </c>
      <c r="AD3506" s="4" t="s">
        <v>173</v>
      </c>
      <c r="AF3506">
        <v>38.646790023885799</v>
      </c>
    </row>
    <row r="3507" spans="1:37">
      <c r="A3507" t="s">
        <v>398</v>
      </c>
      <c r="B3507" t="s">
        <v>394</v>
      </c>
      <c r="C3507" s="30" t="s">
        <v>592</v>
      </c>
      <c r="D3507">
        <v>600</v>
      </c>
      <c r="E3507">
        <v>10</v>
      </c>
      <c r="F3507">
        <v>25</v>
      </c>
      <c r="G3507">
        <v>81.27</v>
      </c>
      <c r="H3507">
        <v>0</v>
      </c>
      <c r="I3507">
        <v>9.85</v>
      </c>
      <c r="J3507">
        <v>0</v>
      </c>
      <c r="K3507">
        <v>0</v>
      </c>
      <c r="L3507">
        <v>0</v>
      </c>
      <c r="N3507">
        <v>0</v>
      </c>
      <c r="O3507">
        <f t="shared" si="112"/>
        <v>0.12120093515442353</v>
      </c>
      <c r="P3507">
        <v>17</v>
      </c>
      <c r="Q3507">
        <f t="shared" si="113"/>
        <v>0.12120093515442353</v>
      </c>
      <c r="R3507">
        <v>253.02</v>
      </c>
      <c r="U3507">
        <f t="shared" si="121"/>
        <v>900</v>
      </c>
      <c r="V3507">
        <v>50</v>
      </c>
      <c r="W3507">
        <v>4</v>
      </c>
      <c r="X3507">
        <v>180</v>
      </c>
      <c r="Y3507">
        <v>0.02</v>
      </c>
      <c r="Z3507">
        <f t="shared" si="114"/>
        <v>0.02</v>
      </c>
      <c r="AA3507">
        <v>1</v>
      </c>
      <c r="AB3507">
        <v>25</v>
      </c>
      <c r="AC3507">
        <v>0</v>
      </c>
      <c r="AD3507" s="4" t="s">
        <v>173</v>
      </c>
      <c r="AF3507">
        <v>28.440366134470199</v>
      </c>
    </row>
    <row r="3508" spans="1:37">
      <c r="A3508" t="s">
        <v>398</v>
      </c>
      <c r="B3508" t="s">
        <v>394</v>
      </c>
      <c r="C3508" s="30" t="s">
        <v>592</v>
      </c>
      <c r="D3508">
        <v>600</v>
      </c>
      <c r="E3508">
        <v>10</v>
      </c>
      <c r="F3508">
        <v>25</v>
      </c>
      <c r="G3508">
        <v>81.27</v>
      </c>
      <c r="H3508">
        <v>0</v>
      </c>
      <c r="I3508">
        <v>9.85</v>
      </c>
      <c r="J3508">
        <v>0</v>
      </c>
      <c r="K3508">
        <v>0</v>
      </c>
      <c r="L3508">
        <v>0</v>
      </c>
      <c r="N3508">
        <v>0</v>
      </c>
      <c r="O3508">
        <f t="shared" si="112"/>
        <v>0.12120093515442353</v>
      </c>
      <c r="P3508">
        <v>18</v>
      </c>
      <c r="Q3508">
        <f t="shared" si="113"/>
        <v>0.12120093515442353</v>
      </c>
      <c r="R3508">
        <v>254.02</v>
      </c>
      <c r="U3508">
        <v>902</v>
      </c>
      <c r="V3508">
        <v>50</v>
      </c>
      <c r="W3508">
        <v>6</v>
      </c>
      <c r="X3508">
        <v>180</v>
      </c>
      <c r="Y3508">
        <v>0.02</v>
      </c>
      <c r="Z3508">
        <f t="shared" si="114"/>
        <v>0.02</v>
      </c>
      <c r="AA3508">
        <v>1</v>
      </c>
      <c r="AB3508">
        <v>25</v>
      </c>
      <c r="AC3508">
        <v>0</v>
      </c>
      <c r="AD3508" s="4" t="s">
        <v>173</v>
      </c>
      <c r="AF3508">
        <v>25.229360052114401</v>
      </c>
    </row>
    <row r="3509" spans="1:37">
      <c r="A3509" t="s">
        <v>398</v>
      </c>
      <c r="B3509" t="s">
        <v>394</v>
      </c>
      <c r="C3509" s="30" t="s">
        <v>592</v>
      </c>
      <c r="D3509">
        <v>600</v>
      </c>
      <c r="E3509">
        <v>10</v>
      </c>
      <c r="F3509">
        <v>25</v>
      </c>
      <c r="G3509">
        <v>81.27</v>
      </c>
      <c r="H3509">
        <v>0</v>
      </c>
      <c r="I3509">
        <v>9.85</v>
      </c>
      <c r="J3509">
        <v>0</v>
      </c>
      <c r="K3509">
        <v>0</v>
      </c>
      <c r="L3509">
        <v>0</v>
      </c>
      <c r="N3509">
        <v>0</v>
      </c>
      <c r="O3509">
        <f t="shared" si="112"/>
        <v>0.12120093515442353</v>
      </c>
      <c r="P3509">
        <v>19</v>
      </c>
      <c r="Q3509">
        <f t="shared" si="113"/>
        <v>0.12120093515442353</v>
      </c>
      <c r="R3509">
        <v>255.02</v>
      </c>
      <c r="U3509">
        <f t="shared" si="121"/>
        <v>900</v>
      </c>
      <c r="V3509">
        <v>50</v>
      </c>
      <c r="W3509">
        <v>8</v>
      </c>
      <c r="X3509">
        <v>180</v>
      </c>
      <c r="Y3509">
        <v>0.02</v>
      </c>
      <c r="Z3509">
        <f t="shared" si="114"/>
        <v>0.02</v>
      </c>
      <c r="AA3509">
        <v>1</v>
      </c>
      <c r="AB3509">
        <v>25</v>
      </c>
      <c r="AC3509">
        <v>0</v>
      </c>
      <c r="AD3509" s="4" t="s">
        <v>173</v>
      </c>
      <c r="AF3509">
        <v>22.133026908879</v>
      </c>
    </row>
    <row r="3510" spans="1:37">
      <c r="A3510" t="s">
        <v>398</v>
      </c>
      <c r="B3510" t="s">
        <v>394</v>
      </c>
      <c r="C3510" s="30" t="s">
        <v>592</v>
      </c>
      <c r="D3510">
        <v>600</v>
      </c>
      <c r="E3510">
        <v>10</v>
      </c>
      <c r="F3510">
        <v>25</v>
      </c>
      <c r="G3510">
        <v>81.27</v>
      </c>
      <c r="H3510">
        <v>0</v>
      </c>
      <c r="I3510">
        <v>9.85</v>
      </c>
      <c r="J3510">
        <v>0</v>
      </c>
      <c r="K3510">
        <v>0</v>
      </c>
      <c r="L3510">
        <v>0</v>
      </c>
      <c r="N3510">
        <v>0</v>
      </c>
      <c r="O3510">
        <f t="shared" si="112"/>
        <v>0.12120093515442353</v>
      </c>
      <c r="P3510">
        <v>20</v>
      </c>
      <c r="Q3510">
        <f t="shared" si="113"/>
        <v>0.12120093515442353</v>
      </c>
      <c r="R3510">
        <v>256.02</v>
      </c>
      <c r="U3510">
        <v>903</v>
      </c>
      <c r="V3510">
        <v>50</v>
      </c>
      <c r="W3510">
        <v>10</v>
      </c>
      <c r="X3510">
        <v>180</v>
      </c>
      <c r="Y3510">
        <v>0.02</v>
      </c>
      <c r="Z3510">
        <f t="shared" si="114"/>
        <v>0.02</v>
      </c>
      <c r="AA3510">
        <v>1</v>
      </c>
      <c r="AB3510">
        <v>25</v>
      </c>
      <c r="AC3510">
        <v>0</v>
      </c>
      <c r="AD3510" s="4" t="s">
        <v>173</v>
      </c>
      <c r="AF3510">
        <v>19.839448435982298</v>
      </c>
    </row>
    <row r="3511" spans="1:37">
      <c r="A3511" t="s">
        <v>398</v>
      </c>
      <c r="B3511" t="s">
        <v>394</v>
      </c>
      <c r="C3511" s="30" t="s">
        <v>592</v>
      </c>
      <c r="D3511">
        <v>600</v>
      </c>
      <c r="E3511">
        <v>10</v>
      </c>
      <c r="F3511">
        <v>25</v>
      </c>
      <c r="G3511">
        <v>81.27</v>
      </c>
      <c r="H3511">
        <v>0</v>
      </c>
      <c r="I3511">
        <v>9.85</v>
      </c>
      <c r="J3511">
        <v>0</v>
      </c>
      <c r="K3511">
        <v>0</v>
      </c>
      <c r="L3511">
        <v>0</v>
      </c>
      <c r="N3511">
        <v>0</v>
      </c>
      <c r="O3511">
        <f t="shared" si="112"/>
        <v>0.12120093515442353</v>
      </c>
      <c r="P3511">
        <v>21</v>
      </c>
      <c r="Q3511">
        <f t="shared" si="113"/>
        <v>0.12120093515442353</v>
      </c>
      <c r="R3511">
        <v>257.02</v>
      </c>
      <c r="U3511">
        <f t="shared" si="121"/>
        <v>900</v>
      </c>
      <c r="V3511">
        <v>50</v>
      </c>
      <c r="W3511">
        <v>12</v>
      </c>
      <c r="X3511">
        <v>180</v>
      </c>
      <c r="Y3511">
        <v>0.02</v>
      </c>
      <c r="Z3511">
        <f t="shared" si="114"/>
        <v>0.02</v>
      </c>
      <c r="AA3511">
        <v>1</v>
      </c>
      <c r="AB3511">
        <v>25</v>
      </c>
      <c r="AC3511">
        <v>0</v>
      </c>
      <c r="AD3511" s="4" t="s">
        <v>173</v>
      </c>
      <c r="AF3511">
        <v>1.60550934067736</v>
      </c>
    </row>
    <row r="3512" spans="1:37">
      <c r="A3512" t="s">
        <v>397</v>
      </c>
      <c r="B3512" t="s">
        <v>394</v>
      </c>
      <c r="C3512" s="30" t="s">
        <v>592</v>
      </c>
      <c r="D3512">
        <v>600</v>
      </c>
      <c r="E3512">
        <v>10</v>
      </c>
      <c r="F3512">
        <v>25</v>
      </c>
      <c r="G3512">
        <v>83.25</v>
      </c>
      <c r="H3512">
        <v>0</v>
      </c>
      <c r="I3512">
        <v>7.68</v>
      </c>
      <c r="J3512">
        <v>0</v>
      </c>
      <c r="K3512">
        <v>0</v>
      </c>
      <c r="L3512">
        <v>0</v>
      </c>
      <c r="N3512">
        <v>0</v>
      </c>
      <c r="O3512">
        <f t="shared" si="112"/>
        <v>9.2252252252252254E-2</v>
      </c>
      <c r="P3512">
        <v>11</v>
      </c>
      <c r="Q3512">
        <f t="shared" si="113"/>
        <v>9.2252252252252254E-2</v>
      </c>
      <c r="R3512">
        <v>290.16000000000003</v>
      </c>
      <c r="U3512">
        <v>904</v>
      </c>
      <c r="V3512">
        <v>50</v>
      </c>
      <c r="W3512">
        <v>2</v>
      </c>
      <c r="X3512">
        <v>180</v>
      </c>
      <c r="Y3512">
        <v>0.02</v>
      </c>
      <c r="Z3512">
        <f t="shared" si="114"/>
        <v>0.02</v>
      </c>
      <c r="AA3512">
        <v>1</v>
      </c>
      <c r="AB3512">
        <v>25</v>
      </c>
      <c r="AC3512">
        <v>0</v>
      </c>
      <c r="AD3512" s="4" t="s">
        <v>173</v>
      </c>
      <c r="AF3512">
        <v>44.839450010857099</v>
      </c>
    </row>
    <row r="3513" spans="1:37">
      <c r="A3513" t="s">
        <v>397</v>
      </c>
      <c r="B3513" t="s">
        <v>394</v>
      </c>
      <c r="C3513" s="30" t="s">
        <v>592</v>
      </c>
      <c r="D3513">
        <v>600</v>
      </c>
      <c r="E3513">
        <v>10</v>
      </c>
      <c r="F3513">
        <v>25</v>
      </c>
      <c r="G3513">
        <v>83.25</v>
      </c>
      <c r="H3513">
        <v>0</v>
      </c>
      <c r="I3513">
        <v>7.68</v>
      </c>
      <c r="J3513">
        <v>0</v>
      </c>
      <c r="K3513">
        <v>0</v>
      </c>
      <c r="L3513">
        <v>0</v>
      </c>
      <c r="N3513">
        <v>0</v>
      </c>
      <c r="O3513">
        <f t="shared" si="112"/>
        <v>9.2252252252252254E-2</v>
      </c>
      <c r="P3513">
        <v>12</v>
      </c>
      <c r="Q3513">
        <f t="shared" si="113"/>
        <v>9.2252252252252254E-2</v>
      </c>
      <c r="R3513">
        <v>291.16000000000003</v>
      </c>
      <c r="U3513">
        <f t="shared" si="121"/>
        <v>900</v>
      </c>
      <c r="V3513">
        <v>50</v>
      </c>
      <c r="W3513">
        <v>4</v>
      </c>
      <c r="X3513">
        <v>180</v>
      </c>
      <c r="Y3513">
        <v>0.02</v>
      </c>
      <c r="Z3513">
        <f t="shared" si="114"/>
        <v>0.02</v>
      </c>
      <c r="AA3513">
        <v>1</v>
      </c>
      <c r="AB3513">
        <v>25</v>
      </c>
      <c r="AC3513">
        <v>0</v>
      </c>
      <c r="AD3513" s="4" t="s">
        <v>173</v>
      </c>
      <c r="AF3513">
        <v>22.247709297248601</v>
      </c>
    </row>
    <row r="3514" spans="1:37">
      <c r="A3514" t="s">
        <v>397</v>
      </c>
      <c r="B3514" t="s">
        <v>394</v>
      </c>
      <c r="C3514" s="30" t="s">
        <v>592</v>
      </c>
      <c r="D3514">
        <v>600</v>
      </c>
      <c r="E3514">
        <v>10</v>
      </c>
      <c r="F3514">
        <v>25</v>
      </c>
      <c r="G3514">
        <v>83.25</v>
      </c>
      <c r="H3514">
        <v>0</v>
      </c>
      <c r="I3514">
        <v>7.68</v>
      </c>
      <c r="J3514">
        <v>0</v>
      </c>
      <c r="K3514">
        <v>0</v>
      </c>
      <c r="L3514">
        <v>0</v>
      </c>
      <c r="N3514">
        <v>0</v>
      </c>
      <c r="O3514">
        <f t="shared" si="112"/>
        <v>9.2252252252252254E-2</v>
      </c>
      <c r="P3514">
        <v>13</v>
      </c>
      <c r="Q3514">
        <f t="shared" si="113"/>
        <v>9.2252252252252254E-2</v>
      </c>
      <c r="R3514">
        <v>292.16000000000003</v>
      </c>
      <c r="U3514">
        <v>905</v>
      </c>
      <c r="V3514">
        <v>50</v>
      </c>
      <c r="W3514">
        <v>6</v>
      </c>
      <c r="X3514">
        <v>180</v>
      </c>
      <c r="Y3514">
        <v>0.02</v>
      </c>
      <c r="Z3514">
        <f t="shared" si="114"/>
        <v>0.02</v>
      </c>
      <c r="AA3514">
        <v>1</v>
      </c>
      <c r="AB3514">
        <v>25</v>
      </c>
      <c r="AC3514">
        <v>0</v>
      </c>
      <c r="AD3514" s="4" t="s">
        <v>173</v>
      </c>
      <c r="AF3514">
        <v>18.577979960914099</v>
      </c>
    </row>
    <row r="3515" spans="1:37">
      <c r="A3515" t="s">
        <v>397</v>
      </c>
      <c r="B3515" t="s">
        <v>394</v>
      </c>
      <c r="C3515" s="30" t="s">
        <v>592</v>
      </c>
      <c r="D3515">
        <v>600</v>
      </c>
      <c r="E3515">
        <v>10</v>
      </c>
      <c r="F3515">
        <v>25</v>
      </c>
      <c r="G3515">
        <v>83.25</v>
      </c>
      <c r="H3515">
        <v>0</v>
      </c>
      <c r="I3515">
        <v>7.68</v>
      </c>
      <c r="J3515">
        <v>0</v>
      </c>
      <c r="K3515">
        <v>0</v>
      </c>
      <c r="L3515">
        <v>0</v>
      </c>
      <c r="N3515">
        <v>0</v>
      </c>
      <c r="O3515">
        <f t="shared" si="112"/>
        <v>9.2252252252252254E-2</v>
      </c>
      <c r="P3515">
        <v>14</v>
      </c>
      <c r="Q3515">
        <f t="shared" si="113"/>
        <v>9.2252252252252254E-2</v>
      </c>
      <c r="R3515">
        <v>293.16000000000003</v>
      </c>
      <c r="U3515">
        <f t="shared" si="121"/>
        <v>900</v>
      </c>
      <c r="V3515">
        <v>50</v>
      </c>
      <c r="W3515">
        <v>8</v>
      </c>
      <c r="X3515">
        <v>180</v>
      </c>
      <c r="Y3515">
        <v>0.02</v>
      </c>
      <c r="Z3515">
        <f t="shared" si="114"/>
        <v>0.02</v>
      </c>
      <c r="AA3515">
        <v>1</v>
      </c>
      <c r="AB3515">
        <v>25</v>
      </c>
      <c r="AC3515">
        <v>0</v>
      </c>
      <c r="AD3515" s="4" t="s">
        <v>173</v>
      </c>
      <c r="AF3515">
        <v>16.1697253991473</v>
      </c>
    </row>
    <row r="3516" spans="1:37">
      <c r="A3516" t="s">
        <v>397</v>
      </c>
      <c r="B3516" t="s">
        <v>394</v>
      </c>
      <c r="C3516" s="30" t="s">
        <v>592</v>
      </c>
      <c r="D3516">
        <v>600</v>
      </c>
      <c r="E3516">
        <v>10</v>
      </c>
      <c r="F3516">
        <v>25</v>
      </c>
      <c r="G3516">
        <v>83.25</v>
      </c>
      <c r="H3516">
        <v>0</v>
      </c>
      <c r="I3516">
        <v>7.68</v>
      </c>
      <c r="J3516">
        <v>0</v>
      </c>
      <c r="K3516">
        <v>0</v>
      </c>
      <c r="L3516">
        <v>0</v>
      </c>
      <c r="N3516">
        <v>0</v>
      </c>
      <c r="O3516">
        <f t="shared" si="112"/>
        <v>9.2252252252252254E-2</v>
      </c>
      <c r="P3516">
        <v>15</v>
      </c>
      <c r="Q3516">
        <f t="shared" si="113"/>
        <v>9.2252252252252254E-2</v>
      </c>
      <c r="R3516">
        <v>294.16000000000003</v>
      </c>
      <c r="U3516">
        <v>906</v>
      </c>
      <c r="V3516">
        <v>50</v>
      </c>
      <c r="W3516">
        <v>10</v>
      </c>
      <c r="X3516">
        <v>180</v>
      </c>
      <c r="Y3516">
        <v>0.02</v>
      </c>
      <c r="Z3516">
        <f t="shared" si="114"/>
        <v>0.02</v>
      </c>
      <c r="AA3516">
        <v>1</v>
      </c>
      <c r="AB3516">
        <v>25</v>
      </c>
      <c r="AC3516">
        <v>0</v>
      </c>
      <c r="AD3516" s="4" t="s">
        <v>173</v>
      </c>
      <c r="AF3516">
        <v>10.3210999782856</v>
      </c>
    </row>
    <row r="3517" spans="1:37">
      <c r="A3517" t="s">
        <v>397</v>
      </c>
      <c r="B3517" t="s">
        <v>394</v>
      </c>
      <c r="C3517" s="30" t="s">
        <v>592</v>
      </c>
      <c r="D3517">
        <v>600</v>
      </c>
      <c r="E3517">
        <v>10</v>
      </c>
      <c r="F3517">
        <v>25</v>
      </c>
      <c r="G3517">
        <v>83.25</v>
      </c>
      <c r="H3517">
        <v>0</v>
      </c>
      <c r="I3517">
        <v>7.68</v>
      </c>
      <c r="J3517">
        <v>0</v>
      </c>
      <c r="K3517">
        <v>0</v>
      </c>
      <c r="L3517">
        <v>0</v>
      </c>
      <c r="N3517">
        <v>0</v>
      </c>
      <c r="O3517">
        <f t="shared" si="112"/>
        <v>9.2252252252252254E-2</v>
      </c>
      <c r="P3517">
        <v>16</v>
      </c>
      <c r="Q3517">
        <f t="shared" si="113"/>
        <v>9.2252252252252254E-2</v>
      </c>
      <c r="R3517">
        <v>295.16000000000003</v>
      </c>
      <c r="U3517">
        <f t="shared" si="121"/>
        <v>900</v>
      </c>
      <c r="V3517">
        <v>50</v>
      </c>
      <c r="W3517">
        <v>12</v>
      </c>
      <c r="X3517">
        <v>180</v>
      </c>
      <c r="Y3517">
        <v>0.02</v>
      </c>
      <c r="Z3517">
        <f t="shared" si="114"/>
        <v>0.02</v>
      </c>
      <c r="AA3517">
        <v>1</v>
      </c>
      <c r="AB3517">
        <v>25</v>
      </c>
      <c r="AC3517">
        <v>0</v>
      </c>
      <c r="AD3517" s="4" t="s">
        <v>173</v>
      </c>
      <c r="AF3517">
        <v>3.8990815140746098</v>
      </c>
    </row>
    <row r="3518" spans="1:37">
      <c r="A3518" t="s">
        <v>400</v>
      </c>
      <c r="B3518" t="s">
        <v>224</v>
      </c>
      <c r="C3518" s="30" t="s">
        <v>591</v>
      </c>
      <c r="D3518">
        <v>600</v>
      </c>
      <c r="E3518">
        <v>10</v>
      </c>
      <c r="F3518">
        <v>120</v>
      </c>
      <c r="G3518">
        <v>43.08</v>
      </c>
      <c r="H3518">
        <v>2.0299999999999998</v>
      </c>
      <c r="I3518">
        <v>12.94</v>
      </c>
      <c r="J3518">
        <v>0.41</v>
      </c>
      <c r="N3518">
        <v>0.05</v>
      </c>
      <c r="O3518">
        <v>0.3</v>
      </c>
      <c r="P3518">
        <f>J3518/G3518</f>
        <v>9.5171773444753943E-3</v>
      </c>
      <c r="Q3518">
        <v>0.31</v>
      </c>
      <c r="R3518">
        <v>268.51</v>
      </c>
      <c r="U3518">
        <v>1440</v>
      </c>
      <c r="V3518">
        <v>100</v>
      </c>
      <c r="W3518">
        <v>6</v>
      </c>
      <c r="X3518">
        <v>180</v>
      </c>
      <c r="Y3518">
        <v>0.05</v>
      </c>
      <c r="Z3518">
        <v>0.05</v>
      </c>
      <c r="AA3518">
        <v>1.45714272261637</v>
      </c>
      <c r="AB3518">
        <v>25</v>
      </c>
      <c r="AC3518">
        <v>0</v>
      </c>
      <c r="AD3518" s="4" t="s">
        <v>173</v>
      </c>
      <c r="AF3518">
        <v>24.679488548865599</v>
      </c>
      <c r="AI3518" s="31" t="s">
        <v>401</v>
      </c>
      <c r="AJ3518" t="s">
        <v>481</v>
      </c>
      <c r="AK3518" t="s">
        <v>367</v>
      </c>
    </row>
    <row r="3519" spans="1:37">
      <c r="A3519" t="s">
        <v>400</v>
      </c>
      <c r="B3519" t="s">
        <v>224</v>
      </c>
      <c r="C3519" s="30" t="s">
        <v>591</v>
      </c>
      <c r="D3519">
        <v>600</v>
      </c>
      <c r="E3519">
        <v>10</v>
      </c>
      <c r="F3519">
        <v>120</v>
      </c>
      <c r="G3519">
        <v>43.08</v>
      </c>
      <c r="H3519">
        <v>2.0299999999999998</v>
      </c>
      <c r="I3519">
        <v>12.94</v>
      </c>
      <c r="J3519">
        <v>0.41</v>
      </c>
      <c r="N3519">
        <v>0.05</v>
      </c>
      <c r="O3519">
        <v>0.3</v>
      </c>
      <c r="P3519">
        <f t="shared" ref="P3519:P3537" si="122">J3519/G3519</f>
        <v>9.5171773444753943E-3</v>
      </c>
      <c r="Q3519">
        <v>0.31</v>
      </c>
      <c r="R3519">
        <v>268.51</v>
      </c>
      <c r="U3519">
        <v>1440</v>
      </c>
      <c r="V3519">
        <v>100</v>
      </c>
      <c r="W3519">
        <v>6</v>
      </c>
      <c r="X3519">
        <v>180</v>
      </c>
      <c r="Y3519">
        <v>0.05</v>
      </c>
      <c r="Z3519">
        <v>0.15</v>
      </c>
      <c r="AA3519">
        <v>3.3428566495933798</v>
      </c>
      <c r="AB3519">
        <v>25</v>
      </c>
      <c r="AC3519">
        <v>0</v>
      </c>
      <c r="AD3519" s="4" t="s">
        <v>173</v>
      </c>
      <c r="AF3519">
        <v>19.935898414024901</v>
      </c>
    </row>
    <row r="3520" spans="1:37">
      <c r="A3520" t="s">
        <v>400</v>
      </c>
      <c r="B3520" t="s">
        <v>224</v>
      </c>
      <c r="C3520" s="30" t="s">
        <v>591</v>
      </c>
      <c r="D3520">
        <v>600</v>
      </c>
      <c r="E3520">
        <v>10</v>
      </c>
      <c r="F3520">
        <v>120</v>
      </c>
      <c r="G3520">
        <v>43.08</v>
      </c>
      <c r="H3520">
        <v>2.0299999999999998</v>
      </c>
      <c r="I3520">
        <v>12.94</v>
      </c>
      <c r="J3520">
        <v>0.41</v>
      </c>
      <c r="N3520">
        <v>0.05</v>
      </c>
      <c r="O3520">
        <v>0.3</v>
      </c>
      <c r="P3520">
        <f t="shared" si="122"/>
        <v>9.5171773444753943E-3</v>
      </c>
      <c r="Q3520">
        <v>0.31</v>
      </c>
      <c r="R3520">
        <v>268.51</v>
      </c>
      <c r="U3520">
        <v>1440</v>
      </c>
      <c r="V3520">
        <v>100</v>
      </c>
      <c r="W3520">
        <v>6</v>
      </c>
      <c r="X3520">
        <v>180</v>
      </c>
      <c r="Y3520">
        <v>0.05</v>
      </c>
      <c r="Z3520">
        <v>0.25</v>
      </c>
      <c r="AA3520">
        <v>5.2285721460459804</v>
      </c>
      <c r="AB3520">
        <v>25</v>
      </c>
      <c r="AC3520">
        <v>0</v>
      </c>
      <c r="AD3520" s="4" t="s">
        <v>173</v>
      </c>
      <c r="AF3520">
        <v>16.217948913574201</v>
      </c>
    </row>
    <row r="3521" spans="1:32">
      <c r="A3521" t="s">
        <v>400</v>
      </c>
      <c r="B3521" t="s">
        <v>224</v>
      </c>
      <c r="C3521" s="30" t="s">
        <v>591</v>
      </c>
      <c r="D3521">
        <v>600</v>
      </c>
      <c r="E3521">
        <v>10</v>
      </c>
      <c r="F3521">
        <v>120</v>
      </c>
      <c r="G3521">
        <v>43.08</v>
      </c>
      <c r="H3521">
        <v>2.0299999999999998</v>
      </c>
      <c r="I3521">
        <v>12.94</v>
      </c>
      <c r="J3521">
        <v>0.41</v>
      </c>
      <c r="N3521">
        <v>0.05</v>
      </c>
      <c r="O3521">
        <v>0.3</v>
      </c>
      <c r="P3521">
        <f t="shared" si="122"/>
        <v>9.5171773444753943E-3</v>
      </c>
      <c r="Q3521">
        <v>0.31</v>
      </c>
      <c r="R3521">
        <v>268.51</v>
      </c>
      <c r="U3521">
        <v>1440</v>
      </c>
      <c r="V3521">
        <v>100</v>
      </c>
      <c r="W3521">
        <v>6</v>
      </c>
      <c r="X3521">
        <v>180</v>
      </c>
      <c r="Y3521">
        <v>0.05</v>
      </c>
      <c r="Z3521">
        <v>0.35</v>
      </c>
      <c r="AA3521">
        <v>7.17142910953448</v>
      </c>
      <c r="AB3521">
        <v>25</v>
      </c>
      <c r="AC3521">
        <v>0</v>
      </c>
      <c r="AD3521" s="4" t="s">
        <v>173</v>
      </c>
      <c r="AF3521">
        <v>13.012821490947999</v>
      </c>
    </row>
    <row r="3522" spans="1:32">
      <c r="A3522" t="s">
        <v>400</v>
      </c>
      <c r="B3522" t="s">
        <v>224</v>
      </c>
      <c r="C3522" s="30" t="s">
        <v>591</v>
      </c>
      <c r="D3522">
        <v>600</v>
      </c>
      <c r="E3522">
        <v>10</v>
      </c>
      <c r="F3522">
        <v>120</v>
      </c>
      <c r="G3522">
        <v>43.08</v>
      </c>
      <c r="H3522">
        <v>2.0299999999999998</v>
      </c>
      <c r="I3522">
        <v>12.94</v>
      </c>
      <c r="J3522">
        <v>0.41</v>
      </c>
      <c r="N3522">
        <v>0.05</v>
      </c>
      <c r="O3522">
        <v>0.3</v>
      </c>
      <c r="P3522">
        <f t="shared" si="122"/>
        <v>9.5171773444753943E-3</v>
      </c>
      <c r="Q3522">
        <v>0.31</v>
      </c>
      <c r="R3522">
        <v>268.51</v>
      </c>
      <c r="U3522">
        <v>1440</v>
      </c>
      <c r="V3522">
        <v>100</v>
      </c>
      <c r="W3522">
        <v>6</v>
      </c>
      <c r="X3522">
        <v>180</v>
      </c>
      <c r="Y3522">
        <v>0.05</v>
      </c>
      <c r="Z3522">
        <v>0.45</v>
      </c>
      <c r="AA3522">
        <v>8.9428585329640793</v>
      </c>
      <c r="AB3522">
        <v>25</v>
      </c>
      <c r="AC3522">
        <v>0</v>
      </c>
      <c r="AD3522" s="4" t="s">
        <v>173</v>
      </c>
      <c r="AF3522">
        <v>10.064101585974999</v>
      </c>
    </row>
    <row r="3523" spans="1:32">
      <c r="A3523" t="s">
        <v>403</v>
      </c>
      <c r="B3523" t="s">
        <v>224</v>
      </c>
      <c r="C3523" s="30" t="s">
        <v>591</v>
      </c>
      <c r="D3523">
        <v>600</v>
      </c>
      <c r="E3523">
        <v>10</v>
      </c>
      <c r="F3523">
        <v>120</v>
      </c>
      <c r="G3523">
        <v>46.83</v>
      </c>
      <c r="H3523">
        <v>3.14</v>
      </c>
      <c r="I3523">
        <v>16.98</v>
      </c>
      <c r="J3523">
        <v>0.33</v>
      </c>
      <c r="N3523">
        <v>0.04</v>
      </c>
      <c r="O3523">
        <v>0.28000000000000003</v>
      </c>
      <c r="P3523">
        <f t="shared" si="122"/>
        <v>7.0467648942985272E-3</v>
      </c>
      <c r="Q3523">
        <v>0.28999999999999998</v>
      </c>
      <c r="R3523">
        <v>169.6</v>
      </c>
      <c r="U3523">
        <v>1440</v>
      </c>
      <c r="V3523">
        <v>100</v>
      </c>
      <c r="W3523">
        <v>6</v>
      </c>
      <c r="X3523">
        <v>180</v>
      </c>
      <c r="Y3523">
        <v>0.05</v>
      </c>
      <c r="Z3523">
        <v>0.05</v>
      </c>
      <c r="AA3523">
        <v>1.4857134561343299</v>
      </c>
      <c r="AB3523">
        <v>25</v>
      </c>
      <c r="AC3523">
        <v>0</v>
      </c>
      <c r="AD3523" s="4" t="s">
        <v>173</v>
      </c>
      <c r="AF3523">
        <v>16.474359952486399</v>
      </c>
    </row>
    <row r="3524" spans="1:32">
      <c r="A3524" t="s">
        <v>403</v>
      </c>
      <c r="B3524" t="s">
        <v>224</v>
      </c>
      <c r="C3524" s="30" t="s">
        <v>591</v>
      </c>
      <c r="D3524">
        <v>600</v>
      </c>
      <c r="E3524">
        <v>10</v>
      </c>
      <c r="F3524">
        <v>120</v>
      </c>
      <c r="G3524">
        <v>46.83</v>
      </c>
      <c r="H3524">
        <v>3.14</v>
      </c>
      <c r="I3524">
        <v>16.98</v>
      </c>
      <c r="J3524">
        <v>0.33</v>
      </c>
      <c r="N3524">
        <v>0.04</v>
      </c>
      <c r="O3524">
        <v>0.28000000000000003</v>
      </c>
      <c r="P3524">
        <f t="shared" si="122"/>
        <v>7.0467648942985272E-3</v>
      </c>
      <c r="Q3524">
        <v>0.28999999999999998</v>
      </c>
      <c r="R3524">
        <v>169.6</v>
      </c>
      <c r="U3524">
        <v>1440</v>
      </c>
      <c r="V3524">
        <v>100</v>
      </c>
      <c r="W3524">
        <v>6</v>
      </c>
      <c r="X3524">
        <v>180</v>
      </c>
      <c r="Y3524">
        <v>0.05</v>
      </c>
      <c r="Z3524">
        <v>0.15</v>
      </c>
      <c r="AA3524">
        <v>3.3428566495933798</v>
      </c>
      <c r="AB3524">
        <v>25</v>
      </c>
      <c r="AC3524">
        <v>0</v>
      </c>
      <c r="AD3524" s="4" t="s">
        <v>173</v>
      </c>
      <c r="AF3524">
        <v>11.346153259277299</v>
      </c>
    </row>
    <row r="3525" spans="1:32">
      <c r="A3525" t="s">
        <v>403</v>
      </c>
      <c r="B3525" t="s">
        <v>224</v>
      </c>
      <c r="C3525" s="30" t="s">
        <v>591</v>
      </c>
      <c r="D3525">
        <v>600</v>
      </c>
      <c r="E3525">
        <v>10</v>
      </c>
      <c r="F3525">
        <v>120</v>
      </c>
      <c r="G3525">
        <v>46.83</v>
      </c>
      <c r="H3525">
        <v>3.14</v>
      </c>
      <c r="I3525">
        <v>16.98</v>
      </c>
      <c r="J3525">
        <v>0.33</v>
      </c>
      <c r="N3525">
        <v>0.04</v>
      </c>
      <c r="O3525">
        <v>0.28000000000000003</v>
      </c>
      <c r="P3525">
        <f t="shared" si="122"/>
        <v>7.0467648942985272E-3</v>
      </c>
      <c r="Q3525">
        <v>0.28999999999999998</v>
      </c>
      <c r="R3525">
        <v>169.6</v>
      </c>
      <c r="U3525">
        <v>1440</v>
      </c>
      <c r="V3525">
        <v>100</v>
      </c>
      <c r="W3525">
        <v>6</v>
      </c>
      <c r="X3525">
        <v>180</v>
      </c>
      <c r="Y3525">
        <v>0.05</v>
      </c>
      <c r="Z3525">
        <v>0.25</v>
      </c>
      <c r="AA3525">
        <v>5.1714275400589003</v>
      </c>
      <c r="AB3525">
        <v>25</v>
      </c>
      <c r="AC3525">
        <v>0</v>
      </c>
      <c r="AD3525" s="4" t="s">
        <v>173</v>
      </c>
      <c r="AF3525">
        <v>10.064101585974999</v>
      </c>
    </row>
    <row r="3526" spans="1:32">
      <c r="A3526" t="s">
        <v>403</v>
      </c>
      <c r="B3526" t="s">
        <v>224</v>
      </c>
      <c r="C3526" s="30" t="s">
        <v>591</v>
      </c>
      <c r="D3526">
        <v>600</v>
      </c>
      <c r="E3526">
        <v>10</v>
      </c>
      <c r="F3526">
        <v>120</v>
      </c>
      <c r="G3526">
        <v>46.83</v>
      </c>
      <c r="H3526">
        <v>3.14</v>
      </c>
      <c r="I3526">
        <v>16.98</v>
      </c>
      <c r="J3526">
        <v>0.33</v>
      </c>
      <c r="N3526">
        <v>0.04</v>
      </c>
      <c r="O3526">
        <v>0.28000000000000003</v>
      </c>
      <c r="P3526">
        <f t="shared" si="122"/>
        <v>7.0467648942985272E-3</v>
      </c>
      <c r="Q3526">
        <v>0.28999999999999998</v>
      </c>
      <c r="R3526">
        <v>169.6</v>
      </c>
      <c r="U3526">
        <v>1440</v>
      </c>
      <c r="V3526">
        <v>100</v>
      </c>
      <c r="W3526">
        <v>6</v>
      </c>
      <c r="X3526">
        <v>180</v>
      </c>
      <c r="Y3526">
        <v>0.05</v>
      </c>
      <c r="Z3526">
        <v>0.35</v>
      </c>
      <c r="AA3526">
        <v>7.1428583760165196</v>
      </c>
      <c r="AB3526">
        <v>25</v>
      </c>
      <c r="AC3526">
        <v>0</v>
      </c>
      <c r="AD3526" s="4" t="s">
        <v>173</v>
      </c>
      <c r="AF3526">
        <v>8.78204991267277</v>
      </c>
    </row>
    <row r="3527" spans="1:32">
      <c r="A3527" t="s">
        <v>403</v>
      </c>
      <c r="B3527" t="s">
        <v>224</v>
      </c>
      <c r="C3527" s="30" t="s">
        <v>591</v>
      </c>
      <c r="D3527">
        <v>600</v>
      </c>
      <c r="E3527">
        <v>10</v>
      </c>
      <c r="F3527">
        <v>120</v>
      </c>
      <c r="G3527">
        <v>46.83</v>
      </c>
      <c r="H3527">
        <v>3.14</v>
      </c>
      <c r="I3527">
        <v>16.98</v>
      </c>
      <c r="J3527">
        <v>0.33</v>
      </c>
      <c r="N3527">
        <v>0.04</v>
      </c>
      <c r="O3527">
        <v>0.28000000000000003</v>
      </c>
      <c r="P3527">
        <f t="shared" si="122"/>
        <v>7.0467648942985272E-3</v>
      </c>
      <c r="Q3527">
        <v>0.28999999999999998</v>
      </c>
      <c r="R3527">
        <v>169.6</v>
      </c>
      <c r="U3527">
        <v>1440</v>
      </c>
      <c r="V3527">
        <v>100</v>
      </c>
      <c r="W3527">
        <v>6</v>
      </c>
      <c r="X3527">
        <v>180</v>
      </c>
      <c r="Y3527">
        <v>0.05</v>
      </c>
      <c r="Z3527">
        <v>0.45</v>
      </c>
      <c r="AA3527">
        <v>9.0285707335179506</v>
      </c>
      <c r="AB3527">
        <v>25</v>
      </c>
      <c r="AC3527">
        <v>0</v>
      </c>
      <c r="AD3527" s="4" t="s">
        <v>173</v>
      </c>
      <c r="AF3527">
        <v>7.1153852022611197</v>
      </c>
    </row>
    <row r="3528" spans="1:32">
      <c r="A3528" t="s">
        <v>402</v>
      </c>
      <c r="B3528" t="s">
        <v>224</v>
      </c>
      <c r="C3528" s="30" t="s">
        <v>591</v>
      </c>
      <c r="D3528">
        <v>600</v>
      </c>
      <c r="E3528">
        <v>10</v>
      </c>
      <c r="F3528">
        <v>120</v>
      </c>
      <c r="G3528">
        <v>54.55</v>
      </c>
      <c r="H3528">
        <v>2.34</v>
      </c>
      <c r="I3528">
        <v>15.49</v>
      </c>
      <c r="J3528">
        <v>0.55000000000000004</v>
      </c>
      <c r="N3528">
        <v>7.0000000000000007E-2</v>
      </c>
      <c r="O3528">
        <v>0.36</v>
      </c>
      <c r="P3528">
        <f t="shared" si="122"/>
        <v>1.0082493125572869E-2</v>
      </c>
      <c r="Q3528">
        <v>0.37</v>
      </c>
      <c r="R3528">
        <v>292.20999999999998</v>
      </c>
      <c r="U3528">
        <v>1440</v>
      </c>
      <c r="V3528">
        <v>100</v>
      </c>
      <c r="W3528">
        <v>6</v>
      </c>
      <c r="X3528">
        <v>180</v>
      </c>
      <c r="Y3528">
        <v>0.05</v>
      </c>
      <c r="Z3528">
        <v>0.05</v>
      </c>
      <c r="AA3528">
        <v>1.51428575912787</v>
      </c>
      <c r="AB3528">
        <v>25</v>
      </c>
      <c r="AC3528">
        <v>0</v>
      </c>
      <c r="AD3528" s="4" t="s">
        <v>173</v>
      </c>
      <c r="AF3528">
        <v>5.0641004122220501</v>
      </c>
    </row>
    <row r="3529" spans="1:32">
      <c r="A3529" t="s">
        <v>402</v>
      </c>
      <c r="B3529" t="s">
        <v>224</v>
      </c>
      <c r="C3529" s="30" t="s">
        <v>591</v>
      </c>
      <c r="D3529">
        <v>600</v>
      </c>
      <c r="E3529">
        <v>10</v>
      </c>
      <c r="F3529">
        <v>120</v>
      </c>
      <c r="G3529">
        <v>54.55</v>
      </c>
      <c r="H3529">
        <v>2.34</v>
      </c>
      <c r="I3529">
        <v>15.49</v>
      </c>
      <c r="J3529">
        <v>0.55000000000000004</v>
      </c>
      <c r="N3529">
        <v>7.0000000000000007E-2</v>
      </c>
      <c r="O3529">
        <v>0.36</v>
      </c>
      <c r="P3529">
        <f t="shared" si="122"/>
        <v>1.0082493125572869E-2</v>
      </c>
      <c r="Q3529">
        <v>0.37</v>
      </c>
      <c r="R3529">
        <v>292.20999999999998</v>
      </c>
      <c r="U3529">
        <v>1440</v>
      </c>
      <c r="V3529">
        <v>100</v>
      </c>
      <c r="W3529">
        <v>6</v>
      </c>
      <c r="X3529">
        <v>180</v>
      </c>
      <c r="Y3529">
        <v>0.05</v>
      </c>
      <c r="Z3529">
        <v>0.15</v>
      </c>
      <c r="AA3529">
        <v>3.3428566495933798</v>
      </c>
      <c r="AB3529">
        <v>25</v>
      </c>
      <c r="AC3529">
        <v>0</v>
      </c>
      <c r="AD3529" s="4" t="s">
        <v>173</v>
      </c>
      <c r="AF3529">
        <v>4.1666652972881604</v>
      </c>
    </row>
    <row r="3530" spans="1:32">
      <c r="A3530" t="s">
        <v>402</v>
      </c>
      <c r="B3530" t="s">
        <v>224</v>
      </c>
      <c r="C3530" s="30" t="s">
        <v>591</v>
      </c>
      <c r="D3530">
        <v>600</v>
      </c>
      <c r="E3530">
        <v>10</v>
      </c>
      <c r="F3530">
        <v>120</v>
      </c>
      <c r="G3530">
        <v>54.55</v>
      </c>
      <c r="H3530">
        <v>2.34</v>
      </c>
      <c r="I3530">
        <v>15.49</v>
      </c>
      <c r="J3530">
        <v>0.55000000000000004</v>
      </c>
      <c r="N3530">
        <v>7.0000000000000007E-2</v>
      </c>
      <c r="O3530">
        <v>0.36</v>
      </c>
      <c r="P3530">
        <f t="shared" si="122"/>
        <v>1.0082493125572869E-2</v>
      </c>
      <c r="Q3530">
        <v>0.37</v>
      </c>
      <c r="R3530">
        <v>292.20999999999998</v>
      </c>
      <c r="U3530">
        <v>1440</v>
      </c>
      <c r="V3530">
        <v>100</v>
      </c>
      <c r="W3530">
        <v>6</v>
      </c>
      <c r="X3530">
        <v>180</v>
      </c>
      <c r="Y3530">
        <v>0.05</v>
      </c>
      <c r="Z3530">
        <v>0.25</v>
      </c>
      <c r="AA3530">
        <v>5.2285721460459804</v>
      </c>
      <c r="AB3530">
        <v>25</v>
      </c>
      <c r="AC3530">
        <v>0</v>
      </c>
      <c r="AD3530" s="4" t="s">
        <v>173</v>
      </c>
      <c r="AF3530">
        <v>3.9102542583758999</v>
      </c>
    </row>
    <row r="3531" spans="1:32">
      <c r="A3531" t="s">
        <v>402</v>
      </c>
      <c r="B3531" t="s">
        <v>224</v>
      </c>
      <c r="C3531" s="30" t="s">
        <v>591</v>
      </c>
      <c r="D3531">
        <v>600</v>
      </c>
      <c r="E3531">
        <v>10</v>
      </c>
      <c r="F3531">
        <v>120</v>
      </c>
      <c r="G3531">
        <v>54.55</v>
      </c>
      <c r="H3531">
        <v>2.34</v>
      </c>
      <c r="I3531">
        <v>15.49</v>
      </c>
      <c r="J3531">
        <v>0.55000000000000004</v>
      </c>
      <c r="N3531">
        <v>7.0000000000000007E-2</v>
      </c>
      <c r="O3531">
        <v>0.36</v>
      </c>
      <c r="P3531">
        <f t="shared" si="122"/>
        <v>1.0082493125572869E-2</v>
      </c>
      <c r="Q3531">
        <v>0.37</v>
      </c>
      <c r="R3531">
        <v>292.20999999999998</v>
      </c>
      <c r="U3531">
        <v>1440</v>
      </c>
      <c r="V3531">
        <v>100</v>
      </c>
      <c r="W3531">
        <v>6</v>
      </c>
      <c r="X3531">
        <v>180</v>
      </c>
      <c r="Y3531">
        <v>0.05</v>
      </c>
      <c r="Z3531">
        <v>0.35</v>
      </c>
      <c r="AA3531">
        <v>7.0857137700294501</v>
      </c>
      <c r="AB3531">
        <v>25</v>
      </c>
      <c r="AC3531">
        <v>0</v>
      </c>
      <c r="AD3531" s="4" t="s">
        <v>173</v>
      </c>
      <c r="AF3531">
        <v>3.14102466289813</v>
      </c>
    </row>
    <row r="3532" spans="1:32">
      <c r="A3532" t="s">
        <v>402</v>
      </c>
      <c r="B3532" t="s">
        <v>224</v>
      </c>
      <c r="C3532" s="30" t="s">
        <v>591</v>
      </c>
      <c r="D3532">
        <v>600</v>
      </c>
      <c r="E3532">
        <v>10</v>
      </c>
      <c r="F3532">
        <v>120</v>
      </c>
      <c r="G3532">
        <v>54.55</v>
      </c>
      <c r="H3532">
        <v>2.34</v>
      </c>
      <c r="I3532">
        <v>15.49</v>
      </c>
      <c r="J3532">
        <v>0.55000000000000004</v>
      </c>
      <c r="N3532">
        <v>7.0000000000000007E-2</v>
      </c>
      <c r="O3532">
        <v>0.36</v>
      </c>
      <c r="P3532">
        <f t="shared" si="122"/>
        <v>1.0082493125572869E-2</v>
      </c>
      <c r="Q3532">
        <v>0.37</v>
      </c>
      <c r="R3532">
        <v>292.20999999999998</v>
      </c>
      <c r="U3532">
        <v>1440</v>
      </c>
      <c r="V3532">
        <v>100</v>
      </c>
      <c r="W3532">
        <v>6</v>
      </c>
      <c r="X3532">
        <v>180</v>
      </c>
      <c r="Y3532">
        <v>0.05</v>
      </c>
      <c r="Z3532">
        <v>0.45</v>
      </c>
      <c r="AA3532">
        <v>8.9714292664820405</v>
      </c>
      <c r="AB3532">
        <v>25</v>
      </c>
      <c r="AC3532">
        <v>0</v>
      </c>
      <c r="AD3532" s="4" t="s">
        <v>173</v>
      </c>
      <c r="AF3532">
        <v>2.7564081045297502</v>
      </c>
    </row>
    <row r="3533" spans="1:32">
      <c r="A3533" t="s">
        <v>52</v>
      </c>
      <c r="B3533" t="s">
        <v>224</v>
      </c>
      <c r="C3533" s="30" t="s">
        <v>591</v>
      </c>
      <c r="D3533">
        <v>600</v>
      </c>
      <c r="E3533">
        <v>10</v>
      </c>
      <c r="F3533">
        <v>120</v>
      </c>
      <c r="G3533">
        <v>79.67</v>
      </c>
      <c r="H3533">
        <v>1.98</v>
      </c>
      <c r="I3533">
        <v>13.77</v>
      </c>
      <c r="J3533">
        <v>1.1499999999999999</v>
      </c>
      <c r="N3533">
        <v>0.02</v>
      </c>
      <c r="O3533">
        <v>0.17</v>
      </c>
      <c r="P3533">
        <f t="shared" si="122"/>
        <v>1.4434542487762016E-2</v>
      </c>
      <c r="Q3533">
        <v>0.19</v>
      </c>
      <c r="R3533">
        <v>227.12</v>
      </c>
      <c r="U3533">
        <v>1440</v>
      </c>
      <c r="V3533">
        <v>100</v>
      </c>
      <c r="W3533">
        <v>6</v>
      </c>
      <c r="X3533">
        <v>180</v>
      </c>
      <c r="Y3533">
        <v>0.05</v>
      </c>
      <c r="Z3533">
        <v>0.05</v>
      </c>
      <c r="AA3533">
        <v>1.45714272261637</v>
      </c>
      <c r="AB3533">
        <v>25</v>
      </c>
      <c r="AC3533">
        <v>0</v>
      </c>
      <c r="AD3533" s="4" t="s">
        <v>173</v>
      </c>
      <c r="AF3533">
        <v>1.60256195068359</v>
      </c>
    </row>
    <row r="3534" spans="1:32">
      <c r="A3534" t="s">
        <v>52</v>
      </c>
      <c r="B3534" t="s">
        <v>224</v>
      </c>
      <c r="C3534" s="30" t="s">
        <v>591</v>
      </c>
      <c r="D3534">
        <v>600</v>
      </c>
      <c r="E3534">
        <v>10</v>
      </c>
      <c r="F3534">
        <v>120</v>
      </c>
      <c r="G3534">
        <v>79.67</v>
      </c>
      <c r="H3534">
        <v>1.98</v>
      </c>
      <c r="I3534">
        <v>13.77</v>
      </c>
      <c r="J3534">
        <v>1.1499999999999999</v>
      </c>
      <c r="N3534">
        <v>0.02</v>
      </c>
      <c r="O3534">
        <v>0.17</v>
      </c>
      <c r="P3534">
        <f t="shared" si="122"/>
        <v>1.4434542487762016E-2</v>
      </c>
      <c r="Q3534">
        <v>0.19</v>
      </c>
      <c r="R3534">
        <v>227.12</v>
      </c>
      <c r="U3534">
        <v>1440</v>
      </c>
      <c r="V3534">
        <v>100</v>
      </c>
      <c r="W3534">
        <v>6</v>
      </c>
      <c r="X3534">
        <v>180</v>
      </c>
      <c r="Y3534">
        <v>0.05</v>
      </c>
      <c r="Z3534">
        <v>0.15</v>
      </c>
      <c r="AA3534">
        <v>3.28571361308189</v>
      </c>
      <c r="AB3534">
        <v>25</v>
      </c>
      <c r="AC3534">
        <v>0</v>
      </c>
      <c r="AD3534" s="4" t="s">
        <v>173</v>
      </c>
      <c r="AF3534">
        <v>1.85897298959585</v>
      </c>
    </row>
    <row r="3535" spans="1:32">
      <c r="A3535" t="s">
        <v>52</v>
      </c>
      <c r="B3535" t="s">
        <v>224</v>
      </c>
      <c r="C3535" s="30" t="s">
        <v>591</v>
      </c>
      <c r="D3535">
        <v>600</v>
      </c>
      <c r="E3535">
        <v>10</v>
      </c>
      <c r="F3535">
        <v>120</v>
      </c>
      <c r="G3535">
        <v>79.67</v>
      </c>
      <c r="H3535">
        <v>1.98</v>
      </c>
      <c r="I3535">
        <v>13.77</v>
      </c>
      <c r="J3535">
        <v>1.1499999999999999</v>
      </c>
      <c r="N3535">
        <v>0.02</v>
      </c>
      <c r="O3535">
        <v>0.17</v>
      </c>
      <c r="P3535">
        <f t="shared" si="122"/>
        <v>1.4434542487762016E-2</v>
      </c>
      <c r="Q3535">
        <v>0.19</v>
      </c>
      <c r="R3535">
        <v>227.12</v>
      </c>
      <c r="U3535">
        <v>1440</v>
      </c>
      <c r="V3535">
        <v>100</v>
      </c>
      <c r="W3535">
        <v>6</v>
      </c>
      <c r="X3535">
        <v>180</v>
      </c>
      <c r="Y3535">
        <v>0.05</v>
      </c>
      <c r="Z3535">
        <v>0.25</v>
      </c>
      <c r="AA3535">
        <v>5.1714275400589003</v>
      </c>
      <c r="AB3535">
        <v>25</v>
      </c>
      <c r="AC3535">
        <v>0</v>
      </c>
      <c r="AD3535" s="4" t="s">
        <v>173</v>
      </c>
      <c r="AF3535">
        <v>0.96153787466196305</v>
      </c>
    </row>
    <row r="3536" spans="1:32">
      <c r="A3536" t="s">
        <v>52</v>
      </c>
      <c r="B3536" t="s">
        <v>224</v>
      </c>
      <c r="C3536" s="30" t="s">
        <v>591</v>
      </c>
      <c r="D3536">
        <v>600</v>
      </c>
      <c r="E3536">
        <v>10</v>
      </c>
      <c r="F3536">
        <v>120</v>
      </c>
      <c r="G3536">
        <v>79.67</v>
      </c>
      <c r="H3536">
        <v>1.98</v>
      </c>
      <c r="I3536">
        <v>13.77</v>
      </c>
      <c r="J3536">
        <v>1.1499999999999999</v>
      </c>
      <c r="N3536">
        <v>0.02</v>
      </c>
      <c r="O3536">
        <v>0.17</v>
      </c>
      <c r="P3536">
        <f t="shared" si="122"/>
        <v>1.4434542487762016E-2</v>
      </c>
      <c r="Q3536">
        <v>0.19</v>
      </c>
      <c r="R3536">
        <v>227.12</v>
      </c>
      <c r="U3536">
        <v>1440</v>
      </c>
      <c r="V3536">
        <v>100</v>
      </c>
      <c r="W3536">
        <v>6</v>
      </c>
      <c r="X3536">
        <v>180</v>
      </c>
      <c r="Y3536">
        <v>0.05</v>
      </c>
      <c r="Z3536">
        <v>0.35</v>
      </c>
      <c r="AA3536">
        <v>7.0857137700294501</v>
      </c>
      <c r="AB3536">
        <v>25</v>
      </c>
      <c r="AC3536">
        <v>0</v>
      </c>
      <c r="AD3536" s="4" t="s">
        <v>173</v>
      </c>
      <c r="AF3536">
        <v>1.2179489135742201</v>
      </c>
    </row>
    <row r="3537" spans="1:32">
      <c r="A3537" t="s">
        <v>52</v>
      </c>
      <c r="B3537" t="s">
        <v>224</v>
      </c>
      <c r="C3537" s="30" t="s">
        <v>591</v>
      </c>
      <c r="D3537">
        <v>600</v>
      </c>
      <c r="E3537">
        <v>10</v>
      </c>
      <c r="F3537">
        <v>120</v>
      </c>
      <c r="G3537">
        <v>79.67</v>
      </c>
      <c r="H3537">
        <v>1.98</v>
      </c>
      <c r="I3537">
        <v>13.77</v>
      </c>
      <c r="J3537">
        <v>1.1499999999999999</v>
      </c>
      <c r="N3537">
        <v>0.02</v>
      </c>
      <c r="O3537">
        <v>0.17</v>
      </c>
      <c r="P3537">
        <f t="shared" si="122"/>
        <v>1.4434542487762016E-2</v>
      </c>
      <c r="Q3537">
        <v>0.19</v>
      </c>
      <c r="R3537">
        <v>227.12</v>
      </c>
      <c r="U3537">
        <v>1440</v>
      </c>
      <c r="V3537">
        <v>100</v>
      </c>
      <c r="W3537">
        <v>6</v>
      </c>
      <c r="X3537">
        <v>180</v>
      </c>
      <c r="Y3537">
        <v>0.05</v>
      </c>
      <c r="Z3537">
        <v>0.45</v>
      </c>
      <c r="AA3537">
        <v>9</v>
      </c>
      <c r="AB3537">
        <v>25</v>
      </c>
      <c r="AC3537">
        <v>0</v>
      </c>
      <c r="AD3537" s="4" t="s">
        <v>173</v>
      </c>
      <c r="AF3537">
        <v>1.47435995248</v>
      </c>
    </row>
    <row r="3538" spans="1:32">
      <c r="A3538" t="s">
        <v>400</v>
      </c>
      <c r="B3538" t="s">
        <v>224</v>
      </c>
      <c r="C3538" s="30" t="s">
        <v>591</v>
      </c>
      <c r="D3538">
        <v>600</v>
      </c>
      <c r="E3538">
        <v>10</v>
      </c>
      <c r="F3538">
        <v>120</v>
      </c>
      <c r="G3538">
        <v>43.08</v>
      </c>
      <c r="H3538">
        <v>2.0299999999999998</v>
      </c>
      <c r="I3538">
        <v>12.94</v>
      </c>
      <c r="J3538">
        <v>0.41</v>
      </c>
      <c r="N3538">
        <v>0.05</v>
      </c>
      <c r="O3538">
        <v>0.3</v>
      </c>
      <c r="P3538">
        <f>J3538/G3538</f>
        <v>9.5171773444753943E-3</v>
      </c>
      <c r="Q3538">
        <v>0.31</v>
      </c>
      <c r="R3538">
        <v>268.51</v>
      </c>
      <c r="U3538">
        <v>1440</v>
      </c>
      <c r="V3538">
        <v>100</v>
      </c>
      <c r="W3538">
        <v>3</v>
      </c>
      <c r="X3538">
        <v>180</v>
      </c>
      <c r="Y3538">
        <v>0.05</v>
      </c>
      <c r="Z3538">
        <v>0.35</v>
      </c>
      <c r="AB3538">
        <v>25</v>
      </c>
      <c r="AC3538">
        <v>0</v>
      </c>
      <c r="AD3538" s="4" t="s">
        <v>173</v>
      </c>
      <c r="AF3538">
        <v>7.35593165107516</v>
      </c>
    </row>
    <row r="3539" spans="1:32">
      <c r="A3539" t="s">
        <v>400</v>
      </c>
      <c r="B3539" t="s">
        <v>224</v>
      </c>
      <c r="C3539" s="30" t="s">
        <v>591</v>
      </c>
      <c r="D3539">
        <v>600</v>
      </c>
      <c r="E3539">
        <v>10</v>
      </c>
      <c r="F3539">
        <v>120</v>
      </c>
      <c r="G3539">
        <v>43.08</v>
      </c>
      <c r="H3539">
        <v>2.0299999999999998</v>
      </c>
      <c r="I3539">
        <v>12.94</v>
      </c>
      <c r="J3539">
        <v>0.41</v>
      </c>
      <c r="N3539">
        <v>0.05</v>
      </c>
      <c r="O3539">
        <v>0.3</v>
      </c>
      <c r="P3539">
        <f t="shared" ref="P3539:P3602" si="123">J3539/G3539</f>
        <v>9.5171773444753943E-3</v>
      </c>
      <c r="Q3539">
        <v>0.31</v>
      </c>
      <c r="R3539">
        <v>268.51</v>
      </c>
      <c r="U3539">
        <v>1440</v>
      </c>
      <c r="V3539">
        <v>100</v>
      </c>
      <c r="W3539">
        <v>4</v>
      </c>
      <c r="X3539">
        <v>180</v>
      </c>
      <c r="Y3539">
        <v>0.05</v>
      </c>
      <c r="Z3539">
        <v>0.35</v>
      </c>
      <c r="AB3539">
        <v>25</v>
      </c>
      <c r="AC3539">
        <v>0</v>
      </c>
      <c r="AD3539" s="4" t="s">
        <v>173</v>
      </c>
      <c r="AF3539">
        <v>9.5508470295832399</v>
      </c>
    </row>
    <row r="3540" spans="1:32">
      <c r="A3540" t="s">
        <v>400</v>
      </c>
      <c r="B3540" t="s">
        <v>224</v>
      </c>
      <c r="C3540" s="30" t="s">
        <v>591</v>
      </c>
      <c r="D3540">
        <v>600</v>
      </c>
      <c r="E3540">
        <v>10</v>
      </c>
      <c r="F3540">
        <v>120</v>
      </c>
      <c r="G3540">
        <v>43.08</v>
      </c>
      <c r="H3540">
        <v>2.0299999999999998</v>
      </c>
      <c r="I3540">
        <v>12.94</v>
      </c>
      <c r="J3540">
        <v>0.41</v>
      </c>
      <c r="N3540">
        <v>0.05</v>
      </c>
      <c r="O3540">
        <v>0.3</v>
      </c>
      <c r="P3540">
        <f t="shared" si="123"/>
        <v>9.5171773444753943E-3</v>
      </c>
      <c r="Q3540">
        <v>0.31</v>
      </c>
      <c r="R3540">
        <v>268.51</v>
      </c>
      <c r="U3540">
        <v>1440</v>
      </c>
      <c r="V3540">
        <v>100</v>
      </c>
      <c r="W3540">
        <v>5</v>
      </c>
      <c r="X3540">
        <v>180</v>
      </c>
      <c r="Y3540">
        <v>0.05</v>
      </c>
      <c r="Z3540">
        <v>0.35</v>
      </c>
      <c r="AB3540">
        <v>25</v>
      </c>
      <c r="AC3540">
        <v>0</v>
      </c>
      <c r="AD3540" s="4" t="s">
        <v>173</v>
      </c>
      <c r="AF3540">
        <v>10.618643612136999</v>
      </c>
    </row>
    <row r="3541" spans="1:32">
      <c r="A3541" t="s">
        <v>400</v>
      </c>
      <c r="B3541" t="s">
        <v>224</v>
      </c>
      <c r="C3541" s="30" t="s">
        <v>591</v>
      </c>
      <c r="D3541">
        <v>600</v>
      </c>
      <c r="E3541">
        <v>10</v>
      </c>
      <c r="F3541">
        <v>120</v>
      </c>
      <c r="G3541">
        <v>43.08</v>
      </c>
      <c r="H3541">
        <v>2.0299999999999998</v>
      </c>
      <c r="I3541">
        <v>12.94</v>
      </c>
      <c r="J3541">
        <v>0.41</v>
      </c>
      <c r="N3541">
        <v>0.05</v>
      </c>
      <c r="O3541">
        <v>0.3</v>
      </c>
      <c r="P3541">
        <f t="shared" si="123"/>
        <v>9.5171773444753943E-3</v>
      </c>
      <c r="Q3541">
        <v>0.31</v>
      </c>
      <c r="R3541">
        <v>268.51</v>
      </c>
      <c r="U3541">
        <v>1440</v>
      </c>
      <c r="V3541">
        <v>100</v>
      </c>
      <c r="W3541">
        <v>6</v>
      </c>
      <c r="X3541">
        <v>180</v>
      </c>
      <c r="Y3541">
        <v>0.05</v>
      </c>
      <c r="Z3541">
        <v>0.35</v>
      </c>
      <c r="AB3541">
        <v>25</v>
      </c>
      <c r="AC3541">
        <v>0</v>
      </c>
      <c r="AD3541" s="4" t="s">
        <v>173</v>
      </c>
      <c r="AF3541">
        <v>12.991524001518499</v>
      </c>
    </row>
    <row r="3542" spans="1:32">
      <c r="A3542" t="s">
        <v>400</v>
      </c>
      <c r="B3542" t="s">
        <v>224</v>
      </c>
      <c r="C3542" s="30" t="s">
        <v>591</v>
      </c>
      <c r="D3542">
        <v>600</v>
      </c>
      <c r="E3542">
        <v>10</v>
      </c>
      <c r="F3542">
        <v>120</v>
      </c>
      <c r="G3542">
        <v>43.08</v>
      </c>
      <c r="H3542">
        <v>2.0299999999999998</v>
      </c>
      <c r="I3542">
        <v>12.94</v>
      </c>
      <c r="J3542">
        <v>0.41</v>
      </c>
      <c r="N3542">
        <v>0.05</v>
      </c>
      <c r="O3542">
        <v>0.3</v>
      </c>
      <c r="P3542">
        <f t="shared" si="123"/>
        <v>9.5171773444753943E-3</v>
      </c>
      <c r="Q3542">
        <v>0.31</v>
      </c>
      <c r="R3542">
        <v>268.51</v>
      </c>
      <c r="U3542">
        <v>1440</v>
      </c>
      <c r="V3542">
        <v>100</v>
      </c>
      <c r="W3542">
        <v>7</v>
      </c>
      <c r="X3542">
        <v>180</v>
      </c>
      <c r="Y3542">
        <v>0.05</v>
      </c>
      <c r="Z3542">
        <v>0.35</v>
      </c>
      <c r="AB3542">
        <v>25</v>
      </c>
      <c r="AC3542">
        <v>0</v>
      </c>
      <c r="AD3542" s="4" t="s">
        <v>173</v>
      </c>
      <c r="AF3542">
        <v>11.449151341088401</v>
      </c>
    </row>
    <row r="3543" spans="1:32">
      <c r="A3543" t="s">
        <v>400</v>
      </c>
      <c r="B3543" t="s">
        <v>224</v>
      </c>
      <c r="C3543" s="30" t="s">
        <v>591</v>
      </c>
      <c r="D3543">
        <v>600</v>
      </c>
      <c r="E3543">
        <v>10</v>
      </c>
      <c r="F3543">
        <v>120</v>
      </c>
      <c r="G3543">
        <v>43.08</v>
      </c>
      <c r="H3543">
        <v>2.0299999999999998</v>
      </c>
      <c r="I3543">
        <v>12.94</v>
      </c>
      <c r="J3543">
        <v>0.41</v>
      </c>
      <c r="N3543">
        <v>0.05</v>
      </c>
      <c r="O3543">
        <v>0.3</v>
      </c>
      <c r="P3543">
        <f t="shared" si="123"/>
        <v>9.5171773444753943E-3</v>
      </c>
      <c r="Q3543">
        <v>0.31</v>
      </c>
      <c r="R3543">
        <v>268.51</v>
      </c>
      <c r="U3543">
        <v>1440</v>
      </c>
      <c r="V3543">
        <v>100</v>
      </c>
      <c r="W3543">
        <v>8</v>
      </c>
      <c r="X3543">
        <v>180</v>
      </c>
      <c r="Y3543">
        <v>0.05</v>
      </c>
      <c r="Z3543">
        <v>0.35</v>
      </c>
      <c r="AB3543">
        <v>25</v>
      </c>
      <c r="AC3543">
        <v>0</v>
      </c>
      <c r="AD3543" s="4" t="s">
        <v>173</v>
      </c>
      <c r="AF3543">
        <v>10.3813547585347</v>
      </c>
    </row>
    <row r="3544" spans="1:32">
      <c r="A3544" t="s">
        <v>400</v>
      </c>
      <c r="B3544" t="s">
        <v>224</v>
      </c>
      <c r="C3544" s="30" t="s">
        <v>591</v>
      </c>
      <c r="D3544">
        <v>600</v>
      </c>
      <c r="E3544">
        <v>10</v>
      </c>
      <c r="F3544">
        <v>120</v>
      </c>
      <c r="G3544">
        <v>43.08</v>
      </c>
      <c r="H3544">
        <v>2.0299999999999998</v>
      </c>
      <c r="I3544">
        <v>12.94</v>
      </c>
      <c r="J3544">
        <v>0.41</v>
      </c>
      <c r="N3544">
        <v>0.05</v>
      </c>
      <c r="O3544">
        <v>0.3</v>
      </c>
      <c r="P3544">
        <f t="shared" si="123"/>
        <v>9.5171773444753943E-3</v>
      </c>
      <c r="Q3544">
        <v>0.31</v>
      </c>
      <c r="R3544">
        <v>268.51</v>
      </c>
      <c r="U3544">
        <v>1440</v>
      </c>
      <c r="V3544">
        <v>100</v>
      </c>
      <c r="W3544">
        <v>9</v>
      </c>
      <c r="X3544">
        <v>180</v>
      </c>
      <c r="Y3544">
        <v>0.05</v>
      </c>
      <c r="Z3544">
        <v>0.35</v>
      </c>
      <c r="AB3544">
        <v>25</v>
      </c>
      <c r="AC3544">
        <v>0</v>
      </c>
      <c r="AD3544" s="4" t="s">
        <v>173</v>
      </c>
      <c r="AF3544">
        <v>9.3728803893815194</v>
      </c>
    </row>
    <row r="3545" spans="1:32">
      <c r="A3545" t="s">
        <v>400</v>
      </c>
      <c r="B3545" t="s">
        <v>224</v>
      </c>
      <c r="C3545" s="30" t="s">
        <v>591</v>
      </c>
      <c r="D3545">
        <v>600</v>
      </c>
      <c r="E3545">
        <v>10</v>
      </c>
      <c r="F3545">
        <v>120</v>
      </c>
      <c r="G3545">
        <v>43.08</v>
      </c>
      <c r="H3545">
        <v>2.0299999999999998</v>
      </c>
      <c r="I3545">
        <v>12.94</v>
      </c>
      <c r="J3545">
        <v>0.41</v>
      </c>
      <c r="N3545">
        <v>0.05</v>
      </c>
      <c r="O3545">
        <v>0.3</v>
      </c>
      <c r="P3545">
        <f t="shared" si="123"/>
        <v>9.5171773444753943E-3</v>
      </c>
      <c r="Q3545">
        <v>0.31</v>
      </c>
      <c r="R3545">
        <v>268.51</v>
      </c>
      <c r="U3545">
        <v>1440</v>
      </c>
      <c r="V3545">
        <v>100</v>
      </c>
      <c r="W3545">
        <v>10</v>
      </c>
      <c r="X3545">
        <v>180</v>
      </c>
      <c r="Y3545">
        <v>0.05</v>
      </c>
      <c r="Z3545">
        <v>0.35</v>
      </c>
      <c r="AB3545">
        <v>25</v>
      </c>
      <c r="AC3545">
        <v>0</v>
      </c>
      <c r="AD3545" s="4" t="s">
        <v>173</v>
      </c>
      <c r="AF3545">
        <v>7.2966078083463</v>
      </c>
    </row>
    <row r="3546" spans="1:32">
      <c r="A3546" t="s">
        <v>403</v>
      </c>
      <c r="B3546" t="s">
        <v>224</v>
      </c>
      <c r="C3546" s="30" t="s">
        <v>591</v>
      </c>
      <c r="D3546">
        <v>600</v>
      </c>
      <c r="E3546">
        <v>10</v>
      </c>
      <c r="F3546">
        <v>120</v>
      </c>
      <c r="G3546">
        <v>46.83</v>
      </c>
      <c r="H3546">
        <v>3.14</v>
      </c>
      <c r="I3546">
        <v>16.98</v>
      </c>
      <c r="J3546">
        <v>0.33</v>
      </c>
      <c r="N3546">
        <v>0.04</v>
      </c>
      <c r="O3546">
        <v>0.28000000000000003</v>
      </c>
      <c r="P3546">
        <f t="shared" si="123"/>
        <v>7.0467648942985272E-3</v>
      </c>
      <c r="Q3546">
        <v>0.28999999999999998</v>
      </c>
      <c r="R3546">
        <v>169.6</v>
      </c>
      <c r="U3546">
        <v>1440</v>
      </c>
      <c r="V3546">
        <v>100</v>
      </c>
      <c r="W3546">
        <v>3</v>
      </c>
      <c r="X3546">
        <v>180</v>
      </c>
      <c r="Y3546">
        <v>0.05</v>
      </c>
      <c r="Z3546">
        <v>0.35</v>
      </c>
      <c r="AB3546">
        <v>25</v>
      </c>
      <c r="AC3546">
        <v>0</v>
      </c>
      <c r="AD3546" s="4" t="s">
        <v>173</v>
      </c>
      <c r="AF3546">
        <v>4.6864401946907597</v>
      </c>
    </row>
    <row r="3547" spans="1:32">
      <c r="A3547" t="s">
        <v>403</v>
      </c>
      <c r="B3547" t="s">
        <v>224</v>
      </c>
      <c r="C3547" s="30" t="s">
        <v>591</v>
      </c>
      <c r="D3547">
        <v>600</v>
      </c>
      <c r="E3547">
        <v>10</v>
      </c>
      <c r="F3547">
        <v>120</v>
      </c>
      <c r="G3547">
        <v>46.83</v>
      </c>
      <c r="H3547">
        <v>3.14</v>
      </c>
      <c r="I3547">
        <v>16.98</v>
      </c>
      <c r="J3547">
        <v>0.33</v>
      </c>
      <c r="N3547">
        <v>0.04</v>
      </c>
      <c r="O3547">
        <v>0.28000000000000003</v>
      </c>
      <c r="P3547">
        <f t="shared" si="123"/>
        <v>7.0467648942985272E-3</v>
      </c>
      <c r="Q3547">
        <v>0.28999999999999998</v>
      </c>
      <c r="R3547">
        <v>169.6</v>
      </c>
      <c r="U3547">
        <v>1440</v>
      </c>
      <c r="V3547">
        <v>100</v>
      </c>
      <c r="W3547">
        <v>4</v>
      </c>
      <c r="X3547">
        <v>180</v>
      </c>
      <c r="Y3547">
        <v>0.05</v>
      </c>
      <c r="Z3547">
        <v>0.35</v>
      </c>
      <c r="AB3547">
        <v>25</v>
      </c>
      <c r="AC3547">
        <v>0</v>
      </c>
      <c r="AD3547" s="4" t="s">
        <v>173</v>
      </c>
      <c r="AF3547">
        <v>5.33898291276879</v>
      </c>
    </row>
    <row r="3548" spans="1:32">
      <c r="A3548" t="s">
        <v>403</v>
      </c>
      <c r="B3548" t="s">
        <v>224</v>
      </c>
      <c r="C3548" s="30" t="s">
        <v>591</v>
      </c>
      <c r="D3548">
        <v>600</v>
      </c>
      <c r="E3548">
        <v>10</v>
      </c>
      <c r="F3548">
        <v>120</v>
      </c>
      <c r="G3548">
        <v>46.83</v>
      </c>
      <c r="H3548">
        <v>3.14</v>
      </c>
      <c r="I3548">
        <v>16.98</v>
      </c>
      <c r="J3548">
        <v>0.33</v>
      </c>
      <c r="N3548">
        <v>0.04</v>
      </c>
      <c r="O3548">
        <v>0.28000000000000003</v>
      </c>
      <c r="P3548">
        <f t="shared" si="123"/>
        <v>7.0467648942985272E-3</v>
      </c>
      <c r="Q3548">
        <v>0.28999999999999998</v>
      </c>
      <c r="R3548">
        <v>169.6</v>
      </c>
      <c r="U3548">
        <v>1440</v>
      </c>
      <c r="V3548">
        <v>100</v>
      </c>
      <c r="W3548">
        <v>5</v>
      </c>
      <c r="X3548">
        <v>180</v>
      </c>
      <c r="Y3548">
        <v>0.05</v>
      </c>
      <c r="Z3548">
        <v>0.35</v>
      </c>
      <c r="AB3548">
        <v>25</v>
      </c>
      <c r="AC3548">
        <v>0</v>
      </c>
      <c r="AD3548" s="4" t="s">
        <v>173</v>
      </c>
      <c r="AF3548">
        <v>6.8220333597982803</v>
      </c>
    </row>
    <row r="3549" spans="1:32">
      <c r="A3549" t="s">
        <v>403</v>
      </c>
      <c r="B3549" t="s">
        <v>224</v>
      </c>
      <c r="C3549" s="30" t="s">
        <v>591</v>
      </c>
      <c r="D3549">
        <v>600</v>
      </c>
      <c r="E3549">
        <v>10</v>
      </c>
      <c r="F3549">
        <v>120</v>
      </c>
      <c r="G3549">
        <v>46.83</v>
      </c>
      <c r="H3549">
        <v>3.14</v>
      </c>
      <c r="I3549">
        <v>16.98</v>
      </c>
      <c r="J3549">
        <v>0.33</v>
      </c>
      <c r="N3549">
        <v>0.04</v>
      </c>
      <c r="O3549">
        <v>0.28000000000000003</v>
      </c>
      <c r="P3549">
        <f t="shared" si="123"/>
        <v>7.0467648942985272E-3</v>
      </c>
      <c r="Q3549">
        <v>0.28999999999999998</v>
      </c>
      <c r="R3549">
        <v>169.6</v>
      </c>
      <c r="U3549">
        <v>1440</v>
      </c>
      <c r="V3549">
        <v>100</v>
      </c>
      <c r="W3549">
        <v>6</v>
      </c>
      <c r="X3549">
        <v>180</v>
      </c>
      <c r="Y3549">
        <v>0.05</v>
      </c>
      <c r="Z3549">
        <v>0.35</v>
      </c>
      <c r="AB3549">
        <v>25</v>
      </c>
      <c r="AC3549">
        <v>0</v>
      </c>
      <c r="AD3549" s="4" t="s">
        <v>173</v>
      </c>
      <c r="AF3549">
        <v>8.7203376713035006</v>
      </c>
    </row>
    <row r="3550" spans="1:32">
      <c r="A3550" t="s">
        <v>403</v>
      </c>
      <c r="B3550" t="s">
        <v>224</v>
      </c>
      <c r="C3550" s="30" t="s">
        <v>591</v>
      </c>
      <c r="D3550">
        <v>600</v>
      </c>
      <c r="E3550">
        <v>10</v>
      </c>
      <c r="F3550">
        <v>120</v>
      </c>
      <c r="G3550">
        <v>46.83</v>
      </c>
      <c r="H3550">
        <v>3.14</v>
      </c>
      <c r="I3550">
        <v>16.98</v>
      </c>
      <c r="J3550">
        <v>0.33</v>
      </c>
      <c r="N3550">
        <v>0.04</v>
      </c>
      <c r="O3550">
        <v>0.28000000000000003</v>
      </c>
      <c r="P3550">
        <f t="shared" si="123"/>
        <v>7.0467648942985272E-3</v>
      </c>
      <c r="Q3550">
        <v>0.28999999999999998</v>
      </c>
      <c r="R3550">
        <v>169.6</v>
      </c>
      <c r="U3550">
        <v>1440</v>
      </c>
      <c r="V3550">
        <v>100</v>
      </c>
      <c r="W3550">
        <v>7</v>
      </c>
      <c r="X3550">
        <v>180</v>
      </c>
      <c r="Y3550">
        <v>0.05</v>
      </c>
      <c r="Z3550">
        <v>0.35</v>
      </c>
      <c r="AB3550">
        <v>25</v>
      </c>
      <c r="AC3550">
        <v>0</v>
      </c>
      <c r="AD3550" s="4" t="s">
        <v>173</v>
      </c>
      <c r="AF3550">
        <v>8.3644043909000594</v>
      </c>
    </row>
    <row r="3551" spans="1:32">
      <c r="A3551" t="s">
        <v>403</v>
      </c>
      <c r="B3551" t="s">
        <v>224</v>
      </c>
      <c r="C3551" s="30" t="s">
        <v>591</v>
      </c>
      <c r="D3551">
        <v>600</v>
      </c>
      <c r="E3551">
        <v>10</v>
      </c>
      <c r="F3551">
        <v>120</v>
      </c>
      <c r="G3551">
        <v>46.83</v>
      </c>
      <c r="H3551">
        <v>3.14</v>
      </c>
      <c r="I3551">
        <v>16.98</v>
      </c>
      <c r="J3551">
        <v>0.33</v>
      </c>
      <c r="N3551">
        <v>0.04</v>
      </c>
      <c r="O3551">
        <v>0.28000000000000003</v>
      </c>
      <c r="P3551">
        <f t="shared" si="123"/>
        <v>7.0467648942985272E-3</v>
      </c>
      <c r="Q3551">
        <v>0.28999999999999998</v>
      </c>
      <c r="R3551">
        <v>169.6</v>
      </c>
      <c r="U3551">
        <v>1440</v>
      </c>
      <c r="V3551">
        <v>100</v>
      </c>
      <c r="W3551">
        <v>8</v>
      </c>
      <c r="X3551">
        <v>180</v>
      </c>
      <c r="Y3551">
        <v>0.05</v>
      </c>
      <c r="Z3551">
        <v>0.35</v>
      </c>
      <c r="AB3551">
        <v>25</v>
      </c>
      <c r="AC3551">
        <v>0</v>
      </c>
      <c r="AD3551" s="4" t="s">
        <v>173</v>
      </c>
      <c r="AF3551">
        <v>8.18643938002662</v>
      </c>
    </row>
    <row r="3552" spans="1:32">
      <c r="A3552" t="s">
        <v>403</v>
      </c>
      <c r="B3552" t="s">
        <v>224</v>
      </c>
      <c r="C3552" s="30" t="s">
        <v>591</v>
      </c>
      <c r="D3552">
        <v>600</v>
      </c>
      <c r="E3552">
        <v>10</v>
      </c>
      <c r="F3552">
        <v>120</v>
      </c>
      <c r="G3552">
        <v>46.83</v>
      </c>
      <c r="H3552">
        <v>3.14</v>
      </c>
      <c r="I3552">
        <v>16.98</v>
      </c>
      <c r="J3552">
        <v>0.33</v>
      </c>
      <c r="N3552">
        <v>0.04</v>
      </c>
      <c r="O3552">
        <v>0.28000000000000003</v>
      </c>
      <c r="P3552">
        <f t="shared" si="123"/>
        <v>7.0467648942985272E-3</v>
      </c>
      <c r="Q3552">
        <v>0.28999999999999998</v>
      </c>
      <c r="R3552">
        <v>169.6</v>
      </c>
      <c r="U3552">
        <v>1440</v>
      </c>
      <c r="V3552">
        <v>100</v>
      </c>
      <c r="W3552">
        <v>9</v>
      </c>
      <c r="X3552">
        <v>180</v>
      </c>
      <c r="Y3552">
        <v>0.05</v>
      </c>
      <c r="Z3552">
        <v>0.35</v>
      </c>
      <c r="AB3552">
        <v>25</v>
      </c>
      <c r="AC3552">
        <v>0</v>
      </c>
      <c r="AD3552" s="4" t="s">
        <v>173</v>
      </c>
      <c r="AF3552">
        <v>6.58474450619598</v>
      </c>
    </row>
    <row r="3553" spans="1:32">
      <c r="A3553" t="s">
        <v>403</v>
      </c>
      <c r="B3553" t="s">
        <v>224</v>
      </c>
      <c r="C3553" s="30" t="s">
        <v>591</v>
      </c>
      <c r="D3553">
        <v>600</v>
      </c>
      <c r="E3553">
        <v>10</v>
      </c>
      <c r="F3553">
        <v>120</v>
      </c>
      <c r="G3553">
        <v>46.83</v>
      </c>
      <c r="H3553">
        <v>3.14</v>
      </c>
      <c r="I3553">
        <v>16.98</v>
      </c>
      <c r="J3553">
        <v>0.33</v>
      </c>
      <c r="N3553">
        <v>0.04</v>
      </c>
      <c r="O3553">
        <v>0.28000000000000003</v>
      </c>
      <c r="P3553">
        <f t="shared" si="123"/>
        <v>7.0467648942985272E-3</v>
      </c>
      <c r="Q3553">
        <v>0.28999999999999998</v>
      </c>
      <c r="R3553">
        <v>169.6</v>
      </c>
      <c r="U3553">
        <v>1440</v>
      </c>
      <c r="V3553">
        <v>100</v>
      </c>
      <c r="W3553">
        <v>10</v>
      </c>
      <c r="X3553">
        <v>180</v>
      </c>
      <c r="Y3553">
        <v>0.05</v>
      </c>
      <c r="Z3553">
        <v>0.35</v>
      </c>
      <c r="AB3553">
        <v>25</v>
      </c>
      <c r="AC3553">
        <v>0</v>
      </c>
      <c r="AD3553" s="4" t="s">
        <v>173</v>
      </c>
      <c r="AF3553">
        <v>4.5677957678896099</v>
      </c>
    </row>
    <row r="3554" spans="1:32">
      <c r="A3554" t="s">
        <v>402</v>
      </c>
      <c r="B3554" t="s">
        <v>224</v>
      </c>
      <c r="C3554" s="30" t="s">
        <v>591</v>
      </c>
      <c r="D3554">
        <v>600</v>
      </c>
      <c r="E3554">
        <v>10</v>
      </c>
      <c r="F3554">
        <v>120</v>
      </c>
      <c r="G3554">
        <v>54.55</v>
      </c>
      <c r="H3554">
        <v>2.34</v>
      </c>
      <c r="I3554">
        <v>15.49</v>
      </c>
      <c r="J3554">
        <v>0.55000000000000004</v>
      </c>
      <c r="N3554">
        <v>7.0000000000000007E-2</v>
      </c>
      <c r="O3554">
        <v>0.36</v>
      </c>
      <c r="P3554">
        <f t="shared" si="123"/>
        <v>1.0082493125572869E-2</v>
      </c>
      <c r="Q3554">
        <v>0.37</v>
      </c>
      <c r="R3554">
        <v>292.20999999999998</v>
      </c>
      <c r="U3554">
        <v>1440</v>
      </c>
      <c r="V3554">
        <v>100</v>
      </c>
      <c r="W3554">
        <v>3</v>
      </c>
      <c r="X3554">
        <v>180</v>
      </c>
      <c r="Y3554">
        <v>0.05</v>
      </c>
      <c r="Z3554">
        <v>0.35</v>
      </c>
      <c r="AB3554">
        <v>25</v>
      </c>
      <c r="AC3554">
        <v>0</v>
      </c>
      <c r="AD3554" s="4" t="s">
        <v>173</v>
      </c>
      <c r="AF3554">
        <v>1.60169487383063</v>
      </c>
    </row>
    <row r="3555" spans="1:32">
      <c r="A3555" t="s">
        <v>402</v>
      </c>
      <c r="B3555" t="s">
        <v>224</v>
      </c>
      <c r="C3555" s="30" t="s">
        <v>591</v>
      </c>
      <c r="D3555">
        <v>600</v>
      </c>
      <c r="E3555">
        <v>10</v>
      </c>
      <c r="F3555">
        <v>120</v>
      </c>
      <c r="G3555">
        <v>54.55</v>
      </c>
      <c r="H3555">
        <v>2.34</v>
      </c>
      <c r="I3555">
        <v>15.49</v>
      </c>
      <c r="J3555">
        <v>0.55000000000000004</v>
      </c>
      <c r="N3555">
        <v>7.0000000000000007E-2</v>
      </c>
      <c r="O3555">
        <v>0.36</v>
      </c>
      <c r="P3555">
        <f t="shared" si="123"/>
        <v>1.0082493125572869E-2</v>
      </c>
      <c r="Q3555">
        <v>0.37</v>
      </c>
      <c r="R3555">
        <v>292.20999999999998</v>
      </c>
      <c r="U3555">
        <v>1440</v>
      </c>
      <c r="V3555">
        <v>100</v>
      </c>
      <c r="W3555">
        <v>4</v>
      </c>
      <c r="X3555">
        <v>180</v>
      </c>
      <c r="Y3555">
        <v>0.05</v>
      </c>
      <c r="Z3555">
        <v>0.35</v>
      </c>
      <c r="AB3555">
        <v>25</v>
      </c>
      <c r="AC3555">
        <v>0</v>
      </c>
      <c r="AD3555" s="4" t="s">
        <v>173</v>
      </c>
      <c r="AF3555">
        <v>1.95762489557751</v>
      </c>
    </row>
    <row r="3556" spans="1:32">
      <c r="A3556" t="s">
        <v>402</v>
      </c>
      <c r="B3556" t="s">
        <v>224</v>
      </c>
      <c r="C3556" s="30" t="s">
        <v>591</v>
      </c>
      <c r="D3556">
        <v>600</v>
      </c>
      <c r="E3556">
        <v>10</v>
      </c>
      <c r="F3556">
        <v>120</v>
      </c>
      <c r="G3556">
        <v>54.55</v>
      </c>
      <c r="H3556">
        <v>2.34</v>
      </c>
      <c r="I3556">
        <v>15.49</v>
      </c>
      <c r="J3556">
        <v>0.55000000000000004</v>
      </c>
      <c r="N3556">
        <v>7.0000000000000007E-2</v>
      </c>
      <c r="O3556">
        <v>0.36</v>
      </c>
      <c r="P3556">
        <f t="shared" si="123"/>
        <v>1.0082493125572869E-2</v>
      </c>
      <c r="Q3556">
        <v>0.37</v>
      </c>
      <c r="R3556">
        <v>292.20999999999998</v>
      </c>
      <c r="U3556">
        <v>1440</v>
      </c>
      <c r="V3556">
        <v>100</v>
      </c>
      <c r="W3556">
        <v>5</v>
      </c>
      <c r="X3556">
        <v>180</v>
      </c>
      <c r="Y3556">
        <v>0.05</v>
      </c>
      <c r="Z3556">
        <v>0.35</v>
      </c>
      <c r="AB3556">
        <v>25</v>
      </c>
      <c r="AC3556">
        <v>0</v>
      </c>
      <c r="AD3556" s="4" t="s">
        <v>173</v>
      </c>
      <c r="AF3556">
        <v>2.3135581759809498</v>
      </c>
    </row>
    <row r="3557" spans="1:32">
      <c r="A3557" t="s">
        <v>402</v>
      </c>
      <c r="B3557" t="s">
        <v>224</v>
      </c>
      <c r="C3557" s="30" t="s">
        <v>591</v>
      </c>
      <c r="D3557">
        <v>600</v>
      </c>
      <c r="E3557">
        <v>10</v>
      </c>
      <c r="F3557">
        <v>120</v>
      </c>
      <c r="G3557">
        <v>54.55</v>
      </c>
      <c r="H3557">
        <v>2.34</v>
      </c>
      <c r="I3557">
        <v>15.49</v>
      </c>
      <c r="J3557">
        <v>0.55000000000000004</v>
      </c>
      <c r="N3557">
        <v>7.0000000000000007E-2</v>
      </c>
      <c r="O3557">
        <v>0.36</v>
      </c>
      <c r="P3557">
        <f t="shared" si="123"/>
        <v>1.0082493125572869E-2</v>
      </c>
      <c r="Q3557">
        <v>0.37</v>
      </c>
      <c r="R3557">
        <v>292.20999999999998</v>
      </c>
      <c r="U3557">
        <v>1440</v>
      </c>
      <c r="V3557">
        <v>100</v>
      </c>
      <c r="W3557">
        <v>6</v>
      </c>
      <c r="X3557">
        <v>180</v>
      </c>
      <c r="Y3557">
        <v>0.05</v>
      </c>
      <c r="Z3557">
        <v>0.35</v>
      </c>
      <c r="AB3557">
        <v>25</v>
      </c>
      <c r="AC3557">
        <v>0</v>
      </c>
      <c r="AD3557" s="4" t="s">
        <v>173</v>
      </c>
      <c r="AF3557">
        <v>3.0847453208601201</v>
      </c>
    </row>
    <row r="3558" spans="1:32">
      <c r="A3558" t="s">
        <v>402</v>
      </c>
      <c r="B3558" t="s">
        <v>224</v>
      </c>
      <c r="C3558" s="30" t="s">
        <v>591</v>
      </c>
      <c r="D3558">
        <v>600</v>
      </c>
      <c r="E3558">
        <v>10</v>
      </c>
      <c r="F3558">
        <v>120</v>
      </c>
      <c r="G3558">
        <v>54.55</v>
      </c>
      <c r="H3558">
        <v>2.34</v>
      </c>
      <c r="I3558">
        <v>15.49</v>
      </c>
      <c r="J3558">
        <v>0.55000000000000004</v>
      </c>
      <c r="N3558">
        <v>7.0000000000000007E-2</v>
      </c>
      <c r="O3558">
        <v>0.36</v>
      </c>
      <c r="P3558">
        <f t="shared" si="123"/>
        <v>1.0082493125572869E-2</v>
      </c>
      <c r="Q3558">
        <v>0.37</v>
      </c>
      <c r="R3558">
        <v>292.20999999999998</v>
      </c>
      <c r="U3558">
        <v>1440</v>
      </c>
      <c r="V3558">
        <v>100</v>
      </c>
      <c r="W3558">
        <v>7</v>
      </c>
      <c r="X3558">
        <v>180</v>
      </c>
      <c r="Y3558">
        <v>0.05</v>
      </c>
      <c r="Z3558">
        <v>0.35</v>
      </c>
      <c r="AB3558">
        <v>25</v>
      </c>
      <c r="AC3558">
        <v>0</v>
      </c>
      <c r="AD3558" s="4" t="s">
        <v>173</v>
      </c>
      <c r="AF3558">
        <v>3.3813547585346999</v>
      </c>
    </row>
    <row r="3559" spans="1:32">
      <c r="A3559" t="s">
        <v>402</v>
      </c>
      <c r="B3559" t="s">
        <v>224</v>
      </c>
      <c r="C3559" s="30" t="s">
        <v>591</v>
      </c>
      <c r="D3559">
        <v>600</v>
      </c>
      <c r="E3559">
        <v>10</v>
      </c>
      <c r="F3559">
        <v>120</v>
      </c>
      <c r="G3559">
        <v>54.55</v>
      </c>
      <c r="H3559">
        <v>2.34</v>
      </c>
      <c r="I3559">
        <v>15.49</v>
      </c>
      <c r="J3559">
        <v>0.55000000000000004</v>
      </c>
      <c r="N3559">
        <v>7.0000000000000007E-2</v>
      </c>
      <c r="O3559">
        <v>0.36</v>
      </c>
      <c r="P3559">
        <f t="shared" si="123"/>
        <v>1.0082493125572869E-2</v>
      </c>
      <c r="Q3559">
        <v>0.37</v>
      </c>
      <c r="R3559">
        <v>292.20999999999998</v>
      </c>
      <c r="U3559">
        <v>1440</v>
      </c>
      <c r="V3559">
        <v>100</v>
      </c>
      <c r="W3559">
        <v>8</v>
      </c>
      <c r="X3559">
        <v>180</v>
      </c>
      <c r="Y3559">
        <v>0.05</v>
      </c>
      <c r="Z3559">
        <v>0.35</v>
      </c>
      <c r="AB3559">
        <v>25</v>
      </c>
      <c r="AC3559">
        <v>0</v>
      </c>
      <c r="AD3559" s="4" t="s">
        <v>173</v>
      </c>
      <c r="AF3559">
        <v>4.2711863302150297</v>
      </c>
    </row>
    <row r="3560" spans="1:32">
      <c r="A3560" t="s">
        <v>402</v>
      </c>
      <c r="B3560" t="s">
        <v>224</v>
      </c>
      <c r="C3560" s="30" t="s">
        <v>591</v>
      </c>
      <c r="D3560">
        <v>600</v>
      </c>
      <c r="E3560">
        <v>10</v>
      </c>
      <c r="F3560">
        <v>120</v>
      </c>
      <c r="G3560">
        <v>54.55</v>
      </c>
      <c r="H3560">
        <v>2.34</v>
      </c>
      <c r="I3560">
        <v>15.49</v>
      </c>
      <c r="J3560">
        <v>0.55000000000000004</v>
      </c>
      <c r="N3560">
        <v>7.0000000000000007E-2</v>
      </c>
      <c r="O3560">
        <v>0.36</v>
      </c>
      <c r="P3560">
        <f t="shared" si="123"/>
        <v>1.0082493125572869E-2</v>
      </c>
      <c r="Q3560">
        <v>0.37</v>
      </c>
      <c r="R3560">
        <v>292.20999999999998</v>
      </c>
      <c r="U3560">
        <v>1440</v>
      </c>
      <c r="V3560">
        <v>100</v>
      </c>
      <c r="W3560">
        <v>9</v>
      </c>
      <c r="X3560">
        <v>180</v>
      </c>
      <c r="Y3560">
        <v>0.05</v>
      </c>
      <c r="Z3560">
        <v>0.35</v>
      </c>
      <c r="AB3560">
        <v>25</v>
      </c>
      <c r="AC3560">
        <v>0</v>
      </c>
      <c r="AD3560" s="4" t="s">
        <v>173</v>
      </c>
      <c r="AF3560">
        <v>3.2033897476612698</v>
      </c>
    </row>
    <row r="3561" spans="1:32">
      <c r="A3561" t="s">
        <v>402</v>
      </c>
      <c r="B3561" t="s">
        <v>224</v>
      </c>
      <c r="C3561" s="30" t="s">
        <v>591</v>
      </c>
      <c r="D3561">
        <v>600</v>
      </c>
      <c r="E3561">
        <v>10</v>
      </c>
      <c r="F3561">
        <v>120</v>
      </c>
      <c r="G3561">
        <v>54.55</v>
      </c>
      <c r="H3561">
        <v>2.34</v>
      </c>
      <c r="I3561">
        <v>15.49</v>
      </c>
      <c r="J3561">
        <v>0.55000000000000004</v>
      </c>
      <c r="N3561">
        <v>7.0000000000000007E-2</v>
      </c>
      <c r="O3561">
        <v>0.36</v>
      </c>
      <c r="P3561">
        <f t="shared" si="123"/>
        <v>1.0082493125572869E-2</v>
      </c>
      <c r="Q3561">
        <v>0.37</v>
      </c>
      <c r="R3561">
        <v>292.20999999999998</v>
      </c>
      <c r="U3561">
        <v>1440</v>
      </c>
      <c r="V3561">
        <v>100</v>
      </c>
      <c r="W3561">
        <v>10</v>
      </c>
      <c r="X3561">
        <v>180</v>
      </c>
      <c r="Y3561">
        <v>0.05</v>
      </c>
      <c r="Z3561">
        <v>0.35</v>
      </c>
      <c r="AB3561">
        <v>25</v>
      </c>
      <c r="AC3561">
        <v>0</v>
      </c>
      <c r="AD3561" s="4" t="s">
        <v>173</v>
      </c>
      <c r="AF3561">
        <v>2.1949137491798001</v>
      </c>
    </row>
    <row r="3562" spans="1:32">
      <c r="A3562" t="s">
        <v>52</v>
      </c>
      <c r="B3562" t="s">
        <v>224</v>
      </c>
      <c r="C3562" s="30" t="s">
        <v>591</v>
      </c>
      <c r="D3562">
        <v>600</v>
      </c>
      <c r="E3562">
        <v>10</v>
      </c>
      <c r="F3562">
        <v>120</v>
      </c>
      <c r="G3562">
        <v>79.67</v>
      </c>
      <c r="H3562">
        <v>1.98</v>
      </c>
      <c r="I3562">
        <v>13.77</v>
      </c>
      <c r="J3562">
        <v>1.1499999999999999</v>
      </c>
      <c r="N3562">
        <v>0.02</v>
      </c>
      <c r="O3562">
        <v>0.17</v>
      </c>
      <c r="P3562">
        <f t="shared" si="123"/>
        <v>1.4434542487762016E-2</v>
      </c>
      <c r="Q3562">
        <v>0.19</v>
      </c>
      <c r="R3562">
        <v>227.12</v>
      </c>
      <c r="U3562">
        <v>1440</v>
      </c>
      <c r="V3562">
        <v>100</v>
      </c>
      <c r="W3562">
        <v>3</v>
      </c>
      <c r="X3562">
        <v>180</v>
      </c>
      <c r="Y3562">
        <v>0.05</v>
      </c>
      <c r="Z3562">
        <v>0.35</v>
      </c>
      <c r="AB3562">
        <v>25</v>
      </c>
      <c r="AC3562">
        <v>0</v>
      </c>
      <c r="AD3562" s="4" t="s">
        <v>173</v>
      </c>
      <c r="AF3562">
        <v>1.95762489557751</v>
      </c>
    </row>
    <row r="3563" spans="1:32">
      <c r="A3563" t="s">
        <v>52</v>
      </c>
      <c r="B3563" t="s">
        <v>224</v>
      </c>
      <c r="C3563" s="30" t="s">
        <v>591</v>
      </c>
      <c r="D3563">
        <v>600</v>
      </c>
      <c r="E3563">
        <v>10</v>
      </c>
      <c r="F3563">
        <v>120</v>
      </c>
      <c r="G3563">
        <v>79.67</v>
      </c>
      <c r="H3563">
        <v>1.98</v>
      </c>
      <c r="I3563">
        <v>13.77</v>
      </c>
      <c r="J3563">
        <v>1.1499999999999999</v>
      </c>
      <c r="N3563">
        <v>0.02</v>
      </c>
      <c r="O3563">
        <v>0.17</v>
      </c>
      <c r="P3563">
        <f t="shared" si="123"/>
        <v>1.4434542487762016E-2</v>
      </c>
      <c r="Q3563">
        <v>0.19</v>
      </c>
      <c r="R3563">
        <v>227.12</v>
      </c>
      <c r="U3563">
        <v>1440</v>
      </c>
      <c r="V3563">
        <v>100</v>
      </c>
      <c r="W3563">
        <v>4</v>
      </c>
      <c r="X3563">
        <v>180</v>
      </c>
      <c r="Y3563">
        <v>0.05</v>
      </c>
      <c r="Z3563">
        <v>0.35</v>
      </c>
      <c r="AB3563">
        <v>25</v>
      </c>
      <c r="AC3563">
        <v>0</v>
      </c>
      <c r="AD3563" s="4" t="s">
        <v>173</v>
      </c>
      <c r="AF3563">
        <v>1.54237103110177</v>
      </c>
    </row>
    <row r="3564" spans="1:32">
      <c r="A3564" t="s">
        <v>52</v>
      </c>
      <c r="B3564" t="s">
        <v>224</v>
      </c>
      <c r="C3564" s="30" t="s">
        <v>591</v>
      </c>
      <c r="D3564">
        <v>600</v>
      </c>
      <c r="E3564">
        <v>10</v>
      </c>
      <c r="F3564">
        <v>120</v>
      </c>
      <c r="G3564">
        <v>79.67</v>
      </c>
      <c r="H3564">
        <v>1.98</v>
      </c>
      <c r="I3564">
        <v>13.77</v>
      </c>
      <c r="J3564">
        <v>1.1499999999999999</v>
      </c>
      <c r="N3564">
        <v>0.02</v>
      </c>
      <c r="O3564">
        <v>0.17</v>
      </c>
      <c r="P3564">
        <f t="shared" si="123"/>
        <v>1.4434542487762016E-2</v>
      </c>
      <c r="Q3564">
        <v>0.19</v>
      </c>
      <c r="R3564">
        <v>227.12</v>
      </c>
      <c r="U3564">
        <v>1440</v>
      </c>
      <c r="V3564">
        <v>100</v>
      </c>
      <c r="W3564">
        <v>5</v>
      </c>
      <c r="X3564">
        <v>180</v>
      </c>
      <c r="Y3564">
        <v>0.05</v>
      </c>
      <c r="Z3564">
        <v>0.35</v>
      </c>
      <c r="AB3564">
        <v>25</v>
      </c>
      <c r="AC3564">
        <v>0</v>
      </c>
      <c r="AD3564" s="4" t="s">
        <v>173</v>
      </c>
      <c r="AF3564">
        <v>1.42372660430063</v>
      </c>
    </row>
    <row r="3565" spans="1:32">
      <c r="A3565" t="s">
        <v>52</v>
      </c>
      <c r="B3565" t="s">
        <v>224</v>
      </c>
      <c r="C3565" s="30" t="s">
        <v>591</v>
      </c>
      <c r="D3565">
        <v>600</v>
      </c>
      <c r="E3565">
        <v>10</v>
      </c>
      <c r="F3565">
        <v>120</v>
      </c>
      <c r="G3565">
        <v>79.67</v>
      </c>
      <c r="H3565">
        <v>1.98</v>
      </c>
      <c r="I3565">
        <v>13.77</v>
      </c>
      <c r="J3565">
        <v>1.1499999999999999</v>
      </c>
      <c r="N3565">
        <v>0.02</v>
      </c>
      <c r="O3565">
        <v>0.17</v>
      </c>
      <c r="P3565">
        <f t="shared" si="123"/>
        <v>1.4434542487762016E-2</v>
      </c>
      <c r="Q3565">
        <v>0.19</v>
      </c>
      <c r="R3565">
        <v>227.12</v>
      </c>
      <c r="U3565">
        <v>1440</v>
      </c>
      <c r="V3565">
        <v>100</v>
      </c>
      <c r="W3565">
        <v>6</v>
      </c>
      <c r="X3565">
        <v>180</v>
      </c>
      <c r="Y3565">
        <v>0.05</v>
      </c>
      <c r="Z3565">
        <v>0.35</v>
      </c>
      <c r="AB3565">
        <v>25</v>
      </c>
      <c r="AC3565">
        <v>0</v>
      </c>
      <c r="AD3565" s="4" t="s">
        <v>173</v>
      </c>
      <c r="AF3565">
        <v>1.3050821774994801</v>
      </c>
    </row>
    <row r="3566" spans="1:32">
      <c r="A3566" t="s">
        <v>52</v>
      </c>
      <c r="B3566" t="s">
        <v>224</v>
      </c>
      <c r="C3566" s="30" t="s">
        <v>591</v>
      </c>
      <c r="D3566">
        <v>600</v>
      </c>
      <c r="E3566">
        <v>10</v>
      </c>
      <c r="F3566">
        <v>120</v>
      </c>
      <c r="G3566">
        <v>79.67</v>
      </c>
      <c r="H3566">
        <v>1.98</v>
      </c>
      <c r="I3566">
        <v>13.77</v>
      </c>
      <c r="J3566">
        <v>1.1499999999999999</v>
      </c>
      <c r="N3566">
        <v>0.02</v>
      </c>
      <c r="O3566">
        <v>0.17</v>
      </c>
      <c r="P3566">
        <f t="shared" si="123"/>
        <v>1.4434542487762016E-2</v>
      </c>
      <c r="Q3566">
        <v>0.19</v>
      </c>
      <c r="R3566">
        <v>227.12</v>
      </c>
      <c r="U3566">
        <v>1440</v>
      </c>
      <c r="V3566">
        <v>100</v>
      </c>
      <c r="W3566">
        <v>7</v>
      </c>
      <c r="X3566">
        <v>180</v>
      </c>
      <c r="Y3566">
        <v>0.05</v>
      </c>
      <c r="Z3566">
        <v>0.35</v>
      </c>
      <c r="AB3566">
        <v>25</v>
      </c>
      <c r="AC3566">
        <v>0</v>
      </c>
      <c r="AD3566" s="4" t="s">
        <v>173</v>
      </c>
      <c r="AF3566">
        <v>1.1864410093549</v>
      </c>
    </row>
    <row r="3567" spans="1:32">
      <c r="A3567" t="s">
        <v>52</v>
      </c>
      <c r="B3567" t="s">
        <v>224</v>
      </c>
      <c r="C3567" s="30" t="s">
        <v>591</v>
      </c>
      <c r="D3567">
        <v>600</v>
      </c>
      <c r="E3567">
        <v>10</v>
      </c>
      <c r="F3567">
        <v>120</v>
      </c>
      <c r="G3567">
        <v>79.67</v>
      </c>
      <c r="H3567">
        <v>1.98</v>
      </c>
      <c r="I3567">
        <v>13.77</v>
      </c>
      <c r="J3567">
        <v>1.1499999999999999</v>
      </c>
      <c r="N3567">
        <v>0.02</v>
      </c>
      <c r="O3567">
        <v>0.17</v>
      </c>
      <c r="P3567">
        <f t="shared" si="123"/>
        <v>1.4434542487762016E-2</v>
      </c>
      <c r="Q3567">
        <v>0.19</v>
      </c>
      <c r="R3567">
        <v>227.12</v>
      </c>
      <c r="U3567">
        <v>1440</v>
      </c>
      <c r="V3567">
        <v>100</v>
      </c>
      <c r="W3567">
        <v>8</v>
      </c>
      <c r="X3567">
        <v>180</v>
      </c>
      <c r="Y3567">
        <v>0.05</v>
      </c>
      <c r="Z3567">
        <v>0.35</v>
      </c>
      <c r="AB3567">
        <v>25</v>
      </c>
      <c r="AC3567">
        <v>0</v>
      </c>
      <c r="AD3567" s="4" t="s">
        <v>173</v>
      </c>
      <c r="AF3567">
        <v>1.0677965825537501</v>
      </c>
    </row>
    <row r="3568" spans="1:32">
      <c r="A3568" t="s">
        <v>52</v>
      </c>
      <c r="B3568" t="s">
        <v>224</v>
      </c>
      <c r="C3568" s="30" t="s">
        <v>591</v>
      </c>
      <c r="D3568">
        <v>600</v>
      </c>
      <c r="E3568">
        <v>10</v>
      </c>
      <c r="F3568">
        <v>120</v>
      </c>
      <c r="G3568">
        <v>79.67</v>
      </c>
      <c r="H3568">
        <v>1.98</v>
      </c>
      <c r="I3568">
        <v>13.77</v>
      </c>
      <c r="J3568">
        <v>1.1499999999999999</v>
      </c>
      <c r="N3568">
        <v>0.02</v>
      </c>
      <c r="O3568">
        <v>0.17</v>
      </c>
      <c r="P3568">
        <f t="shared" si="123"/>
        <v>1.4434542487762016E-2</v>
      </c>
      <c r="Q3568">
        <v>0.19</v>
      </c>
      <c r="R3568">
        <v>227.12</v>
      </c>
      <c r="U3568">
        <v>1440</v>
      </c>
      <c r="V3568">
        <v>100</v>
      </c>
      <c r="W3568">
        <v>9</v>
      </c>
      <c r="X3568">
        <v>180</v>
      </c>
      <c r="Y3568">
        <v>0.05</v>
      </c>
      <c r="Z3568">
        <v>0.35</v>
      </c>
      <c r="AB3568">
        <v>25</v>
      </c>
      <c r="AC3568">
        <v>0</v>
      </c>
      <c r="AD3568" s="4" t="s">
        <v>173</v>
      </c>
      <c r="AF3568">
        <v>1.0084727398248901</v>
      </c>
    </row>
    <row r="3569" spans="1:32">
      <c r="A3569" t="s">
        <v>52</v>
      </c>
      <c r="B3569" t="s">
        <v>224</v>
      </c>
      <c r="C3569" s="30" t="s">
        <v>591</v>
      </c>
      <c r="D3569">
        <v>600</v>
      </c>
      <c r="E3569">
        <v>10</v>
      </c>
      <c r="F3569">
        <v>120</v>
      </c>
      <c r="G3569">
        <v>79.67</v>
      </c>
      <c r="H3569">
        <v>1.98</v>
      </c>
      <c r="I3569">
        <v>13.77</v>
      </c>
      <c r="J3569">
        <v>1.1499999999999999</v>
      </c>
      <c r="N3569">
        <v>0.02</v>
      </c>
      <c r="O3569">
        <v>0.17</v>
      </c>
      <c r="P3569">
        <f t="shared" si="123"/>
        <v>1.4434542487762016E-2</v>
      </c>
      <c r="Q3569">
        <v>0.19</v>
      </c>
      <c r="R3569">
        <v>227.12</v>
      </c>
      <c r="U3569">
        <v>1440</v>
      </c>
      <c r="V3569">
        <v>100</v>
      </c>
      <c r="W3569">
        <v>10</v>
      </c>
      <c r="X3569">
        <v>180</v>
      </c>
      <c r="Y3569">
        <v>0.05</v>
      </c>
      <c r="Z3569">
        <v>0.35</v>
      </c>
      <c r="AB3569">
        <v>25</v>
      </c>
      <c r="AC3569">
        <v>0</v>
      </c>
      <c r="AD3569" s="4" t="s">
        <v>173</v>
      </c>
      <c r="AF3569">
        <v>0.53389829127687904</v>
      </c>
    </row>
    <row r="3570" spans="1:32">
      <c r="A3570" t="s">
        <v>400</v>
      </c>
      <c r="B3570" t="s">
        <v>224</v>
      </c>
      <c r="C3570" s="30" t="s">
        <v>591</v>
      </c>
      <c r="D3570">
        <v>600</v>
      </c>
      <c r="E3570">
        <v>10</v>
      </c>
      <c r="F3570">
        <v>120</v>
      </c>
      <c r="G3570">
        <v>43.08</v>
      </c>
      <c r="H3570">
        <v>2.0299999999999998</v>
      </c>
      <c r="I3570">
        <v>12.94</v>
      </c>
      <c r="J3570">
        <v>0.41</v>
      </c>
      <c r="N3570">
        <v>0.05</v>
      </c>
      <c r="O3570">
        <v>0.3</v>
      </c>
      <c r="P3570">
        <f t="shared" si="123"/>
        <v>9.5171773444753943E-3</v>
      </c>
      <c r="Q3570">
        <v>0.31</v>
      </c>
      <c r="R3570">
        <v>268.51</v>
      </c>
      <c r="U3570">
        <v>1440</v>
      </c>
      <c r="V3570" s="32">
        <v>10.1818097559397</v>
      </c>
      <c r="W3570">
        <v>6</v>
      </c>
      <c r="X3570">
        <v>180</v>
      </c>
      <c r="Y3570">
        <v>0.05</v>
      </c>
      <c r="Z3570">
        <v>0.35</v>
      </c>
      <c r="AB3570">
        <v>25</v>
      </c>
      <c r="AC3570">
        <v>0</v>
      </c>
      <c r="AD3570" s="4" t="s">
        <v>173</v>
      </c>
      <c r="AF3570" s="33">
        <v>1.7224879879749599</v>
      </c>
    </row>
    <row r="3571" spans="1:32">
      <c r="A3571" t="s">
        <v>400</v>
      </c>
      <c r="B3571" t="s">
        <v>224</v>
      </c>
      <c r="C3571" s="30" t="s">
        <v>591</v>
      </c>
      <c r="D3571">
        <v>600</v>
      </c>
      <c r="E3571">
        <v>10</v>
      </c>
      <c r="F3571">
        <v>120</v>
      </c>
      <c r="G3571">
        <v>43.08</v>
      </c>
      <c r="H3571">
        <v>2.0299999999999998</v>
      </c>
      <c r="I3571">
        <v>12.94</v>
      </c>
      <c r="J3571">
        <v>0.41</v>
      </c>
      <c r="N3571">
        <v>0.05</v>
      </c>
      <c r="O3571">
        <v>0.3</v>
      </c>
      <c r="P3571">
        <f t="shared" si="123"/>
        <v>9.5171773444753943E-3</v>
      </c>
      <c r="Q3571">
        <v>0.31</v>
      </c>
      <c r="R3571">
        <v>268.51</v>
      </c>
      <c r="U3571">
        <v>1440</v>
      </c>
      <c r="V3571" s="32">
        <v>46.545438855887703</v>
      </c>
      <c r="W3571">
        <v>6</v>
      </c>
      <c r="X3571">
        <v>180</v>
      </c>
      <c r="Y3571">
        <v>0.05</v>
      </c>
      <c r="Z3571">
        <v>0.35</v>
      </c>
      <c r="AB3571">
        <v>25</v>
      </c>
      <c r="AC3571">
        <v>0</v>
      </c>
      <c r="AD3571" s="4" t="s">
        <v>173</v>
      </c>
      <c r="AF3571" s="32">
        <v>6.3157927936523297</v>
      </c>
    </row>
    <row r="3572" spans="1:32">
      <c r="A3572" t="s">
        <v>400</v>
      </c>
      <c r="B3572" t="s">
        <v>224</v>
      </c>
      <c r="C3572" s="30" t="s">
        <v>591</v>
      </c>
      <c r="D3572">
        <v>600</v>
      </c>
      <c r="E3572">
        <v>10</v>
      </c>
      <c r="F3572">
        <v>120</v>
      </c>
      <c r="G3572">
        <v>43.08</v>
      </c>
      <c r="H3572">
        <v>2.0299999999999998</v>
      </c>
      <c r="I3572">
        <v>12.94</v>
      </c>
      <c r="J3572">
        <v>0.41</v>
      </c>
      <c r="N3572">
        <v>0.05</v>
      </c>
      <c r="O3572">
        <v>0.3</v>
      </c>
      <c r="P3572">
        <f t="shared" si="123"/>
        <v>9.5171773444753943E-3</v>
      </c>
      <c r="Q3572">
        <v>0.31</v>
      </c>
      <c r="R3572">
        <v>268.51</v>
      </c>
      <c r="U3572">
        <v>1440</v>
      </c>
      <c r="V3572" s="32">
        <v>98.909077543904402</v>
      </c>
      <c r="W3572">
        <v>6</v>
      </c>
      <c r="X3572">
        <v>180</v>
      </c>
      <c r="Y3572">
        <v>0.05</v>
      </c>
      <c r="Z3572">
        <v>0.35</v>
      </c>
      <c r="AB3572">
        <v>25</v>
      </c>
      <c r="AC3572">
        <v>0</v>
      </c>
      <c r="AD3572" s="4" t="s">
        <v>173</v>
      </c>
      <c r="AF3572" s="33">
        <v>13.3971381404562</v>
      </c>
    </row>
    <row r="3573" spans="1:32">
      <c r="A3573" t="s">
        <v>400</v>
      </c>
      <c r="B3573" t="s">
        <v>224</v>
      </c>
      <c r="C3573" s="30" t="s">
        <v>591</v>
      </c>
      <c r="D3573">
        <v>600</v>
      </c>
      <c r="E3573">
        <v>10</v>
      </c>
      <c r="F3573">
        <v>120</v>
      </c>
      <c r="G3573">
        <v>43.08</v>
      </c>
      <c r="H3573">
        <v>2.0299999999999998</v>
      </c>
      <c r="I3573">
        <v>12.94</v>
      </c>
      <c r="J3573">
        <v>0.41</v>
      </c>
      <c r="N3573">
        <v>0.05</v>
      </c>
      <c r="O3573">
        <v>0.3</v>
      </c>
      <c r="P3573">
        <f t="shared" si="123"/>
        <v>9.5171773444753943E-3</v>
      </c>
      <c r="Q3573">
        <v>0.31</v>
      </c>
      <c r="R3573">
        <v>268.51</v>
      </c>
      <c r="U3573">
        <v>1440</v>
      </c>
      <c r="V3573" s="32">
        <v>199.272665095555</v>
      </c>
      <c r="W3573">
        <v>6</v>
      </c>
      <c r="X3573">
        <v>180</v>
      </c>
      <c r="Y3573">
        <v>0.05</v>
      </c>
      <c r="Z3573">
        <v>0.35</v>
      </c>
      <c r="AB3573">
        <v>25</v>
      </c>
      <c r="AC3573">
        <v>0</v>
      </c>
      <c r="AD3573" s="4" t="s">
        <v>173</v>
      </c>
      <c r="AF3573" s="33">
        <v>18.755984986052798</v>
      </c>
    </row>
    <row r="3574" spans="1:32">
      <c r="A3574" t="s">
        <v>400</v>
      </c>
      <c r="B3574" t="s">
        <v>224</v>
      </c>
      <c r="C3574" s="30" t="s">
        <v>591</v>
      </c>
      <c r="D3574">
        <v>600</v>
      </c>
      <c r="E3574">
        <v>10</v>
      </c>
      <c r="F3574">
        <v>120</v>
      </c>
      <c r="G3574">
        <v>43.08</v>
      </c>
      <c r="H3574">
        <v>2.0299999999999998</v>
      </c>
      <c r="I3574">
        <v>12.94</v>
      </c>
      <c r="J3574">
        <v>0.41</v>
      </c>
      <c r="N3574">
        <v>0.05</v>
      </c>
      <c r="O3574">
        <v>0.3</v>
      </c>
      <c r="P3574">
        <f t="shared" si="123"/>
        <v>9.5171773444753943E-3</v>
      </c>
      <c r="Q3574">
        <v>0.31</v>
      </c>
      <c r="R3574">
        <v>268.51</v>
      </c>
      <c r="U3574">
        <v>1440</v>
      </c>
      <c r="V3574" s="32">
        <v>397.09097998450699</v>
      </c>
      <c r="W3574">
        <v>6</v>
      </c>
      <c r="X3574">
        <v>180</v>
      </c>
      <c r="Y3574">
        <v>0.05</v>
      </c>
      <c r="Z3574">
        <v>0.35</v>
      </c>
      <c r="AB3574">
        <v>25</v>
      </c>
      <c r="AC3574">
        <v>0</v>
      </c>
      <c r="AD3574" s="4" t="s">
        <v>173</v>
      </c>
      <c r="AF3574" s="33">
        <v>37.703352853777503</v>
      </c>
    </row>
    <row r="3575" spans="1:32">
      <c r="A3575" t="s">
        <v>403</v>
      </c>
      <c r="B3575" t="s">
        <v>224</v>
      </c>
      <c r="C3575" s="30" t="s">
        <v>591</v>
      </c>
      <c r="D3575">
        <v>600</v>
      </c>
      <c r="E3575">
        <v>10</v>
      </c>
      <c r="F3575">
        <v>120</v>
      </c>
      <c r="G3575">
        <v>46.83</v>
      </c>
      <c r="H3575">
        <v>3.14</v>
      </c>
      <c r="I3575">
        <v>16.98</v>
      </c>
      <c r="J3575">
        <v>0.33</v>
      </c>
      <c r="N3575">
        <v>0.04</v>
      </c>
      <c r="O3575">
        <v>0.28000000000000003</v>
      </c>
      <c r="P3575">
        <f t="shared" si="123"/>
        <v>7.0467648942985272E-3</v>
      </c>
      <c r="Q3575">
        <v>0.28999999999999998</v>
      </c>
      <c r="R3575">
        <v>169.6</v>
      </c>
      <c r="U3575">
        <v>1440</v>
      </c>
      <c r="V3575" s="32">
        <v>10.1818097559397</v>
      </c>
      <c r="W3575">
        <v>6</v>
      </c>
      <c r="X3575">
        <v>180</v>
      </c>
      <c r="Y3575">
        <v>0.05</v>
      </c>
      <c r="Z3575">
        <v>0.35</v>
      </c>
      <c r="AB3575">
        <v>25</v>
      </c>
      <c r="AC3575">
        <v>0</v>
      </c>
      <c r="AD3575" s="4" t="s">
        <v>173</v>
      </c>
      <c r="AF3575" s="33">
        <v>0.76555255315161796</v>
      </c>
    </row>
    <row r="3576" spans="1:32">
      <c r="A3576" t="s">
        <v>403</v>
      </c>
      <c r="B3576" t="s">
        <v>224</v>
      </c>
      <c r="C3576" s="30" t="s">
        <v>591</v>
      </c>
      <c r="D3576">
        <v>600</v>
      </c>
      <c r="E3576">
        <v>10</v>
      </c>
      <c r="F3576">
        <v>120</v>
      </c>
      <c r="G3576">
        <v>46.83</v>
      </c>
      <c r="H3576">
        <v>3.14</v>
      </c>
      <c r="I3576">
        <v>16.98</v>
      </c>
      <c r="J3576">
        <v>0.33</v>
      </c>
      <c r="N3576">
        <v>0.04</v>
      </c>
      <c r="O3576">
        <v>0.28000000000000003</v>
      </c>
      <c r="P3576">
        <f t="shared" si="123"/>
        <v>7.0467648942985272E-3</v>
      </c>
      <c r="Q3576">
        <v>0.28999999999999998</v>
      </c>
      <c r="R3576">
        <v>169.6</v>
      </c>
      <c r="U3576">
        <v>1440</v>
      </c>
      <c r="V3576" s="32">
        <v>49.454538771952201</v>
      </c>
      <c r="W3576">
        <v>6</v>
      </c>
      <c r="X3576">
        <v>180</v>
      </c>
      <c r="Y3576">
        <v>0.05</v>
      </c>
      <c r="Z3576">
        <v>0.35</v>
      </c>
      <c r="AB3576">
        <v>25</v>
      </c>
      <c r="AC3576">
        <v>0</v>
      </c>
      <c r="AD3576" s="4" t="s">
        <v>173</v>
      </c>
      <c r="AF3576" s="33">
        <v>4.40192192400563</v>
      </c>
    </row>
    <row r="3577" spans="1:32">
      <c r="A3577" t="s">
        <v>403</v>
      </c>
      <c r="B3577" t="s">
        <v>224</v>
      </c>
      <c r="C3577" s="30" t="s">
        <v>591</v>
      </c>
      <c r="D3577">
        <v>600</v>
      </c>
      <c r="E3577">
        <v>10</v>
      </c>
      <c r="F3577">
        <v>120</v>
      </c>
      <c r="G3577">
        <v>46.83</v>
      </c>
      <c r="H3577">
        <v>3.14</v>
      </c>
      <c r="I3577">
        <v>16.98</v>
      </c>
      <c r="J3577">
        <v>0.33</v>
      </c>
      <c r="N3577">
        <v>0.04</v>
      </c>
      <c r="O3577">
        <v>0.28000000000000003</v>
      </c>
      <c r="P3577">
        <f t="shared" si="123"/>
        <v>7.0467648942985272E-3</v>
      </c>
      <c r="Q3577">
        <v>0.28999999999999998</v>
      </c>
      <c r="R3577">
        <v>169.6</v>
      </c>
      <c r="U3577">
        <v>1440</v>
      </c>
      <c r="V3577" s="32">
        <v>98.909077543904402</v>
      </c>
      <c r="W3577">
        <v>6</v>
      </c>
      <c r="X3577">
        <v>180</v>
      </c>
      <c r="Y3577">
        <v>0.05</v>
      </c>
      <c r="Z3577">
        <v>0.35</v>
      </c>
      <c r="AB3577">
        <v>25</v>
      </c>
      <c r="AC3577">
        <v>0</v>
      </c>
      <c r="AD3577" s="4" t="s">
        <v>173</v>
      </c>
      <c r="AF3577" s="33">
        <v>8.0382807816272894</v>
      </c>
    </row>
    <row r="3578" spans="1:32">
      <c r="A3578" t="s">
        <v>403</v>
      </c>
      <c r="B3578" t="s">
        <v>224</v>
      </c>
      <c r="C3578" s="30" t="s">
        <v>591</v>
      </c>
      <c r="D3578">
        <v>600</v>
      </c>
      <c r="E3578">
        <v>10</v>
      </c>
      <c r="F3578">
        <v>120</v>
      </c>
      <c r="G3578">
        <v>46.83</v>
      </c>
      <c r="H3578">
        <v>3.14</v>
      </c>
      <c r="I3578">
        <v>16.98</v>
      </c>
      <c r="J3578">
        <v>0.33</v>
      </c>
      <c r="N3578">
        <v>0.04</v>
      </c>
      <c r="O3578">
        <v>0.28000000000000003</v>
      </c>
      <c r="P3578">
        <f t="shared" si="123"/>
        <v>7.0467648942985272E-3</v>
      </c>
      <c r="Q3578">
        <v>0.28999999999999998</v>
      </c>
      <c r="R3578">
        <v>169.6</v>
      </c>
      <c r="U3578">
        <v>1440</v>
      </c>
      <c r="V3578" s="32">
        <v>200.727334904445</v>
      </c>
      <c r="W3578">
        <v>6</v>
      </c>
      <c r="X3578">
        <v>180</v>
      </c>
      <c r="Y3578">
        <v>0.05</v>
      </c>
      <c r="Z3578">
        <v>0.35</v>
      </c>
      <c r="AB3578">
        <v>25</v>
      </c>
      <c r="AC3578">
        <v>0</v>
      </c>
      <c r="AD3578" s="4" t="s">
        <v>173</v>
      </c>
      <c r="AF3578" s="33">
        <v>15.1196261284312</v>
      </c>
    </row>
    <row r="3579" spans="1:32">
      <c r="A3579" t="s">
        <v>403</v>
      </c>
      <c r="B3579" t="s">
        <v>224</v>
      </c>
      <c r="C3579" s="30" t="s">
        <v>591</v>
      </c>
      <c r="D3579">
        <v>600</v>
      </c>
      <c r="E3579">
        <v>10</v>
      </c>
      <c r="F3579">
        <v>120</v>
      </c>
      <c r="G3579">
        <v>46.83</v>
      </c>
      <c r="H3579">
        <v>3.14</v>
      </c>
      <c r="I3579">
        <v>16.98</v>
      </c>
      <c r="J3579">
        <v>0.33</v>
      </c>
      <c r="N3579">
        <v>0.04</v>
      </c>
      <c r="O3579">
        <v>0.28000000000000003</v>
      </c>
      <c r="P3579">
        <f t="shared" si="123"/>
        <v>7.0467648942985272E-3</v>
      </c>
      <c r="Q3579">
        <v>0.28999999999999998</v>
      </c>
      <c r="R3579">
        <v>169.6</v>
      </c>
      <c r="U3579">
        <v>1440</v>
      </c>
      <c r="V3579" s="32">
        <v>395.63631017561698</v>
      </c>
      <c r="W3579">
        <v>6</v>
      </c>
      <c r="X3579">
        <v>180</v>
      </c>
      <c r="Y3579">
        <v>0.05</v>
      </c>
      <c r="Z3579">
        <v>0.35</v>
      </c>
      <c r="AB3579">
        <v>25</v>
      </c>
      <c r="AC3579">
        <v>0</v>
      </c>
      <c r="AD3579" s="4" t="s">
        <v>173</v>
      </c>
      <c r="AF3579" s="33">
        <v>32.727282284756598</v>
      </c>
    </row>
    <row r="3580" spans="1:32">
      <c r="A3580" t="s">
        <v>402</v>
      </c>
      <c r="B3580" t="s">
        <v>224</v>
      </c>
      <c r="C3580" s="30" t="s">
        <v>591</v>
      </c>
      <c r="D3580">
        <v>600</v>
      </c>
      <c r="E3580">
        <v>10</v>
      </c>
      <c r="F3580">
        <v>120</v>
      </c>
      <c r="G3580">
        <v>54.55</v>
      </c>
      <c r="H3580">
        <v>2.34</v>
      </c>
      <c r="I3580">
        <v>15.49</v>
      </c>
      <c r="J3580">
        <v>0.55000000000000004</v>
      </c>
      <c r="N3580">
        <v>7.0000000000000007E-2</v>
      </c>
      <c r="O3580">
        <v>0.36</v>
      </c>
      <c r="P3580">
        <f t="shared" si="123"/>
        <v>1.0082493125572869E-2</v>
      </c>
      <c r="Q3580">
        <v>0.37</v>
      </c>
      <c r="R3580">
        <v>292.20999999999998</v>
      </c>
      <c r="U3580">
        <v>1440</v>
      </c>
      <c r="V3580" s="32">
        <v>11.6363197636861</v>
      </c>
      <c r="W3580">
        <v>6</v>
      </c>
      <c r="X3580">
        <v>180</v>
      </c>
      <c r="Y3580">
        <v>0.05</v>
      </c>
      <c r="Z3580">
        <v>0.35</v>
      </c>
      <c r="AB3580">
        <v>25</v>
      </c>
      <c r="AC3580">
        <v>0</v>
      </c>
      <c r="AD3580" s="4" t="s">
        <v>173</v>
      </c>
      <c r="AF3580" s="33">
        <v>0.57416967147988796</v>
      </c>
    </row>
    <row r="3581" spans="1:32">
      <c r="A3581" t="s">
        <v>402</v>
      </c>
      <c r="B3581" t="s">
        <v>224</v>
      </c>
      <c r="C3581" s="30" t="s">
        <v>591</v>
      </c>
      <c r="D3581">
        <v>600</v>
      </c>
      <c r="E3581">
        <v>10</v>
      </c>
      <c r="F3581">
        <v>120</v>
      </c>
      <c r="G3581">
        <v>54.55</v>
      </c>
      <c r="H3581">
        <v>2.34</v>
      </c>
      <c r="I3581">
        <v>15.49</v>
      </c>
      <c r="J3581">
        <v>0.55000000000000004</v>
      </c>
      <c r="N3581">
        <v>7.0000000000000007E-2</v>
      </c>
      <c r="O3581">
        <v>0.36</v>
      </c>
      <c r="P3581">
        <f t="shared" si="123"/>
        <v>1.0082493125572869E-2</v>
      </c>
      <c r="Q3581">
        <v>0.37</v>
      </c>
      <c r="R3581">
        <v>292.20999999999998</v>
      </c>
      <c r="U3581">
        <v>1440</v>
      </c>
      <c r="V3581" s="32">
        <v>46.545438855887703</v>
      </c>
      <c r="W3581">
        <v>6</v>
      </c>
      <c r="X3581">
        <v>180</v>
      </c>
      <c r="Y3581">
        <v>0.05</v>
      </c>
      <c r="Z3581">
        <v>0.35</v>
      </c>
      <c r="AB3581">
        <v>25</v>
      </c>
      <c r="AC3581">
        <v>0</v>
      </c>
      <c r="AD3581" s="4" t="s">
        <v>173</v>
      </c>
      <c r="AF3581" s="33">
        <v>0.95694594805570699</v>
      </c>
    </row>
    <row r="3582" spans="1:32">
      <c r="A3582" t="s">
        <v>402</v>
      </c>
      <c r="B3582" t="s">
        <v>224</v>
      </c>
      <c r="C3582" s="30" t="s">
        <v>591</v>
      </c>
      <c r="D3582">
        <v>600</v>
      </c>
      <c r="E3582">
        <v>10</v>
      </c>
      <c r="F3582">
        <v>120</v>
      </c>
      <c r="G3582">
        <v>54.55</v>
      </c>
      <c r="H3582">
        <v>2.34</v>
      </c>
      <c r="I3582">
        <v>15.49</v>
      </c>
      <c r="J3582">
        <v>0.55000000000000004</v>
      </c>
      <c r="N3582">
        <v>7.0000000000000007E-2</v>
      </c>
      <c r="O3582">
        <v>0.36</v>
      </c>
      <c r="P3582">
        <f t="shared" si="123"/>
        <v>1.0082493125572869E-2</v>
      </c>
      <c r="Q3582">
        <v>0.37</v>
      </c>
      <c r="R3582">
        <v>292.20999999999998</v>
      </c>
      <c r="U3582">
        <v>1440</v>
      </c>
      <c r="V3582" s="32">
        <v>97.454567536157995</v>
      </c>
      <c r="W3582">
        <v>6</v>
      </c>
      <c r="X3582">
        <v>180</v>
      </c>
      <c r="Y3582">
        <v>0.05</v>
      </c>
      <c r="Z3582">
        <v>0.35</v>
      </c>
      <c r="AB3582">
        <v>25</v>
      </c>
      <c r="AC3582">
        <v>0</v>
      </c>
      <c r="AD3582" s="4" t="s">
        <v>173</v>
      </c>
      <c r="AF3582" s="33">
        <v>3.2535930942781999</v>
      </c>
    </row>
    <row r="3583" spans="1:32">
      <c r="A3583" t="s">
        <v>402</v>
      </c>
      <c r="B3583" t="s">
        <v>224</v>
      </c>
      <c r="C3583" s="30" t="s">
        <v>591</v>
      </c>
      <c r="D3583">
        <v>600</v>
      </c>
      <c r="E3583">
        <v>10</v>
      </c>
      <c r="F3583">
        <v>120</v>
      </c>
      <c r="G3583">
        <v>54.55</v>
      </c>
      <c r="H3583">
        <v>2.34</v>
      </c>
      <c r="I3583">
        <v>15.49</v>
      </c>
      <c r="J3583">
        <v>0.55000000000000004</v>
      </c>
      <c r="N3583">
        <v>7.0000000000000007E-2</v>
      </c>
      <c r="O3583">
        <v>0.36</v>
      </c>
      <c r="P3583">
        <f t="shared" si="123"/>
        <v>1.0082493125572869E-2</v>
      </c>
      <c r="Q3583">
        <v>0.37</v>
      </c>
      <c r="R3583">
        <v>292.20999999999998</v>
      </c>
      <c r="U3583">
        <v>1440</v>
      </c>
      <c r="V3583" s="32">
        <v>199.272665095555</v>
      </c>
      <c r="W3583">
        <v>6</v>
      </c>
      <c r="X3583">
        <v>180</v>
      </c>
      <c r="Y3583">
        <v>0.05</v>
      </c>
      <c r="Z3583">
        <v>0.35</v>
      </c>
      <c r="AB3583">
        <v>25</v>
      </c>
      <c r="AC3583">
        <v>0</v>
      </c>
      <c r="AD3583" s="4" t="s">
        <v>173</v>
      </c>
      <c r="AF3583" s="33">
        <v>7.0813453468039498</v>
      </c>
    </row>
    <row r="3584" spans="1:32">
      <c r="A3584" t="s">
        <v>402</v>
      </c>
      <c r="B3584" t="s">
        <v>224</v>
      </c>
      <c r="C3584" s="30" t="s">
        <v>591</v>
      </c>
      <c r="D3584">
        <v>600</v>
      </c>
      <c r="E3584">
        <v>10</v>
      </c>
      <c r="F3584">
        <v>120</v>
      </c>
      <c r="G3584">
        <v>54.55</v>
      </c>
      <c r="H3584">
        <v>2.34</v>
      </c>
      <c r="I3584">
        <v>15.49</v>
      </c>
      <c r="J3584">
        <v>0.55000000000000004</v>
      </c>
      <c r="N3584">
        <v>7.0000000000000007E-2</v>
      </c>
      <c r="O3584">
        <v>0.36</v>
      </c>
      <c r="P3584">
        <f t="shared" si="123"/>
        <v>1.0082493125572869E-2</v>
      </c>
      <c r="Q3584">
        <v>0.37</v>
      </c>
      <c r="R3584">
        <v>292.20999999999998</v>
      </c>
      <c r="U3584">
        <v>1440</v>
      </c>
      <c r="V3584" s="32">
        <v>400</v>
      </c>
      <c r="W3584">
        <v>6</v>
      </c>
      <c r="X3584">
        <v>180</v>
      </c>
      <c r="Y3584">
        <v>0.05</v>
      </c>
      <c r="Z3584">
        <v>0.35</v>
      </c>
      <c r="AB3584">
        <v>25</v>
      </c>
      <c r="AC3584">
        <v>0</v>
      </c>
      <c r="AD3584" s="4" t="s">
        <v>173</v>
      </c>
      <c r="AF3584" s="33">
        <v>8.0382807816272894</v>
      </c>
    </row>
    <row r="3585" spans="1:32">
      <c r="A3585" t="s">
        <v>52</v>
      </c>
      <c r="B3585" t="s">
        <v>224</v>
      </c>
      <c r="C3585" s="30" t="s">
        <v>591</v>
      </c>
      <c r="D3585">
        <v>600</v>
      </c>
      <c r="E3585">
        <v>10</v>
      </c>
      <c r="F3585">
        <v>120</v>
      </c>
      <c r="G3585">
        <v>79.67</v>
      </c>
      <c r="H3585">
        <v>1.98</v>
      </c>
      <c r="I3585">
        <v>13.77</v>
      </c>
      <c r="J3585">
        <v>1.1499999999999999</v>
      </c>
      <c r="N3585">
        <v>0.02</v>
      </c>
      <c r="O3585">
        <v>0.17</v>
      </c>
      <c r="P3585">
        <f t="shared" si="123"/>
        <v>1.4434542487762016E-2</v>
      </c>
      <c r="Q3585">
        <v>0.19</v>
      </c>
      <c r="R3585">
        <v>227.12</v>
      </c>
      <c r="U3585">
        <v>1440</v>
      </c>
      <c r="V3585" s="32">
        <v>10.1818097559397</v>
      </c>
      <c r="W3585">
        <v>6</v>
      </c>
      <c r="X3585">
        <v>180</v>
      </c>
      <c r="Y3585">
        <v>0.05</v>
      </c>
      <c r="Z3585">
        <v>0.35</v>
      </c>
      <c r="AB3585">
        <v>25</v>
      </c>
      <c r="AC3585">
        <v>0</v>
      </c>
      <c r="AD3585" s="4" t="s">
        <v>173</v>
      </c>
      <c r="AF3585" s="33">
        <v>0</v>
      </c>
    </row>
    <row r="3586" spans="1:32">
      <c r="A3586" t="s">
        <v>52</v>
      </c>
      <c r="B3586" t="s">
        <v>224</v>
      </c>
      <c r="C3586" s="30" t="s">
        <v>591</v>
      </c>
      <c r="D3586">
        <v>600</v>
      </c>
      <c r="E3586">
        <v>10</v>
      </c>
      <c r="F3586">
        <v>120</v>
      </c>
      <c r="G3586">
        <v>79.67</v>
      </c>
      <c r="H3586">
        <v>1.98</v>
      </c>
      <c r="I3586">
        <v>13.77</v>
      </c>
      <c r="J3586">
        <v>1.1499999999999999</v>
      </c>
      <c r="N3586">
        <v>0.02</v>
      </c>
      <c r="O3586">
        <v>0.17</v>
      </c>
      <c r="P3586">
        <f t="shared" si="123"/>
        <v>1.4434542487762016E-2</v>
      </c>
      <c r="Q3586">
        <v>0.19</v>
      </c>
      <c r="R3586">
        <v>227.12</v>
      </c>
      <c r="U3586">
        <v>1440</v>
      </c>
      <c r="V3586" s="32">
        <v>48.000028764205901</v>
      </c>
      <c r="W3586">
        <v>6</v>
      </c>
      <c r="X3586">
        <v>180</v>
      </c>
      <c r="Y3586">
        <v>0.05</v>
      </c>
      <c r="Z3586">
        <v>0.35</v>
      </c>
      <c r="AB3586">
        <v>25</v>
      </c>
      <c r="AC3586">
        <v>0</v>
      </c>
      <c r="AD3586" s="4" t="s">
        <v>173</v>
      </c>
      <c r="AF3586" s="33">
        <v>0.38277627657581798</v>
      </c>
    </row>
    <row r="3587" spans="1:32">
      <c r="A3587" t="s">
        <v>52</v>
      </c>
      <c r="B3587" t="s">
        <v>224</v>
      </c>
      <c r="C3587" s="30" t="s">
        <v>591</v>
      </c>
      <c r="D3587">
        <v>600</v>
      </c>
      <c r="E3587">
        <v>10</v>
      </c>
      <c r="F3587">
        <v>120</v>
      </c>
      <c r="G3587">
        <v>79.67</v>
      </c>
      <c r="H3587">
        <v>1.98</v>
      </c>
      <c r="I3587">
        <v>13.77</v>
      </c>
      <c r="J3587">
        <v>1.1499999999999999</v>
      </c>
      <c r="N3587">
        <v>0.02</v>
      </c>
      <c r="O3587">
        <v>0.17</v>
      </c>
      <c r="P3587">
        <f t="shared" si="123"/>
        <v>1.4434542487762016E-2</v>
      </c>
      <c r="Q3587">
        <v>0.19</v>
      </c>
      <c r="R3587">
        <v>227.12</v>
      </c>
      <c r="U3587">
        <v>1440</v>
      </c>
      <c r="V3587" s="32">
        <v>98.909077543904402</v>
      </c>
      <c r="W3587">
        <v>6</v>
      </c>
      <c r="X3587">
        <v>180</v>
      </c>
      <c r="Y3587">
        <v>0.05</v>
      </c>
      <c r="Z3587">
        <v>0.35</v>
      </c>
      <c r="AB3587">
        <v>25</v>
      </c>
      <c r="AC3587">
        <v>0</v>
      </c>
      <c r="AD3587" s="4" t="s">
        <v>173</v>
      </c>
      <c r="AF3587" s="33">
        <v>1.3397117113991599</v>
      </c>
    </row>
    <row r="3588" spans="1:32">
      <c r="A3588" t="s">
        <v>52</v>
      </c>
      <c r="B3588" t="s">
        <v>224</v>
      </c>
      <c r="C3588" s="30" t="s">
        <v>591</v>
      </c>
      <c r="D3588">
        <v>600</v>
      </c>
      <c r="E3588">
        <v>10</v>
      </c>
      <c r="F3588">
        <v>120</v>
      </c>
      <c r="G3588">
        <v>79.67</v>
      </c>
      <c r="H3588">
        <v>1.98</v>
      </c>
      <c r="I3588">
        <v>13.77</v>
      </c>
      <c r="J3588">
        <v>1.1499999999999999</v>
      </c>
      <c r="N3588">
        <v>0.02</v>
      </c>
      <c r="O3588">
        <v>0.17</v>
      </c>
      <c r="P3588">
        <f t="shared" si="123"/>
        <v>1.4434542487762016E-2</v>
      </c>
      <c r="Q3588">
        <v>0.19</v>
      </c>
      <c r="R3588">
        <v>227.12</v>
      </c>
      <c r="U3588">
        <v>1440</v>
      </c>
      <c r="V3588" s="32">
        <v>199.272665095555</v>
      </c>
      <c r="W3588">
        <v>6</v>
      </c>
      <c r="X3588">
        <v>180</v>
      </c>
      <c r="Y3588">
        <v>0.05</v>
      </c>
      <c r="Z3588">
        <v>0.35</v>
      </c>
      <c r="AB3588">
        <v>25</v>
      </c>
      <c r="AC3588">
        <v>0</v>
      </c>
      <c r="AD3588" s="4" t="s">
        <v>173</v>
      </c>
      <c r="AF3588" s="33">
        <v>1.91388138287905</v>
      </c>
    </row>
    <row r="3589" spans="1:32">
      <c r="A3589" t="s">
        <v>52</v>
      </c>
      <c r="B3589" t="s">
        <v>224</v>
      </c>
      <c r="C3589" s="30" t="s">
        <v>591</v>
      </c>
      <c r="D3589">
        <v>600</v>
      </c>
      <c r="E3589">
        <v>10</v>
      </c>
      <c r="F3589">
        <v>120</v>
      </c>
      <c r="G3589">
        <v>79.67</v>
      </c>
      <c r="H3589">
        <v>1.98</v>
      </c>
      <c r="I3589">
        <v>13.77</v>
      </c>
      <c r="J3589">
        <v>1.1499999999999999</v>
      </c>
      <c r="N3589">
        <v>0.02</v>
      </c>
      <c r="O3589">
        <v>0.17</v>
      </c>
      <c r="P3589">
        <f t="shared" si="123"/>
        <v>1.4434542487762016E-2</v>
      </c>
      <c r="Q3589">
        <v>0.19</v>
      </c>
      <c r="R3589">
        <v>227.12</v>
      </c>
      <c r="U3589">
        <v>1440</v>
      </c>
      <c r="V3589">
        <v>398.54548999225301</v>
      </c>
      <c r="W3589">
        <v>6</v>
      </c>
      <c r="X3589">
        <v>180</v>
      </c>
      <c r="Y3589">
        <v>0.05</v>
      </c>
      <c r="Z3589">
        <v>0.35</v>
      </c>
      <c r="AB3589">
        <v>25</v>
      </c>
      <c r="AC3589">
        <v>0</v>
      </c>
      <c r="AD3589" s="4" t="s">
        <v>173</v>
      </c>
      <c r="AF3589">
        <v>1.91388138287905</v>
      </c>
    </row>
    <row r="3590" spans="1:32">
      <c r="A3590" t="s">
        <v>400</v>
      </c>
      <c r="B3590" t="s">
        <v>224</v>
      </c>
      <c r="C3590" s="30" t="s">
        <v>591</v>
      </c>
      <c r="D3590">
        <v>600</v>
      </c>
      <c r="E3590">
        <v>10</v>
      </c>
      <c r="F3590">
        <v>120</v>
      </c>
      <c r="G3590">
        <v>43.08</v>
      </c>
      <c r="H3590">
        <v>2.0299999999999998</v>
      </c>
      <c r="I3590">
        <v>12.94</v>
      </c>
      <c r="J3590">
        <v>0.41</v>
      </c>
      <c r="N3590">
        <v>0.05</v>
      </c>
      <c r="O3590">
        <v>0.3</v>
      </c>
      <c r="P3590">
        <f t="shared" si="123"/>
        <v>9.5171773444753943E-3</v>
      </c>
      <c r="Q3590">
        <v>0.31</v>
      </c>
      <c r="R3590">
        <v>268.51</v>
      </c>
      <c r="U3590">
        <v>3.6231992225182981</v>
      </c>
      <c r="V3590" s="32">
        <v>100</v>
      </c>
      <c r="W3590">
        <v>6</v>
      </c>
      <c r="X3590">
        <v>180</v>
      </c>
      <c r="Y3590">
        <v>0.05</v>
      </c>
      <c r="Z3590">
        <v>0.35</v>
      </c>
      <c r="AB3590">
        <v>25</v>
      </c>
      <c r="AC3590">
        <v>0</v>
      </c>
      <c r="AD3590" s="4" t="s">
        <v>173</v>
      </c>
      <c r="AF3590">
        <v>1.4241964710314201</v>
      </c>
    </row>
    <row r="3591" spans="1:32">
      <c r="A3591" t="s">
        <v>400</v>
      </c>
      <c r="B3591" t="s">
        <v>224</v>
      </c>
      <c r="C3591" s="30" t="s">
        <v>591</v>
      </c>
      <c r="D3591">
        <v>600</v>
      </c>
      <c r="E3591">
        <v>10</v>
      </c>
      <c r="F3591">
        <v>120</v>
      </c>
      <c r="G3591">
        <v>43.08</v>
      </c>
      <c r="H3591">
        <v>2.0299999999999998</v>
      </c>
      <c r="I3591">
        <v>12.94</v>
      </c>
      <c r="J3591">
        <v>0.41</v>
      </c>
      <c r="N3591">
        <v>0.05</v>
      </c>
      <c r="O3591">
        <v>0.3</v>
      </c>
      <c r="P3591">
        <f t="shared" si="123"/>
        <v>9.5171773444753943E-3</v>
      </c>
      <c r="Q3591">
        <v>0.31</v>
      </c>
      <c r="R3591">
        <v>268.51</v>
      </c>
      <c r="U3591">
        <v>1.8116493681767221</v>
      </c>
      <c r="V3591" s="32">
        <v>100</v>
      </c>
      <c r="W3591">
        <v>6</v>
      </c>
      <c r="X3591">
        <v>180</v>
      </c>
      <c r="Y3591">
        <v>0.05</v>
      </c>
      <c r="Z3591">
        <v>0.35</v>
      </c>
      <c r="AB3591">
        <v>25</v>
      </c>
      <c r="AC3591">
        <v>0</v>
      </c>
      <c r="AD3591" s="4" t="s">
        <v>173</v>
      </c>
      <c r="AF3591">
        <v>2.8254213392688299</v>
      </c>
    </row>
    <row r="3592" spans="1:32">
      <c r="A3592" t="s">
        <v>400</v>
      </c>
      <c r="B3592" t="s">
        <v>224</v>
      </c>
      <c r="C3592" s="30" t="s">
        <v>591</v>
      </c>
      <c r="D3592">
        <v>600</v>
      </c>
      <c r="E3592">
        <v>10</v>
      </c>
      <c r="F3592">
        <v>120</v>
      </c>
      <c r="G3592">
        <v>43.08</v>
      </c>
      <c r="H3592">
        <v>2.0299999999999998</v>
      </c>
      <c r="I3592">
        <v>12.94</v>
      </c>
      <c r="J3592">
        <v>0.41</v>
      </c>
      <c r="N3592">
        <v>0.05</v>
      </c>
      <c r="O3592">
        <v>0.3</v>
      </c>
      <c r="P3592">
        <f t="shared" si="123"/>
        <v>9.5171773444753943E-3</v>
      </c>
      <c r="Q3592">
        <v>0.31</v>
      </c>
      <c r="R3592">
        <v>268.51</v>
      </c>
      <c r="U3592">
        <v>10.869597667554961</v>
      </c>
      <c r="V3592" s="32">
        <v>100</v>
      </c>
      <c r="W3592">
        <v>6</v>
      </c>
      <c r="X3592">
        <v>180</v>
      </c>
      <c r="Y3592">
        <v>0.05</v>
      </c>
      <c r="Z3592">
        <v>0.35</v>
      </c>
      <c r="AB3592">
        <v>25</v>
      </c>
      <c r="AC3592">
        <v>0</v>
      </c>
      <c r="AD3592" s="4" t="s">
        <v>173</v>
      </c>
      <c r="AF3592">
        <v>3.9050538630247398</v>
      </c>
    </row>
    <row r="3593" spans="1:32">
      <c r="A3593" t="s">
        <v>400</v>
      </c>
      <c r="B3593" t="s">
        <v>224</v>
      </c>
      <c r="C3593" s="30" t="s">
        <v>591</v>
      </c>
      <c r="D3593">
        <v>600</v>
      </c>
      <c r="E3593">
        <v>10</v>
      </c>
      <c r="F3593">
        <v>120</v>
      </c>
      <c r="G3593">
        <v>43.08</v>
      </c>
      <c r="H3593">
        <v>2.0299999999999998</v>
      </c>
      <c r="I3593">
        <v>12.94</v>
      </c>
      <c r="J3593">
        <v>0.41</v>
      </c>
      <c r="N3593">
        <v>0.05</v>
      </c>
      <c r="O3593">
        <v>0.3</v>
      </c>
      <c r="P3593">
        <f t="shared" si="123"/>
        <v>9.5171773444753943E-3</v>
      </c>
      <c r="Q3593">
        <v>0.31</v>
      </c>
      <c r="R3593">
        <v>268.51</v>
      </c>
      <c r="U3593">
        <v>14.492796890073301</v>
      </c>
      <c r="V3593" s="32">
        <v>100</v>
      </c>
      <c r="W3593">
        <v>6</v>
      </c>
      <c r="X3593">
        <v>180</v>
      </c>
      <c r="Y3593">
        <v>0.05</v>
      </c>
      <c r="Z3593">
        <v>0.35</v>
      </c>
      <c r="AB3593">
        <v>25</v>
      </c>
      <c r="AC3593">
        <v>0</v>
      </c>
      <c r="AD3593" s="4" t="s">
        <v>173</v>
      </c>
      <c r="AF3593">
        <v>5.9724350230191803</v>
      </c>
    </row>
    <row r="3594" spans="1:32">
      <c r="A3594" t="s">
        <v>400</v>
      </c>
      <c r="B3594" t="s">
        <v>224</v>
      </c>
      <c r="C3594" s="30" t="s">
        <v>591</v>
      </c>
      <c r="D3594">
        <v>600</v>
      </c>
      <c r="E3594">
        <v>10</v>
      </c>
      <c r="F3594">
        <v>120</v>
      </c>
      <c r="G3594">
        <v>43.08</v>
      </c>
      <c r="H3594">
        <v>2.0299999999999998</v>
      </c>
      <c r="I3594">
        <v>12.94</v>
      </c>
      <c r="J3594">
        <v>0.41</v>
      </c>
      <c r="N3594">
        <v>0.05</v>
      </c>
      <c r="O3594">
        <v>0.3</v>
      </c>
      <c r="P3594">
        <f t="shared" si="123"/>
        <v>9.5171773444753943E-3</v>
      </c>
      <c r="Q3594">
        <v>0.31</v>
      </c>
      <c r="R3594">
        <v>268.51</v>
      </c>
      <c r="U3594">
        <v>27.173944411969799</v>
      </c>
      <c r="V3594" s="32">
        <v>100</v>
      </c>
      <c r="W3594">
        <v>6</v>
      </c>
      <c r="X3594">
        <v>180</v>
      </c>
      <c r="Y3594">
        <v>0.05</v>
      </c>
      <c r="Z3594">
        <v>0.35</v>
      </c>
      <c r="AB3594">
        <v>25</v>
      </c>
      <c r="AC3594">
        <v>0</v>
      </c>
      <c r="AD3594" s="4" t="s">
        <v>173</v>
      </c>
      <c r="AF3594">
        <v>7.1209804624131197</v>
      </c>
    </row>
    <row r="3595" spans="1:32">
      <c r="A3595" t="s">
        <v>400</v>
      </c>
      <c r="B3595" t="s">
        <v>224</v>
      </c>
      <c r="C3595" s="30" t="s">
        <v>591</v>
      </c>
      <c r="D3595">
        <v>600</v>
      </c>
      <c r="E3595">
        <v>10</v>
      </c>
      <c r="F3595">
        <v>120</v>
      </c>
      <c r="G3595">
        <v>43.08</v>
      </c>
      <c r="H3595">
        <v>2.0299999999999998</v>
      </c>
      <c r="I3595">
        <v>12.94</v>
      </c>
      <c r="J3595">
        <v>0.41</v>
      </c>
      <c r="N3595">
        <v>0.05</v>
      </c>
      <c r="O3595">
        <v>0.3</v>
      </c>
      <c r="P3595">
        <f t="shared" si="123"/>
        <v>9.5171773444753943E-3</v>
      </c>
      <c r="Q3595">
        <v>0.31</v>
      </c>
      <c r="R3595">
        <v>268.51</v>
      </c>
      <c r="U3595">
        <v>57.970988532622741</v>
      </c>
      <c r="V3595" s="32">
        <v>100</v>
      </c>
      <c r="W3595">
        <v>6</v>
      </c>
      <c r="X3595">
        <v>180</v>
      </c>
      <c r="Y3595">
        <v>0.05</v>
      </c>
      <c r="Z3595">
        <v>0.35</v>
      </c>
      <c r="AB3595">
        <v>25</v>
      </c>
      <c r="AC3595">
        <v>0</v>
      </c>
      <c r="AD3595" s="4" t="s">
        <v>173</v>
      </c>
      <c r="AF3595">
        <v>8.8437983060467094</v>
      </c>
    </row>
    <row r="3596" spans="1:32">
      <c r="A3596" t="s">
        <v>400</v>
      </c>
      <c r="B3596" t="s">
        <v>224</v>
      </c>
      <c r="C3596" s="30" t="s">
        <v>591</v>
      </c>
      <c r="D3596">
        <v>600</v>
      </c>
      <c r="E3596">
        <v>10</v>
      </c>
      <c r="F3596">
        <v>120</v>
      </c>
      <c r="G3596">
        <v>43.08</v>
      </c>
      <c r="H3596">
        <v>2.0299999999999998</v>
      </c>
      <c r="I3596">
        <v>12.94</v>
      </c>
      <c r="J3596">
        <v>0.41</v>
      </c>
      <c r="N3596">
        <v>0.05</v>
      </c>
      <c r="O3596">
        <v>0.3</v>
      </c>
      <c r="P3596">
        <f t="shared" si="123"/>
        <v>9.5171773444753943E-3</v>
      </c>
      <c r="Q3596">
        <v>0.31</v>
      </c>
      <c r="R3596">
        <v>268.51</v>
      </c>
      <c r="U3596">
        <v>90.579682021452001</v>
      </c>
      <c r="V3596" s="32">
        <v>100</v>
      </c>
      <c r="W3596">
        <v>6</v>
      </c>
      <c r="X3596">
        <v>180</v>
      </c>
      <c r="Y3596">
        <v>0.05</v>
      </c>
      <c r="Z3596">
        <v>0.35</v>
      </c>
      <c r="AB3596">
        <v>25</v>
      </c>
      <c r="AC3596">
        <v>0</v>
      </c>
      <c r="AD3596" s="4" t="s">
        <v>173</v>
      </c>
      <c r="AF3596">
        <v>10.199081230525399</v>
      </c>
    </row>
    <row r="3597" spans="1:32">
      <c r="A3597" t="s">
        <v>400</v>
      </c>
      <c r="B3597" t="s">
        <v>224</v>
      </c>
      <c r="C3597" s="30" t="s">
        <v>591</v>
      </c>
      <c r="D3597">
        <v>600</v>
      </c>
      <c r="E3597">
        <v>10</v>
      </c>
      <c r="F3597">
        <v>120</v>
      </c>
      <c r="G3597">
        <v>43.08</v>
      </c>
      <c r="H3597">
        <v>2.0299999999999998</v>
      </c>
      <c r="I3597">
        <v>12.94</v>
      </c>
      <c r="J3597">
        <v>0.41</v>
      </c>
      <c r="N3597">
        <v>0.05</v>
      </c>
      <c r="O3597">
        <v>0.3</v>
      </c>
      <c r="P3597">
        <f t="shared" si="123"/>
        <v>9.5171773444753943E-3</v>
      </c>
      <c r="Q3597">
        <v>0.31</v>
      </c>
      <c r="R3597">
        <v>268.51</v>
      </c>
      <c r="U3597">
        <v>146.73912069973321</v>
      </c>
      <c r="V3597" s="32">
        <v>100</v>
      </c>
      <c r="W3597">
        <v>6</v>
      </c>
      <c r="X3597">
        <v>180</v>
      </c>
      <c r="Y3597">
        <v>0.05</v>
      </c>
      <c r="Z3597">
        <v>0.35</v>
      </c>
      <c r="AB3597">
        <v>25</v>
      </c>
      <c r="AC3597">
        <v>0</v>
      </c>
      <c r="AD3597" s="4" t="s">
        <v>173</v>
      </c>
      <c r="AF3597">
        <v>11.2327718105226</v>
      </c>
    </row>
    <row r="3598" spans="1:32">
      <c r="A3598" t="s">
        <v>400</v>
      </c>
      <c r="B3598" t="s">
        <v>224</v>
      </c>
      <c r="C3598" s="30" t="s">
        <v>591</v>
      </c>
      <c r="D3598">
        <v>600</v>
      </c>
      <c r="E3598">
        <v>10</v>
      </c>
      <c r="F3598">
        <v>120</v>
      </c>
      <c r="G3598">
        <v>43.08</v>
      </c>
      <c r="H3598">
        <v>2.0299999999999998</v>
      </c>
      <c r="I3598">
        <v>12.94</v>
      </c>
      <c r="J3598">
        <v>0.41</v>
      </c>
      <c r="N3598">
        <v>0.05</v>
      </c>
      <c r="O3598">
        <v>0.3</v>
      </c>
      <c r="P3598">
        <f t="shared" si="123"/>
        <v>9.5171773444753943E-3</v>
      </c>
      <c r="Q3598">
        <v>0.31</v>
      </c>
      <c r="R3598">
        <v>268.51</v>
      </c>
      <c r="U3598">
        <v>235.5072528668442</v>
      </c>
      <c r="V3598" s="32">
        <v>100</v>
      </c>
      <c r="W3598">
        <v>6</v>
      </c>
      <c r="X3598">
        <v>180</v>
      </c>
      <c r="Y3598">
        <v>0.05</v>
      </c>
      <c r="Z3598">
        <v>0.35</v>
      </c>
      <c r="AB3598">
        <v>25</v>
      </c>
      <c r="AC3598">
        <v>0</v>
      </c>
      <c r="AD3598" s="4" t="s">
        <v>173</v>
      </c>
      <c r="AF3598">
        <v>12.3583462780372</v>
      </c>
    </row>
    <row r="3599" spans="1:32">
      <c r="A3599" t="s">
        <v>400</v>
      </c>
      <c r="B3599" t="s">
        <v>224</v>
      </c>
      <c r="C3599" s="30" t="s">
        <v>591</v>
      </c>
      <c r="D3599">
        <v>600</v>
      </c>
      <c r="E3599">
        <v>10</v>
      </c>
      <c r="F3599">
        <v>120</v>
      </c>
      <c r="G3599">
        <v>43.08</v>
      </c>
      <c r="H3599">
        <v>2.0299999999999998</v>
      </c>
      <c r="I3599">
        <v>12.94</v>
      </c>
      <c r="J3599">
        <v>0.41</v>
      </c>
      <c r="N3599">
        <v>0.05</v>
      </c>
      <c r="O3599">
        <v>0.3</v>
      </c>
      <c r="P3599">
        <f t="shared" si="123"/>
        <v>9.5171773444753943E-3</v>
      </c>
      <c r="Q3599">
        <v>0.31</v>
      </c>
      <c r="R3599">
        <v>268.51</v>
      </c>
      <c r="U3599">
        <v>355.07242915460762</v>
      </c>
      <c r="V3599" s="32">
        <v>100</v>
      </c>
      <c r="W3599">
        <v>6</v>
      </c>
      <c r="X3599">
        <v>180</v>
      </c>
      <c r="Y3599">
        <v>0.05</v>
      </c>
      <c r="Z3599">
        <v>0.35</v>
      </c>
      <c r="AB3599">
        <v>25</v>
      </c>
      <c r="AC3599">
        <v>0</v>
      </c>
      <c r="AD3599" s="4" t="s">
        <v>173</v>
      </c>
      <c r="AF3599">
        <v>13.3001532859744</v>
      </c>
    </row>
    <row r="3600" spans="1:32">
      <c r="A3600" t="s">
        <v>400</v>
      </c>
      <c r="B3600" t="s">
        <v>224</v>
      </c>
      <c r="C3600" s="30" t="s">
        <v>591</v>
      </c>
      <c r="D3600">
        <v>600</v>
      </c>
      <c r="E3600">
        <v>10</v>
      </c>
      <c r="F3600">
        <v>120</v>
      </c>
      <c r="G3600">
        <v>43.08</v>
      </c>
      <c r="H3600">
        <v>2.0299999999999998</v>
      </c>
      <c r="I3600">
        <v>12.94</v>
      </c>
      <c r="J3600">
        <v>0.41</v>
      </c>
      <c r="N3600">
        <v>0.05</v>
      </c>
      <c r="O3600">
        <v>0.3</v>
      </c>
      <c r="P3600">
        <f t="shared" si="123"/>
        <v>9.5171773444753943E-3</v>
      </c>
      <c r="Q3600">
        <v>0.31</v>
      </c>
      <c r="R3600">
        <v>268.51</v>
      </c>
      <c r="U3600">
        <v>474.63770495620679</v>
      </c>
      <c r="V3600" s="32">
        <v>100</v>
      </c>
      <c r="W3600">
        <v>6</v>
      </c>
      <c r="X3600">
        <v>180</v>
      </c>
      <c r="Y3600">
        <v>0.05</v>
      </c>
      <c r="Z3600">
        <v>0.35</v>
      </c>
      <c r="AB3600">
        <v>25</v>
      </c>
      <c r="AC3600">
        <v>0</v>
      </c>
      <c r="AD3600" s="4" t="s">
        <v>173</v>
      </c>
      <c r="AF3600">
        <v>13.323124257853699</v>
      </c>
    </row>
    <row r="3601" spans="1:32">
      <c r="A3601" t="s">
        <v>400</v>
      </c>
      <c r="B3601" t="s">
        <v>224</v>
      </c>
      <c r="C3601" s="30" t="s">
        <v>591</v>
      </c>
      <c r="D3601">
        <v>600</v>
      </c>
      <c r="E3601">
        <v>10</v>
      </c>
      <c r="F3601">
        <v>120</v>
      </c>
      <c r="G3601">
        <v>43.08</v>
      </c>
      <c r="H3601">
        <v>2.0299999999999998</v>
      </c>
      <c r="I3601">
        <v>12.94</v>
      </c>
      <c r="J3601">
        <v>0.41</v>
      </c>
      <c r="N3601">
        <v>0.05</v>
      </c>
      <c r="O3601">
        <v>0.3</v>
      </c>
      <c r="P3601">
        <f t="shared" si="123"/>
        <v>9.5171773444753943E-3</v>
      </c>
      <c r="Q3601">
        <v>0.31</v>
      </c>
      <c r="R3601">
        <v>268.51</v>
      </c>
      <c r="U3601">
        <v>715.57980641374195</v>
      </c>
      <c r="V3601" s="32">
        <v>100</v>
      </c>
      <c r="W3601">
        <v>6</v>
      </c>
      <c r="X3601">
        <v>180</v>
      </c>
      <c r="Y3601">
        <v>0.05</v>
      </c>
      <c r="Z3601">
        <v>0.35</v>
      </c>
      <c r="AB3601">
        <v>25</v>
      </c>
      <c r="AC3601">
        <v>0</v>
      </c>
      <c r="AD3601" s="4" t="s">
        <v>173</v>
      </c>
      <c r="AF3601">
        <v>13.346094914275699</v>
      </c>
    </row>
    <row r="3602" spans="1:32">
      <c r="A3602" t="s">
        <v>403</v>
      </c>
      <c r="B3602" t="s">
        <v>224</v>
      </c>
      <c r="C3602" s="30" t="s">
        <v>591</v>
      </c>
      <c r="D3602">
        <v>600</v>
      </c>
      <c r="E3602">
        <v>10</v>
      </c>
      <c r="F3602">
        <v>120</v>
      </c>
      <c r="G3602">
        <v>46.83</v>
      </c>
      <c r="H3602">
        <v>3.14</v>
      </c>
      <c r="I3602">
        <v>16.98</v>
      </c>
      <c r="J3602">
        <v>0.33</v>
      </c>
      <c r="N3602">
        <v>0.04</v>
      </c>
      <c r="O3602">
        <v>0.28000000000000003</v>
      </c>
      <c r="P3602">
        <f t="shared" si="123"/>
        <v>7.0467648942985272E-3</v>
      </c>
      <c r="Q3602">
        <v>0.28999999999999998</v>
      </c>
      <c r="R3602">
        <v>169.6</v>
      </c>
      <c r="U3602">
        <v>3.6231992225182981</v>
      </c>
      <c r="V3602" s="32">
        <v>100</v>
      </c>
      <c r="W3602">
        <v>6</v>
      </c>
      <c r="X3602">
        <v>180</v>
      </c>
      <c r="Y3602">
        <v>0.05</v>
      </c>
      <c r="Z3602">
        <v>0.35</v>
      </c>
      <c r="AB3602">
        <v>25</v>
      </c>
      <c r="AC3602">
        <v>0</v>
      </c>
      <c r="AD3602" s="4" t="s">
        <v>173</v>
      </c>
      <c r="AF3602">
        <v>0.94180795430915898</v>
      </c>
    </row>
    <row r="3603" spans="1:32">
      <c r="A3603" t="s">
        <v>403</v>
      </c>
      <c r="B3603" t="s">
        <v>224</v>
      </c>
      <c r="C3603" s="30" t="s">
        <v>591</v>
      </c>
      <c r="D3603">
        <v>600</v>
      </c>
      <c r="E3603">
        <v>10</v>
      </c>
      <c r="F3603">
        <v>120</v>
      </c>
      <c r="G3603">
        <v>46.83</v>
      </c>
      <c r="H3603">
        <v>3.14</v>
      </c>
      <c r="I3603">
        <v>16.98</v>
      </c>
      <c r="J3603">
        <v>0.33</v>
      </c>
      <c r="N3603">
        <v>0.04</v>
      </c>
      <c r="O3603">
        <v>0.28000000000000003</v>
      </c>
      <c r="P3603">
        <f t="shared" ref="P3603:P3636" si="124">J3603/G3603</f>
        <v>7.0467648942985272E-3</v>
      </c>
      <c r="Q3603">
        <v>0.28999999999999998</v>
      </c>
      <c r="R3603">
        <v>169.6</v>
      </c>
      <c r="U3603">
        <v>9.0579482993782801</v>
      </c>
      <c r="V3603" s="32">
        <v>100</v>
      </c>
      <c r="W3603">
        <v>6</v>
      </c>
      <c r="X3603">
        <v>180</v>
      </c>
      <c r="Y3603">
        <v>0.05</v>
      </c>
      <c r="Z3603">
        <v>0.35</v>
      </c>
      <c r="AB3603">
        <v>25</v>
      </c>
      <c r="AC3603">
        <v>0</v>
      </c>
      <c r="AD3603" s="4" t="s">
        <v>173</v>
      </c>
      <c r="AF3603">
        <v>1.72281847454824</v>
      </c>
    </row>
    <row r="3604" spans="1:32">
      <c r="A3604" t="s">
        <v>403</v>
      </c>
      <c r="B3604" t="s">
        <v>224</v>
      </c>
      <c r="C3604" s="30" t="s">
        <v>591</v>
      </c>
      <c r="D3604">
        <v>600</v>
      </c>
      <c r="E3604">
        <v>10</v>
      </c>
      <c r="F3604">
        <v>120</v>
      </c>
      <c r="G3604">
        <v>46.83</v>
      </c>
      <c r="H3604">
        <v>3.14</v>
      </c>
      <c r="I3604">
        <v>16.98</v>
      </c>
      <c r="J3604">
        <v>0.33</v>
      </c>
      <c r="N3604">
        <v>0.04</v>
      </c>
      <c r="O3604">
        <v>0.28000000000000003</v>
      </c>
      <c r="P3604">
        <f t="shared" si="124"/>
        <v>7.0467648942985272E-3</v>
      </c>
      <c r="Q3604">
        <v>0.28999999999999998</v>
      </c>
      <c r="R3604">
        <v>169.6</v>
      </c>
      <c r="U3604">
        <v>14.492796890073301</v>
      </c>
      <c r="V3604" s="32">
        <v>100</v>
      </c>
      <c r="W3604">
        <v>6</v>
      </c>
      <c r="X3604">
        <v>180</v>
      </c>
      <c r="Y3604">
        <v>0.05</v>
      </c>
      <c r="Z3604">
        <v>0.35</v>
      </c>
      <c r="AB3604">
        <v>25</v>
      </c>
      <c r="AC3604">
        <v>0</v>
      </c>
      <c r="AD3604" s="4" t="s">
        <v>173</v>
      </c>
      <c r="AF3604">
        <v>2.8483929420628402</v>
      </c>
    </row>
    <row r="3605" spans="1:32">
      <c r="A3605" t="s">
        <v>403</v>
      </c>
      <c r="B3605" t="s">
        <v>224</v>
      </c>
      <c r="C3605" s="30" t="s">
        <v>591</v>
      </c>
      <c r="D3605">
        <v>600</v>
      </c>
      <c r="E3605">
        <v>10</v>
      </c>
      <c r="F3605">
        <v>120</v>
      </c>
      <c r="G3605">
        <v>46.83</v>
      </c>
      <c r="H3605">
        <v>3.14</v>
      </c>
      <c r="I3605">
        <v>16.98</v>
      </c>
      <c r="J3605">
        <v>0.33</v>
      </c>
      <c r="N3605">
        <v>0.04</v>
      </c>
      <c r="O3605">
        <v>0.28000000000000003</v>
      </c>
      <c r="P3605">
        <f t="shared" si="124"/>
        <v>7.0467648942985272E-3</v>
      </c>
      <c r="Q3605">
        <v>0.28999999999999998</v>
      </c>
      <c r="R3605">
        <v>169.6</v>
      </c>
      <c r="U3605">
        <v>18.115996112591581</v>
      </c>
      <c r="V3605" s="32">
        <v>100</v>
      </c>
      <c r="W3605">
        <v>6</v>
      </c>
      <c r="X3605">
        <v>180</v>
      </c>
      <c r="Y3605">
        <v>0.05</v>
      </c>
      <c r="Z3605">
        <v>0.35</v>
      </c>
      <c r="AB3605">
        <v>25</v>
      </c>
      <c r="AC3605">
        <v>0</v>
      </c>
      <c r="AD3605" s="4" t="s">
        <v>173</v>
      </c>
      <c r="AF3605">
        <v>4.3415016978176304</v>
      </c>
    </row>
    <row r="3606" spans="1:32">
      <c r="A3606" t="s">
        <v>403</v>
      </c>
      <c r="B3606" t="s">
        <v>224</v>
      </c>
      <c r="C3606" s="30" t="s">
        <v>591</v>
      </c>
      <c r="D3606">
        <v>600</v>
      </c>
      <c r="E3606">
        <v>10</v>
      </c>
      <c r="F3606">
        <v>120</v>
      </c>
      <c r="G3606">
        <v>46.83</v>
      </c>
      <c r="H3606">
        <v>3.14</v>
      </c>
      <c r="I3606">
        <v>16.98</v>
      </c>
      <c r="J3606">
        <v>0.33</v>
      </c>
      <c r="N3606">
        <v>0.04</v>
      </c>
      <c r="O3606">
        <v>0.28000000000000003</v>
      </c>
      <c r="P3606">
        <f t="shared" si="124"/>
        <v>7.0467648942985272E-3</v>
      </c>
      <c r="Q3606">
        <v>0.28999999999999998</v>
      </c>
      <c r="R3606">
        <v>169.6</v>
      </c>
      <c r="U3606">
        <v>32.60869348882968</v>
      </c>
      <c r="V3606" s="32">
        <v>100</v>
      </c>
      <c r="W3606">
        <v>6</v>
      </c>
      <c r="X3606">
        <v>180</v>
      </c>
      <c r="Y3606">
        <v>0.05</v>
      </c>
      <c r="Z3606">
        <v>0.35</v>
      </c>
      <c r="AB3606">
        <v>25</v>
      </c>
      <c r="AC3606">
        <v>0</v>
      </c>
      <c r="AD3606" s="4" t="s">
        <v>173</v>
      </c>
      <c r="AF3606">
        <v>5.9264930792604904</v>
      </c>
    </row>
    <row r="3607" spans="1:32">
      <c r="A3607" t="s">
        <v>403</v>
      </c>
      <c r="B3607" t="s">
        <v>224</v>
      </c>
      <c r="C3607" s="30" t="s">
        <v>591</v>
      </c>
      <c r="D3607">
        <v>600</v>
      </c>
      <c r="E3607">
        <v>10</v>
      </c>
      <c r="F3607">
        <v>120</v>
      </c>
      <c r="G3607">
        <v>46.83</v>
      </c>
      <c r="H3607">
        <v>3.14</v>
      </c>
      <c r="I3607">
        <v>16.98</v>
      </c>
      <c r="J3607">
        <v>0.33</v>
      </c>
      <c r="N3607">
        <v>0.04</v>
      </c>
      <c r="O3607">
        <v>0.28000000000000003</v>
      </c>
      <c r="P3607">
        <f t="shared" si="124"/>
        <v>7.0467648942985272E-3</v>
      </c>
      <c r="Q3607">
        <v>0.28999999999999998</v>
      </c>
      <c r="R3607">
        <v>169.6</v>
      </c>
      <c r="U3607">
        <v>56.159438678281134</v>
      </c>
      <c r="V3607" s="32">
        <v>100</v>
      </c>
      <c r="W3607">
        <v>6</v>
      </c>
      <c r="X3607">
        <v>180</v>
      </c>
      <c r="Y3607">
        <v>0.05</v>
      </c>
      <c r="Z3607">
        <v>0.35</v>
      </c>
      <c r="AB3607">
        <v>25</v>
      </c>
      <c r="AC3607">
        <v>0</v>
      </c>
      <c r="AD3607" s="4" t="s">
        <v>173</v>
      </c>
      <c r="AF3607">
        <v>6.1102608542952499</v>
      </c>
    </row>
    <row r="3608" spans="1:32">
      <c r="A3608" t="s">
        <v>403</v>
      </c>
      <c r="B3608" t="s">
        <v>224</v>
      </c>
      <c r="C3608" s="30" t="s">
        <v>591</v>
      </c>
      <c r="D3608">
        <v>600</v>
      </c>
      <c r="E3608">
        <v>10</v>
      </c>
      <c r="F3608">
        <v>120</v>
      </c>
      <c r="G3608">
        <v>46.83</v>
      </c>
      <c r="H3608">
        <v>3.14</v>
      </c>
      <c r="I3608">
        <v>16.98</v>
      </c>
      <c r="J3608">
        <v>0.33</v>
      </c>
      <c r="N3608">
        <v>0.04</v>
      </c>
      <c r="O3608">
        <v>0.28000000000000003</v>
      </c>
      <c r="P3608">
        <f t="shared" si="124"/>
        <v>7.0467648942985272E-3</v>
      </c>
      <c r="Q3608">
        <v>0.28999999999999998</v>
      </c>
      <c r="R3608">
        <v>169.6</v>
      </c>
      <c r="U3608">
        <v>86.956582312768802</v>
      </c>
      <c r="V3608" s="32">
        <v>100</v>
      </c>
      <c r="W3608">
        <v>6</v>
      </c>
      <c r="X3608">
        <v>180</v>
      </c>
      <c r="Y3608">
        <v>0.05</v>
      </c>
      <c r="Z3608">
        <v>0.35</v>
      </c>
      <c r="AB3608">
        <v>25</v>
      </c>
      <c r="AC3608">
        <v>0</v>
      </c>
      <c r="AD3608" s="4" t="s">
        <v>173</v>
      </c>
      <c r="AF3608">
        <v>6.6615622866555499</v>
      </c>
    </row>
    <row r="3609" spans="1:32">
      <c r="A3609" t="s">
        <v>403</v>
      </c>
      <c r="B3609" t="s">
        <v>224</v>
      </c>
      <c r="C3609" s="30" t="s">
        <v>591</v>
      </c>
      <c r="D3609">
        <v>600</v>
      </c>
      <c r="E3609">
        <v>10</v>
      </c>
      <c r="F3609">
        <v>120</v>
      </c>
      <c r="G3609">
        <v>46.83</v>
      </c>
      <c r="H3609">
        <v>3.14</v>
      </c>
      <c r="I3609">
        <v>16.98</v>
      </c>
      <c r="J3609">
        <v>0.33</v>
      </c>
      <c r="N3609">
        <v>0.04</v>
      </c>
      <c r="O3609">
        <v>0.28000000000000003</v>
      </c>
      <c r="P3609">
        <f t="shared" si="124"/>
        <v>7.0467648942985272E-3</v>
      </c>
      <c r="Q3609">
        <v>0.28999999999999998</v>
      </c>
      <c r="R3609">
        <v>169.6</v>
      </c>
      <c r="U3609">
        <v>148.55077006791001</v>
      </c>
      <c r="V3609" s="32">
        <v>100</v>
      </c>
      <c r="W3609">
        <v>6</v>
      </c>
      <c r="X3609">
        <v>180</v>
      </c>
      <c r="Y3609">
        <v>0.05</v>
      </c>
      <c r="Z3609">
        <v>0.35</v>
      </c>
      <c r="AB3609">
        <v>25</v>
      </c>
      <c r="AC3609">
        <v>0</v>
      </c>
      <c r="AD3609" s="4" t="s">
        <v>173</v>
      </c>
      <c r="AF3609">
        <v>7.0980094905337801</v>
      </c>
    </row>
    <row r="3610" spans="1:32">
      <c r="A3610" t="s">
        <v>403</v>
      </c>
      <c r="B3610" t="s">
        <v>224</v>
      </c>
      <c r="C3610" s="30" t="s">
        <v>591</v>
      </c>
      <c r="D3610">
        <v>600</v>
      </c>
      <c r="E3610">
        <v>10</v>
      </c>
      <c r="F3610">
        <v>120</v>
      </c>
      <c r="G3610">
        <v>46.83</v>
      </c>
      <c r="H3610">
        <v>3.14</v>
      </c>
      <c r="I3610">
        <v>16.98</v>
      </c>
      <c r="J3610">
        <v>0.33</v>
      </c>
      <c r="N3610">
        <v>0.04</v>
      </c>
      <c r="O3610">
        <v>0.28000000000000003</v>
      </c>
      <c r="P3610">
        <f t="shared" si="124"/>
        <v>7.0467648942985272E-3</v>
      </c>
      <c r="Q3610">
        <v>0.28999999999999998</v>
      </c>
      <c r="R3610">
        <v>169.6</v>
      </c>
      <c r="U3610">
        <v>242.75365131188101</v>
      </c>
      <c r="V3610" s="32">
        <v>100</v>
      </c>
      <c r="W3610">
        <v>6</v>
      </c>
      <c r="X3610">
        <v>180</v>
      </c>
      <c r="Y3610">
        <v>0.05</v>
      </c>
      <c r="Z3610">
        <v>0.35</v>
      </c>
      <c r="AB3610">
        <v>25</v>
      </c>
      <c r="AC3610">
        <v>0</v>
      </c>
      <c r="AD3610" s="4" t="s">
        <v>173</v>
      </c>
      <c r="AF3610">
        <v>7.5803986381707</v>
      </c>
    </row>
    <row r="3611" spans="1:32">
      <c r="A3611" t="s">
        <v>403</v>
      </c>
      <c r="B3611" t="s">
        <v>224</v>
      </c>
      <c r="C3611" s="30" t="s">
        <v>591</v>
      </c>
      <c r="D3611">
        <v>600</v>
      </c>
      <c r="E3611">
        <v>10</v>
      </c>
      <c r="F3611">
        <v>120</v>
      </c>
      <c r="G3611">
        <v>46.83</v>
      </c>
      <c r="H3611">
        <v>3.14</v>
      </c>
      <c r="I3611">
        <v>16.98</v>
      </c>
      <c r="J3611">
        <v>0.33</v>
      </c>
      <c r="N3611">
        <v>0.04</v>
      </c>
      <c r="O3611">
        <v>0.28000000000000003</v>
      </c>
      <c r="P3611">
        <f t="shared" si="124"/>
        <v>7.0467648942985272E-3</v>
      </c>
      <c r="Q3611">
        <v>0.28999999999999998</v>
      </c>
      <c r="R3611">
        <v>169.6</v>
      </c>
      <c r="U3611">
        <v>355.07242915460762</v>
      </c>
      <c r="V3611" s="32">
        <v>100</v>
      </c>
      <c r="W3611">
        <v>6</v>
      </c>
      <c r="X3611">
        <v>180</v>
      </c>
      <c r="Y3611">
        <v>0.05</v>
      </c>
      <c r="Z3611">
        <v>0.35</v>
      </c>
      <c r="AB3611">
        <v>25</v>
      </c>
      <c r="AC3611">
        <v>0</v>
      </c>
      <c r="AD3611" s="4" t="s">
        <v>173</v>
      </c>
      <c r="AF3611">
        <v>8.0398161830136203</v>
      </c>
    </row>
    <row r="3612" spans="1:32">
      <c r="A3612" t="s">
        <v>403</v>
      </c>
      <c r="B3612" t="s">
        <v>224</v>
      </c>
      <c r="C3612" s="30" t="s">
        <v>591</v>
      </c>
      <c r="D3612">
        <v>600</v>
      </c>
      <c r="E3612">
        <v>10</v>
      </c>
      <c r="F3612">
        <v>120</v>
      </c>
      <c r="G3612">
        <v>46.83</v>
      </c>
      <c r="H3612">
        <v>3.14</v>
      </c>
      <c r="I3612">
        <v>16.98</v>
      </c>
      <c r="J3612">
        <v>0.33</v>
      </c>
      <c r="N3612">
        <v>0.04</v>
      </c>
      <c r="O3612">
        <v>0.28000000000000003</v>
      </c>
      <c r="P3612">
        <f t="shared" si="124"/>
        <v>7.0467648942985272E-3</v>
      </c>
      <c r="Q3612">
        <v>0.28999999999999998</v>
      </c>
      <c r="R3612">
        <v>169.6</v>
      </c>
      <c r="U3612">
        <v>476.44925481054838</v>
      </c>
      <c r="V3612" s="32">
        <v>100</v>
      </c>
      <c r="W3612">
        <v>6</v>
      </c>
      <c r="X3612">
        <v>180</v>
      </c>
      <c r="Y3612">
        <v>0.05</v>
      </c>
      <c r="Z3612">
        <v>0.35</v>
      </c>
      <c r="AB3612">
        <v>25</v>
      </c>
      <c r="AC3612">
        <v>0</v>
      </c>
      <c r="AD3612" s="4" t="s">
        <v>173</v>
      </c>
      <c r="AF3612">
        <v>8.7059724747706397</v>
      </c>
    </row>
    <row r="3613" spans="1:32">
      <c r="A3613" t="s">
        <v>403</v>
      </c>
      <c r="B3613" t="s">
        <v>224</v>
      </c>
      <c r="C3613" s="30" t="s">
        <v>591</v>
      </c>
      <c r="D3613">
        <v>600</v>
      </c>
      <c r="E3613">
        <v>10</v>
      </c>
      <c r="F3613">
        <v>120</v>
      </c>
      <c r="G3613">
        <v>46.83</v>
      </c>
      <c r="H3613">
        <v>3.14</v>
      </c>
      <c r="I3613">
        <v>16.98</v>
      </c>
      <c r="J3613">
        <v>0.33</v>
      </c>
      <c r="N3613">
        <v>0.04</v>
      </c>
      <c r="O3613">
        <v>0.28000000000000003</v>
      </c>
      <c r="P3613">
        <f t="shared" si="124"/>
        <v>7.0467648942985272E-3</v>
      </c>
      <c r="Q3613">
        <v>0.28999999999999998</v>
      </c>
      <c r="R3613">
        <v>169.6</v>
      </c>
      <c r="U3613">
        <v>721.01445597676798</v>
      </c>
      <c r="V3613" s="32">
        <v>100</v>
      </c>
      <c r="W3613">
        <v>6</v>
      </c>
      <c r="X3613">
        <v>180</v>
      </c>
      <c r="Y3613">
        <v>0.05</v>
      </c>
      <c r="Z3613">
        <v>0.35</v>
      </c>
      <c r="AB3613">
        <v>25</v>
      </c>
      <c r="AC3613">
        <v>0</v>
      </c>
      <c r="AD3613" s="4" t="s">
        <v>173</v>
      </c>
      <c r="AF3613">
        <v>8.7519144185293296</v>
      </c>
    </row>
    <row r="3614" spans="1:32">
      <c r="A3614" t="s">
        <v>403</v>
      </c>
      <c r="B3614" t="s">
        <v>224</v>
      </c>
      <c r="C3614" s="30" t="s">
        <v>591</v>
      </c>
      <c r="D3614">
        <v>600</v>
      </c>
      <c r="E3614">
        <v>10</v>
      </c>
      <c r="F3614">
        <v>120</v>
      </c>
      <c r="G3614">
        <v>46.83</v>
      </c>
      <c r="H3614">
        <v>3.14</v>
      </c>
      <c r="I3614">
        <v>16.98</v>
      </c>
      <c r="J3614">
        <v>0.33</v>
      </c>
      <c r="N3614">
        <v>0.04</v>
      </c>
      <c r="O3614">
        <v>0.28000000000000003</v>
      </c>
      <c r="P3614">
        <f t="shared" si="124"/>
        <v>7.0467648942985272E-3</v>
      </c>
      <c r="Q3614">
        <v>0.28999999999999998</v>
      </c>
      <c r="R3614">
        <v>169.6</v>
      </c>
      <c r="U3614">
        <v>1436.594162876682</v>
      </c>
      <c r="V3614" s="32">
        <v>100</v>
      </c>
      <c r="W3614">
        <v>6</v>
      </c>
      <c r="X3614">
        <v>180</v>
      </c>
      <c r="Y3614">
        <v>0.05</v>
      </c>
      <c r="Z3614">
        <v>0.35</v>
      </c>
      <c r="AB3614">
        <v>25</v>
      </c>
      <c r="AC3614">
        <v>0</v>
      </c>
      <c r="AD3614" s="4" t="s">
        <v>173</v>
      </c>
      <c r="AF3614">
        <v>8.8437983060467094</v>
      </c>
    </row>
    <row r="3615" spans="1:32">
      <c r="A3615" t="s">
        <v>402</v>
      </c>
      <c r="B3615" t="s">
        <v>224</v>
      </c>
      <c r="C3615" s="30" t="s">
        <v>591</v>
      </c>
      <c r="D3615">
        <v>600</v>
      </c>
      <c r="E3615">
        <v>10</v>
      </c>
      <c r="F3615">
        <v>120</v>
      </c>
      <c r="G3615">
        <v>54.55</v>
      </c>
      <c r="H3615">
        <v>2.34</v>
      </c>
      <c r="I3615">
        <v>15.49</v>
      </c>
      <c r="J3615">
        <v>0.55000000000000004</v>
      </c>
      <c r="N3615">
        <v>7.0000000000000007E-2</v>
      </c>
      <c r="O3615">
        <v>0.36</v>
      </c>
      <c r="P3615">
        <f t="shared" si="124"/>
        <v>1.0082493125572869E-2</v>
      </c>
      <c r="Q3615">
        <v>0.37</v>
      </c>
      <c r="R3615">
        <v>292.20999999999998</v>
      </c>
      <c r="U3615">
        <v>12.681147521896561</v>
      </c>
      <c r="V3615" s="32">
        <v>100</v>
      </c>
      <c r="W3615">
        <v>6</v>
      </c>
      <c r="X3615">
        <v>180</v>
      </c>
      <c r="Y3615">
        <v>0.05</v>
      </c>
      <c r="Z3615">
        <v>0.35</v>
      </c>
      <c r="AB3615">
        <v>25</v>
      </c>
      <c r="AC3615">
        <v>0</v>
      </c>
      <c r="AD3615" s="4" t="s">
        <v>173</v>
      </c>
      <c r="AF3615">
        <v>0.27565166255213902</v>
      </c>
    </row>
    <row r="3616" spans="1:32">
      <c r="A3616" t="s">
        <v>402</v>
      </c>
      <c r="B3616" t="s">
        <v>224</v>
      </c>
      <c r="C3616" s="30" t="s">
        <v>591</v>
      </c>
      <c r="D3616">
        <v>600</v>
      </c>
      <c r="E3616">
        <v>10</v>
      </c>
      <c r="F3616">
        <v>120</v>
      </c>
      <c r="G3616">
        <v>54.55</v>
      </c>
      <c r="H3616">
        <v>2.34</v>
      </c>
      <c r="I3616">
        <v>15.49</v>
      </c>
      <c r="J3616">
        <v>0.55000000000000004</v>
      </c>
      <c r="N3616">
        <v>7.0000000000000007E-2</v>
      </c>
      <c r="O3616">
        <v>0.36</v>
      </c>
      <c r="P3616">
        <f t="shared" si="124"/>
        <v>1.0082493125572869E-2</v>
      </c>
      <c r="Q3616">
        <v>0.37</v>
      </c>
      <c r="R3616">
        <v>292.20999999999998</v>
      </c>
      <c r="U3616">
        <v>19.927545966933181</v>
      </c>
      <c r="V3616" s="32">
        <v>100</v>
      </c>
      <c r="W3616">
        <v>6</v>
      </c>
      <c r="X3616">
        <v>180</v>
      </c>
      <c r="Y3616">
        <v>0.05</v>
      </c>
      <c r="Z3616">
        <v>0.35</v>
      </c>
      <c r="AB3616">
        <v>25</v>
      </c>
      <c r="AC3616">
        <v>0</v>
      </c>
      <c r="AD3616" s="4" t="s">
        <v>173</v>
      </c>
      <c r="AF3616">
        <v>0.80398212303309002</v>
      </c>
    </row>
    <row r="3617" spans="1:32">
      <c r="A3617" t="s">
        <v>402</v>
      </c>
      <c r="B3617" t="s">
        <v>224</v>
      </c>
      <c r="C3617" s="30" t="s">
        <v>591</v>
      </c>
      <c r="D3617">
        <v>600</v>
      </c>
      <c r="E3617">
        <v>10</v>
      </c>
      <c r="F3617">
        <v>120</v>
      </c>
      <c r="G3617">
        <v>54.55</v>
      </c>
      <c r="H3617">
        <v>2.34</v>
      </c>
      <c r="I3617">
        <v>15.49</v>
      </c>
      <c r="J3617">
        <v>0.55000000000000004</v>
      </c>
      <c r="N3617">
        <v>7.0000000000000007E-2</v>
      </c>
      <c r="O3617">
        <v>0.36</v>
      </c>
      <c r="P3617">
        <f t="shared" si="124"/>
        <v>1.0082493125572869E-2</v>
      </c>
      <c r="Q3617">
        <v>0.37</v>
      </c>
      <c r="R3617">
        <v>292.20999999999998</v>
      </c>
      <c r="U3617">
        <v>25.362295043793061</v>
      </c>
      <c r="V3617" s="32">
        <v>100</v>
      </c>
      <c r="W3617">
        <v>6</v>
      </c>
      <c r="X3617">
        <v>180</v>
      </c>
      <c r="Y3617">
        <v>0.05</v>
      </c>
      <c r="Z3617">
        <v>0.35</v>
      </c>
      <c r="AB3617">
        <v>25</v>
      </c>
      <c r="AC3617">
        <v>0</v>
      </c>
      <c r="AD3617" s="4" t="s">
        <v>173</v>
      </c>
      <c r="AF3617">
        <v>1.2404286959966599</v>
      </c>
    </row>
    <row r="3618" spans="1:32">
      <c r="A3618" t="s">
        <v>402</v>
      </c>
      <c r="B3618" t="s">
        <v>224</v>
      </c>
      <c r="C3618" s="30" t="s">
        <v>591</v>
      </c>
      <c r="D3618">
        <v>600</v>
      </c>
      <c r="E3618">
        <v>10</v>
      </c>
      <c r="F3618">
        <v>120</v>
      </c>
      <c r="G3618">
        <v>54.55</v>
      </c>
      <c r="H3618">
        <v>2.34</v>
      </c>
      <c r="I3618">
        <v>15.49</v>
      </c>
      <c r="J3618">
        <v>0.55000000000000004</v>
      </c>
      <c r="N3618">
        <v>7.0000000000000007E-2</v>
      </c>
      <c r="O3618">
        <v>0.36</v>
      </c>
      <c r="P3618">
        <f t="shared" si="124"/>
        <v>1.0082493125572869E-2</v>
      </c>
      <c r="Q3618">
        <v>0.37</v>
      </c>
      <c r="R3618">
        <v>292.20999999999998</v>
      </c>
      <c r="U3618">
        <v>61.594187755140609</v>
      </c>
      <c r="V3618" s="32">
        <v>100</v>
      </c>
      <c r="W3618">
        <v>6</v>
      </c>
      <c r="X3618">
        <v>180</v>
      </c>
      <c r="Y3618">
        <v>0.05</v>
      </c>
      <c r="Z3618">
        <v>0.35</v>
      </c>
      <c r="AB3618">
        <v>25</v>
      </c>
      <c r="AC3618">
        <v>0</v>
      </c>
      <c r="AD3618" s="4" t="s">
        <v>173</v>
      </c>
      <c r="AF3618">
        <v>1.47013841479011</v>
      </c>
    </row>
    <row r="3619" spans="1:32">
      <c r="A3619" t="s">
        <v>402</v>
      </c>
      <c r="B3619" t="s">
        <v>224</v>
      </c>
      <c r="C3619" s="30" t="s">
        <v>591</v>
      </c>
      <c r="D3619">
        <v>600</v>
      </c>
      <c r="E3619">
        <v>10</v>
      </c>
      <c r="F3619">
        <v>120</v>
      </c>
      <c r="G3619">
        <v>54.55</v>
      </c>
      <c r="H3619">
        <v>2.34</v>
      </c>
      <c r="I3619">
        <v>15.49</v>
      </c>
      <c r="J3619">
        <v>0.55000000000000004</v>
      </c>
      <c r="N3619">
        <v>7.0000000000000007E-2</v>
      </c>
      <c r="O3619">
        <v>0.36</v>
      </c>
      <c r="P3619">
        <f t="shared" si="124"/>
        <v>1.0082493125572869E-2</v>
      </c>
      <c r="Q3619">
        <v>0.37</v>
      </c>
      <c r="R3619">
        <v>292.20999999999998</v>
      </c>
      <c r="U3619">
        <v>88.768132167110409</v>
      </c>
      <c r="V3619" s="32">
        <v>100</v>
      </c>
      <c r="W3619">
        <v>6</v>
      </c>
      <c r="X3619">
        <v>180</v>
      </c>
      <c r="Y3619">
        <v>0.05</v>
      </c>
      <c r="Z3619">
        <v>0.35</v>
      </c>
      <c r="AB3619">
        <v>25</v>
      </c>
      <c r="AC3619">
        <v>0</v>
      </c>
      <c r="AD3619" s="4" t="s">
        <v>173</v>
      </c>
      <c r="AF3619">
        <v>1.60796424606618</v>
      </c>
    </row>
    <row r="3620" spans="1:32">
      <c r="A3620" t="s">
        <v>402</v>
      </c>
      <c r="B3620" t="s">
        <v>224</v>
      </c>
      <c r="C3620" s="30" t="s">
        <v>591</v>
      </c>
      <c r="D3620">
        <v>600</v>
      </c>
      <c r="E3620">
        <v>10</v>
      </c>
      <c r="F3620">
        <v>120</v>
      </c>
      <c r="G3620">
        <v>54.55</v>
      </c>
      <c r="H3620">
        <v>2.34</v>
      </c>
      <c r="I3620">
        <v>15.49</v>
      </c>
      <c r="J3620">
        <v>0.55000000000000004</v>
      </c>
      <c r="N3620">
        <v>7.0000000000000007E-2</v>
      </c>
      <c r="O3620">
        <v>0.36</v>
      </c>
      <c r="P3620">
        <f t="shared" si="124"/>
        <v>1.0082493125572869E-2</v>
      </c>
      <c r="Q3620">
        <v>0.37</v>
      </c>
      <c r="R3620">
        <v>292.20999999999998</v>
      </c>
      <c r="U3620">
        <v>148.55077006791001</v>
      </c>
      <c r="V3620" s="32">
        <v>100</v>
      </c>
      <c r="W3620">
        <v>6</v>
      </c>
      <c r="X3620">
        <v>180</v>
      </c>
      <c r="Y3620">
        <v>0.05</v>
      </c>
      <c r="Z3620">
        <v>0.35</v>
      </c>
      <c r="AB3620">
        <v>25</v>
      </c>
      <c r="AC3620">
        <v>0</v>
      </c>
      <c r="AD3620" s="4" t="s">
        <v>173</v>
      </c>
      <c r="AF3620">
        <v>2.2281785940645098</v>
      </c>
    </row>
    <row r="3621" spans="1:32">
      <c r="A3621" t="s">
        <v>402</v>
      </c>
      <c r="B3621" t="s">
        <v>224</v>
      </c>
      <c r="C3621" s="30" t="s">
        <v>591</v>
      </c>
      <c r="D3621">
        <v>600</v>
      </c>
      <c r="E3621">
        <v>10</v>
      </c>
      <c r="F3621">
        <v>120</v>
      </c>
      <c r="G3621">
        <v>54.55</v>
      </c>
      <c r="H3621">
        <v>2.34</v>
      </c>
      <c r="I3621">
        <v>15.49</v>
      </c>
      <c r="J3621">
        <v>0.55000000000000004</v>
      </c>
      <c r="N3621">
        <v>7.0000000000000007E-2</v>
      </c>
      <c r="O3621">
        <v>0.36</v>
      </c>
      <c r="P3621">
        <f t="shared" si="124"/>
        <v>1.0082493125572869E-2</v>
      </c>
      <c r="Q3621">
        <v>0.37</v>
      </c>
      <c r="R3621">
        <v>292.20999999999998</v>
      </c>
      <c r="U3621">
        <v>235.5072528668442</v>
      </c>
      <c r="V3621" s="32">
        <v>100</v>
      </c>
      <c r="W3621">
        <v>6</v>
      </c>
      <c r="X3621">
        <v>180</v>
      </c>
      <c r="Y3621">
        <v>0.05</v>
      </c>
      <c r="Z3621">
        <v>0.35</v>
      </c>
      <c r="AB3621">
        <v>25</v>
      </c>
      <c r="AC3621">
        <v>0</v>
      </c>
      <c r="AD3621" s="4" t="s">
        <v>173</v>
      </c>
      <c r="AF3621">
        <v>2.41194510726995</v>
      </c>
    </row>
    <row r="3622" spans="1:32">
      <c r="A3622" t="s">
        <v>402</v>
      </c>
      <c r="B3622" t="s">
        <v>224</v>
      </c>
      <c r="C3622" s="30" t="s">
        <v>591</v>
      </c>
      <c r="D3622">
        <v>600</v>
      </c>
      <c r="E3622">
        <v>10</v>
      </c>
      <c r="F3622">
        <v>120</v>
      </c>
      <c r="G3622">
        <v>54.55</v>
      </c>
      <c r="H3622">
        <v>2.34</v>
      </c>
      <c r="I3622">
        <v>15.49</v>
      </c>
      <c r="J3622">
        <v>0.55000000000000004</v>
      </c>
      <c r="N3622">
        <v>7.0000000000000007E-2</v>
      </c>
      <c r="O3622">
        <v>0.36</v>
      </c>
      <c r="P3622">
        <f t="shared" si="124"/>
        <v>1.0082493125572869E-2</v>
      </c>
      <c r="Q3622">
        <v>0.37</v>
      </c>
      <c r="R3622">
        <v>292.20999999999998</v>
      </c>
      <c r="U3622">
        <v>358.69562837712601</v>
      </c>
      <c r="V3622" s="32">
        <v>100</v>
      </c>
      <c r="W3622">
        <v>6</v>
      </c>
      <c r="X3622">
        <v>180</v>
      </c>
      <c r="Y3622">
        <v>0.05</v>
      </c>
      <c r="Z3622">
        <v>0.35</v>
      </c>
      <c r="AB3622">
        <v>25</v>
      </c>
      <c r="AC3622">
        <v>0</v>
      </c>
      <c r="AD3622" s="4" t="s">
        <v>173</v>
      </c>
      <c r="AF3622">
        <v>2.6416548260633999</v>
      </c>
    </row>
    <row r="3623" spans="1:32">
      <c r="A3623" t="s">
        <v>402</v>
      </c>
      <c r="B3623" t="s">
        <v>224</v>
      </c>
      <c r="C3623" s="30" t="s">
        <v>591</v>
      </c>
      <c r="D3623">
        <v>600</v>
      </c>
      <c r="E3623">
        <v>10</v>
      </c>
      <c r="F3623">
        <v>120</v>
      </c>
      <c r="G3623">
        <v>54.55</v>
      </c>
      <c r="H3623">
        <v>2.34</v>
      </c>
      <c r="I3623">
        <v>15.49</v>
      </c>
      <c r="J3623">
        <v>0.55000000000000004</v>
      </c>
      <c r="N3623">
        <v>7.0000000000000007E-2</v>
      </c>
      <c r="O3623">
        <v>0.36</v>
      </c>
      <c r="P3623">
        <f t="shared" si="124"/>
        <v>1.0082493125572869E-2</v>
      </c>
      <c r="Q3623">
        <v>0.37</v>
      </c>
      <c r="R3623">
        <v>292.20999999999998</v>
      </c>
      <c r="U3623">
        <v>476.44925481054838</v>
      </c>
      <c r="V3623" s="32">
        <v>100</v>
      </c>
      <c r="W3623">
        <v>6</v>
      </c>
      <c r="X3623">
        <v>180</v>
      </c>
      <c r="Y3623">
        <v>0.05</v>
      </c>
      <c r="Z3623">
        <v>0.35</v>
      </c>
      <c r="AB3623">
        <v>25</v>
      </c>
      <c r="AC3623">
        <v>0</v>
      </c>
      <c r="AD3623" s="4" t="s">
        <v>173</v>
      </c>
      <c r="AF3623">
        <v>2.8024509983041499</v>
      </c>
    </row>
    <row r="3624" spans="1:32">
      <c r="A3624" t="s">
        <v>402</v>
      </c>
      <c r="B3624" t="s">
        <v>224</v>
      </c>
      <c r="C3624" s="30" t="s">
        <v>591</v>
      </c>
      <c r="D3624">
        <v>600</v>
      </c>
      <c r="E3624">
        <v>10</v>
      </c>
      <c r="F3624">
        <v>120</v>
      </c>
      <c r="G3624">
        <v>54.55</v>
      </c>
      <c r="H3624">
        <v>2.34</v>
      </c>
      <c r="I3624">
        <v>15.49</v>
      </c>
      <c r="J3624">
        <v>0.55000000000000004</v>
      </c>
      <c r="N3624">
        <v>7.0000000000000007E-2</v>
      </c>
      <c r="O3624">
        <v>0.36</v>
      </c>
      <c r="P3624">
        <f t="shared" si="124"/>
        <v>1.0082493125572869E-2</v>
      </c>
      <c r="Q3624">
        <v>0.37</v>
      </c>
      <c r="R3624">
        <v>292.20999999999998</v>
      </c>
      <c r="U3624">
        <v>717.39135626808604</v>
      </c>
      <c r="V3624" s="32">
        <v>100</v>
      </c>
      <c r="W3624">
        <v>6</v>
      </c>
      <c r="X3624">
        <v>180</v>
      </c>
      <c r="Y3624">
        <v>0.05</v>
      </c>
      <c r="Z3624">
        <v>0.35</v>
      </c>
      <c r="AB3624">
        <v>25</v>
      </c>
      <c r="AC3624">
        <v>0</v>
      </c>
      <c r="AD3624" s="4" t="s">
        <v>173</v>
      </c>
      <c r="AF3624">
        <v>2.8713632830275202</v>
      </c>
    </row>
    <row r="3625" spans="1:32">
      <c r="A3625" t="s">
        <v>402</v>
      </c>
      <c r="B3625" t="s">
        <v>224</v>
      </c>
      <c r="C3625" s="30" t="s">
        <v>591</v>
      </c>
      <c r="D3625">
        <v>600</v>
      </c>
      <c r="E3625">
        <v>10</v>
      </c>
      <c r="F3625">
        <v>120</v>
      </c>
      <c r="G3625">
        <v>54.55</v>
      </c>
      <c r="H3625">
        <v>2.34</v>
      </c>
      <c r="I3625">
        <v>15.49</v>
      </c>
      <c r="J3625">
        <v>0.55000000000000004</v>
      </c>
      <c r="N3625">
        <v>7.0000000000000007E-2</v>
      </c>
      <c r="O3625">
        <v>0.36</v>
      </c>
      <c r="P3625">
        <f t="shared" si="124"/>
        <v>1.0082493125572869E-2</v>
      </c>
      <c r="Q3625">
        <v>0.37</v>
      </c>
      <c r="R3625">
        <v>292.20999999999998</v>
      </c>
      <c r="U3625">
        <v>1442.029011467376</v>
      </c>
      <c r="V3625" s="32">
        <v>100</v>
      </c>
      <c r="W3625">
        <v>6</v>
      </c>
      <c r="X3625">
        <v>180</v>
      </c>
      <c r="Y3625">
        <v>0.05</v>
      </c>
      <c r="Z3625">
        <v>0.35</v>
      </c>
      <c r="AB3625">
        <v>25</v>
      </c>
      <c r="AC3625">
        <v>0</v>
      </c>
      <c r="AD3625" s="4" t="s">
        <v>173</v>
      </c>
      <c r="AF3625">
        <v>2.8943336239922099</v>
      </c>
    </row>
    <row r="3626" spans="1:32">
      <c r="A3626" t="s">
        <v>52</v>
      </c>
      <c r="B3626" t="s">
        <v>224</v>
      </c>
      <c r="C3626" s="30" t="s">
        <v>591</v>
      </c>
      <c r="D3626">
        <v>600</v>
      </c>
      <c r="E3626">
        <v>10</v>
      </c>
      <c r="F3626">
        <v>120</v>
      </c>
      <c r="G3626">
        <v>79.67</v>
      </c>
      <c r="H3626">
        <v>1.98</v>
      </c>
      <c r="I3626">
        <v>13.77</v>
      </c>
      <c r="J3626">
        <v>1.1499999999999999</v>
      </c>
      <c r="N3626">
        <v>0.02</v>
      </c>
      <c r="O3626">
        <v>0.17</v>
      </c>
      <c r="P3626">
        <f t="shared" si="124"/>
        <v>1.4434542487762016E-2</v>
      </c>
      <c r="Q3626">
        <v>0.19</v>
      </c>
      <c r="R3626">
        <v>227.12</v>
      </c>
      <c r="U3626">
        <v>9.0579482993782801</v>
      </c>
      <c r="V3626" s="32">
        <v>100</v>
      </c>
      <c r="W3626">
        <v>6</v>
      </c>
      <c r="X3626">
        <v>180</v>
      </c>
      <c r="Y3626">
        <v>0.05</v>
      </c>
      <c r="Z3626">
        <v>0.35</v>
      </c>
      <c r="AB3626">
        <v>25</v>
      </c>
      <c r="AC3626">
        <v>0</v>
      </c>
      <c r="AD3626" s="4" t="s">
        <v>173</v>
      </c>
      <c r="AF3626">
        <v>6.8913546552695604E-2</v>
      </c>
    </row>
    <row r="3627" spans="1:32">
      <c r="A3627" t="s">
        <v>52</v>
      </c>
      <c r="B3627" t="s">
        <v>224</v>
      </c>
      <c r="C3627" s="30" t="s">
        <v>591</v>
      </c>
      <c r="D3627">
        <v>600</v>
      </c>
      <c r="E3627">
        <v>10</v>
      </c>
      <c r="F3627">
        <v>120</v>
      </c>
      <c r="G3627">
        <v>79.67</v>
      </c>
      <c r="H3627">
        <v>1.98</v>
      </c>
      <c r="I3627">
        <v>13.77</v>
      </c>
      <c r="J3627">
        <v>1.1499999999999999</v>
      </c>
      <c r="N3627">
        <v>0.02</v>
      </c>
      <c r="O3627">
        <v>0.17</v>
      </c>
      <c r="P3627">
        <f t="shared" si="124"/>
        <v>1.4434542487762016E-2</v>
      </c>
      <c r="Q3627">
        <v>0.19</v>
      </c>
      <c r="R3627">
        <v>227.12</v>
      </c>
      <c r="U3627">
        <v>23.550745189451458</v>
      </c>
      <c r="V3627" s="32">
        <v>100</v>
      </c>
      <c r="W3627">
        <v>6</v>
      </c>
      <c r="X3627">
        <v>180</v>
      </c>
      <c r="Y3627">
        <v>0.05</v>
      </c>
      <c r="Z3627">
        <v>0.35</v>
      </c>
      <c r="AB3627">
        <v>25</v>
      </c>
      <c r="AC3627">
        <v>0</v>
      </c>
      <c r="AD3627" s="4" t="s">
        <v>173</v>
      </c>
      <c r="AF3627">
        <v>0.22970971879344801</v>
      </c>
    </row>
    <row r="3628" spans="1:32">
      <c r="A3628" t="s">
        <v>52</v>
      </c>
      <c r="B3628" t="s">
        <v>224</v>
      </c>
      <c r="C3628" s="30" t="s">
        <v>591</v>
      </c>
      <c r="D3628">
        <v>600</v>
      </c>
      <c r="E3628">
        <v>10</v>
      </c>
      <c r="F3628">
        <v>120</v>
      </c>
      <c r="G3628">
        <v>79.67</v>
      </c>
      <c r="H3628">
        <v>1.98</v>
      </c>
      <c r="I3628">
        <v>13.77</v>
      </c>
      <c r="J3628">
        <v>1.1499999999999999</v>
      </c>
      <c r="N3628">
        <v>0.02</v>
      </c>
      <c r="O3628">
        <v>0.17</v>
      </c>
      <c r="P3628">
        <f t="shared" si="124"/>
        <v>1.4434542487762016E-2</v>
      </c>
      <c r="Q3628">
        <v>0.19</v>
      </c>
      <c r="R3628">
        <v>227.12</v>
      </c>
      <c r="U3628">
        <v>28.985494266311342</v>
      </c>
      <c r="V3628" s="32">
        <v>100</v>
      </c>
      <c r="W3628">
        <v>6</v>
      </c>
      <c r="X3628">
        <v>180</v>
      </c>
      <c r="Y3628">
        <v>0.05</v>
      </c>
      <c r="Z3628">
        <v>0.35</v>
      </c>
      <c r="AB3628">
        <v>25</v>
      </c>
      <c r="AC3628">
        <v>0</v>
      </c>
      <c r="AD3628" s="4" t="s">
        <v>173</v>
      </c>
      <c r="AF3628">
        <v>0.45941817575757599</v>
      </c>
    </row>
    <row r="3629" spans="1:32">
      <c r="A3629" t="s">
        <v>52</v>
      </c>
      <c r="B3629" t="s">
        <v>224</v>
      </c>
      <c r="C3629" s="30" t="s">
        <v>591</v>
      </c>
      <c r="D3629">
        <v>600</v>
      </c>
      <c r="E3629">
        <v>10</v>
      </c>
      <c r="F3629">
        <v>120</v>
      </c>
      <c r="G3629">
        <v>79.67</v>
      </c>
      <c r="H3629">
        <v>1.98</v>
      </c>
      <c r="I3629">
        <v>13.77</v>
      </c>
      <c r="J3629">
        <v>1.1499999999999999</v>
      </c>
      <c r="N3629">
        <v>0.02</v>
      </c>
      <c r="O3629">
        <v>0.17</v>
      </c>
      <c r="P3629">
        <f t="shared" si="124"/>
        <v>1.4434542487762016E-2</v>
      </c>
      <c r="Q3629">
        <v>0.19</v>
      </c>
      <c r="R3629">
        <v>227.12</v>
      </c>
      <c r="U3629">
        <v>56.159438678281134</v>
      </c>
      <c r="V3629" s="32">
        <v>100</v>
      </c>
      <c r="W3629">
        <v>6</v>
      </c>
      <c r="X3629">
        <v>180</v>
      </c>
      <c r="Y3629">
        <v>0.05</v>
      </c>
      <c r="Z3629">
        <v>0.35</v>
      </c>
      <c r="AB3629">
        <v>25</v>
      </c>
      <c r="AC3629">
        <v>0</v>
      </c>
      <c r="AD3629" s="4" t="s">
        <v>173</v>
      </c>
      <c r="AF3629">
        <v>0.75804017927439904</v>
      </c>
    </row>
    <row r="3630" spans="1:32">
      <c r="A3630" t="s">
        <v>52</v>
      </c>
      <c r="B3630" t="s">
        <v>224</v>
      </c>
      <c r="C3630" s="30" t="s">
        <v>591</v>
      </c>
      <c r="D3630">
        <v>600</v>
      </c>
      <c r="E3630">
        <v>10</v>
      </c>
      <c r="F3630">
        <v>120</v>
      </c>
      <c r="G3630">
        <v>79.67</v>
      </c>
      <c r="H3630">
        <v>1.98</v>
      </c>
      <c r="I3630">
        <v>13.77</v>
      </c>
      <c r="J3630">
        <v>1.1499999999999999</v>
      </c>
      <c r="N3630">
        <v>0.02</v>
      </c>
      <c r="O3630">
        <v>0.17</v>
      </c>
      <c r="P3630">
        <f t="shared" si="124"/>
        <v>1.4434542487762016E-2</v>
      </c>
      <c r="Q3630">
        <v>0.19</v>
      </c>
      <c r="R3630">
        <v>227.12</v>
      </c>
      <c r="U3630">
        <v>90.579682021452001</v>
      </c>
      <c r="V3630" s="32">
        <v>100</v>
      </c>
      <c r="W3630">
        <v>6</v>
      </c>
      <c r="X3630">
        <v>180</v>
      </c>
      <c r="Y3630">
        <v>0.05</v>
      </c>
      <c r="Z3630">
        <v>0.35</v>
      </c>
      <c r="AB3630">
        <v>25</v>
      </c>
      <c r="AC3630">
        <v>0</v>
      </c>
      <c r="AD3630" s="4" t="s">
        <v>173</v>
      </c>
      <c r="AF3630">
        <v>0.94180795430915898</v>
      </c>
    </row>
    <row r="3631" spans="1:32">
      <c r="A3631" t="s">
        <v>52</v>
      </c>
      <c r="B3631" t="s">
        <v>224</v>
      </c>
      <c r="C3631" s="30" t="s">
        <v>591</v>
      </c>
      <c r="D3631">
        <v>600</v>
      </c>
      <c r="E3631">
        <v>10</v>
      </c>
      <c r="F3631">
        <v>120</v>
      </c>
      <c r="G3631">
        <v>79.67</v>
      </c>
      <c r="H3631">
        <v>1.98</v>
      </c>
      <c r="I3631">
        <v>13.77</v>
      </c>
      <c r="J3631">
        <v>1.1499999999999999</v>
      </c>
      <c r="N3631">
        <v>0.02</v>
      </c>
      <c r="O3631">
        <v>0.17</v>
      </c>
      <c r="P3631">
        <f t="shared" si="124"/>
        <v>1.4434542487762016E-2</v>
      </c>
      <c r="Q3631">
        <v>0.19</v>
      </c>
      <c r="R3631">
        <v>227.12</v>
      </c>
      <c r="U3631">
        <v>146.73912069973321</v>
      </c>
      <c r="V3631" s="32">
        <v>100</v>
      </c>
      <c r="W3631">
        <v>6</v>
      </c>
      <c r="X3631">
        <v>180</v>
      </c>
      <c r="Y3631">
        <v>0.05</v>
      </c>
      <c r="Z3631">
        <v>0.35</v>
      </c>
      <c r="AB3631">
        <v>25</v>
      </c>
      <c r="AC3631">
        <v>0</v>
      </c>
      <c r="AD3631" s="4" t="s">
        <v>173</v>
      </c>
      <c r="AF3631">
        <v>1.10260412654991</v>
      </c>
    </row>
    <row r="3632" spans="1:32">
      <c r="A3632" t="s">
        <v>52</v>
      </c>
      <c r="B3632" t="s">
        <v>224</v>
      </c>
      <c r="C3632" s="30" t="s">
        <v>591</v>
      </c>
      <c r="D3632">
        <v>600</v>
      </c>
      <c r="E3632">
        <v>10</v>
      </c>
      <c r="F3632">
        <v>120</v>
      </c>
      <c r="G3632">
        <v>79.67</v>
      </c>
      <c r="H3632">
        <v>1.98</v>
      </c>
      <c r="I3632">
        <v>13.77</v>
      </c>
      <c r="J3632">
        <v>1.1499999999999999</v>
      </c>
      <c r="N3632">
        <v>0.02</v>
      </c>
      <c r="O3632">
        <v>0.17</v>
      </c>
      <c r="P3632">
        <f t="shared" si="124"/>
        <v>1.4434542487762016E-2</v>
      </c>
      <c r="Q3632">
        <v>0.19</v>
      </c>
      <c r="R3632">
        <v>227.12</v>
      </c>
      <c r="U3632">
        <v>237.318902235021</v>
      </c>
      <c r="V3632" s="32">
        <v>100</v>
      </c>
      <c r="W3632">
        <v>6</v>
      </c>
      <c r="X3632">
        <v>180</v>
      </c>
      <c r="Y3632">
        <v>0.05</v>
      </c>
      <c r="Z3632">
        <v>0.35</v>
      </c>
      <c r="AB3632">
        <v>25</v>
      </c>
      <c r="AC3632">
        <v>0</v>
      </c>
      <c r="AD3632" s="4" t="s">
        <v>173</v>
      </c>
      <c r="AF3632">
        <v>1.28637063975535</v>
      </c>
    </row>
    <row r="3633" spans="1:37">
      <c r="A3633" t="s">
        <v>52</v>
      </c>
      <c r="B3633" t="s">
        <v>224</v>
      </c>
      <c r="C3633" s="30" t="s">
        <v>591</v>
      </c>
      <c r="D3633">
        <v>600</v>
      </c>
      <c r="E3633">
        <v>10</v>
      </c>
      <c r="F3633">
        <v>120</v>
      </c>
      <c r="G3633">
        <v>79.67</v>
      </c>
      <c r="H3633">
        <v>1.98</v>
      </c>
      <c r="I3633">
        <v>13.77</v>
      </c>
      <c r="J3633">
        <v>1.1499999999999999</v>
      </c>
      <c r="N3633">
        <v>0.02</v>
      </c>
      <c r="O3633">
        <v>0.17</v>
      </c>
      <c r="P3633">
        <f t="shared" si="124"/>
        <v>1.4434542487762016E-2</v>
      </c>
      <c r="Q3633">
        <v>0.19</v>
      </c>
      <c r="R3633">
        <v>227.12</v>
      </c>
      <c r="U3633">
        <v>355.07242915460762</v>
      </c>
      <c r="V3633" s="32">
        <v>100</v>
      </c>
      <c r="W3633">
        <v>6</v>
      </c>
      <c r="X3633">
        <v>180</v>
      </c>
      <c r="Y3633">
        <v>0.05</v>
      </c>
      <c r="Z3633">
        <v>0.35</v>
      </c>
      <c r="AB3633">
        <v>25</v>
      </c>
      <c r="AC3633">
        <v>0</v>
      </c>
      <c r="AD3633" s="4" t="s">
        <v>173</v>
      </c>
      <c r="AF3633">
        <v>1.37825452727273</v>
      </c>
    </row>
    <row r="3634" spans="1:37">
      <c r="A3634" t="s">
        <v>52</v>
      </c>
      <c r="B3634" t="s">
        <v>224</v>
      </c>
      <c r="C3634" s="30" t="s">
        <v>591</v>
      </c>
      <c r="D3634">
        <v>600</v>
      </c>
      <c r="E3634">
        <v>10</v>
      </c>
      <c r="F3634">
        <v>120</v>
      </c>
      <c r="G3634">
        <v>79.67</v>
      </c>
      <c r="H3634">
        <v>1.98</v>
      </c>
      <c r="I3634">
        <v>13.77</v>
      </c>
      <c r="J3634">
        <v>1.1499999999999999</v>
      </c>
      <c r="N3634">
        <v>0.02</v>
      </c>
      <c r="O3634">
        <v>0.17</v>
      </c>
      <c r="P3634">
        <f t="shared" si="124"/>
        <v>1.4434542487762016E-2</v>
      </c>
      <c r="Q3634">
        <v>0.19</v>
      </c>
      <c r="R3634">
        <v>227.12</v>
      </c>
      <c r="U3634">
        <v>480.07245403306678</v>
      </c>
      <c r="V3634" s="32">
        <v>100</v>
      </c>
      <c r="W3634">
        <v>6</v>
      </c>
      <c r="X3634">
        <v>180</v>
      </c>
      <c r="Y3634">
        <v>0.05</v>
      </c>
      <c r="Z3634">
        <v>0.35</v>
      </c>
      <c r="AB3634">
        <v>25</v>
      </c>
      <c r="AC3634">
        <v>0</v>
      </c>
      <c r="AD3634" s="4" t="s">
        <v>173</v>
      </c>
      <c r="AF3634">
        <v>1.4241964710314201</v>
      </c>
    </row>
    <row r="3635" spans="1:37">
      <c r="A3635" t="s">
        <v>52</v>
      </c>
      <c r="B3635" t="s">
        <v>224</v>
      </c>
      <c r="C3635" s="30" t="s">
        <v>591</v>
      </c>
      <c r="D3635">
        <v>600</v>
      </c>
      <c r="E3635">
        <v>10</v>
      </c>
      <c r="F3635">
        <v>120</v>
      </c>
      <c r="G3635">
        <v>79.67</v>
      </c>
      <c r="H3635">
        <v>1.98</v>
      </c>
      <c r="I3635">
        <v>13.77</v>
      </c>
      <c r="J3635">
        <v>1.1499999999999999</v>
      </c>
      <c r="N3635">
        <v>0.02</v>
      </c>
      <c r="O3635">
        <v>0.17</v>
      </c>
      <c r="P3635">
        <f t="shared" si="124"/>
        <v>1.4434542487762016E-2</v>
      </c>
      <c r="Q3635">
        <v>0.19</v>
      </c>
      <c r="R3635">
        <v>227.12</v>
      </c>
      <c r="U3635">
        <v>713.76805753172994</v>
      </c>
      <c r="V3635" s="32">
        <v>100</v>
      </c>
      <c r="W3635">
        <v>6</v>
      </c>
      <c r="X3635">
        <v>180</v>
      </c>
      <c r="Y3635">
        <v>0.05</v>
      </c>
      <c r="Z3635">
        <v>0.35</v>
      </c>
      <c r="AB3635">
        <v>25</v>
      </c>
      <c r="AC3635">
        <v>0</v>
      </c>
      <c r="AD3635" s="4" t="s">
        <v>173</v>
      </c>
      <c r="AF3635">
        <v>1.47013841479011</v>
      </c>
    </row>
    <row r="3636" spans="1:37">
      <c r="A3636" t="s">
        <v>52</v>
      </c>
      <c r="B3636" t="s">
        <v>224</v>
      </c>
      <c r="C3636" s="30" t="s">
        <v>591</v>
      </c>
      <c r="D3636">
        <v>600</v>
      </c>
      <c r="E3636">
        <v>10</v>
      </c>
      <c r="F3636">
        <v>120</v>
      </c>
      <c r="G3636">
        <v>79.67</v>
      </c>
      <c r="H3636">
        <v>1.98</v>
      </c>
      <c r="I3636">
        <v>13.77</v>
      </c>
      <c r="J3636">
        <v>1.1499999999999999</v>
      </c>
      <c r="N3636">
        <v>0.02</v>
      </c>
      <c r="O3636">
        <v>0.17</v>
      </c>
      <c r="P3636">
        <f t="shared" si="124"/>
        <v>1.4434542487762016E-2</v>
      </c>
      <c r="Q3636">
        <v>0.19</v>
      </c>
      <c r="R3636">
        <v>227.12</v>
      </c>
      <c r="U3636">
        <v>1436.594162876682</v>
      </c>
      <c r="V3636" s="32">
        <v>100</v>
      </c>
      <c r="W3636">
        <v>6</v>
      </c>
      <c r="X3636">
        <v>180</v>
      </c>
      <c r="Y3636">
        <v>0.05</v>
      </c>
      <c r="Z3636">
        <v>0.35</v>
      </c>
      <c r="AB3636">
        <v>25</v>
      </c>
      <c r="AC3636">
        <v>0</v>
      </c>
      <c r="AD3636" s="4" t="s">
        <v>173</v>
      </c>
      <c r="AF3636">
        <v>1.5160803585488001</v>
      </c>
    </row>
    <row r="3637" spans="1:37">
      <c r="A3637" t="s">
        <v>411</v>
      </c>
      <c r="B3637" t="s">
        <v>128</v>
      </c>
      <c r="C3637" s="30" t="s">
        <v>592</v>
      </c>
      <c r="D3637">
        <v>500</v>
      </c>
      <c r="E3637">
        <v>5</v>
      </c>
      <c r="F3637">
        <v>120</v>
      </c>
      <c r="G3637">
        <v>82.82</v>
      </c>
      <c r="H3637">
        <v>2.08</v>
      </c>
      <c r="J3637">
        <v>1.39</v>
      </c>
      <c r="K3637">
        <v>0.19</v>
      </c>
      <c r="R3637">
        <v>16.2</v>
      </c>
      <c r="U3637">
        <v>7.6045852389992401</v>
      </c>
      <c r="V3637">
        <v>61.3</v>
      </c>
      <c r="W3637">
        <v>5.65</v>
      </c>
      <c r="X3637">
        <v>200</v>
      </c>
      <c r="Y3637">
        <v>1.4999999999999999E-2</v>
      </c>
      <c r="Z3637">
        <f>AA3637*Y3637</f>
        <v>0.49949999999999994</v>
      </c>
      <c r="AA3637">
        <v>33.299999999999997</v>
      </c>
      <c r="AB3637">
        <v>25</v>
      </c>
      <c r="AC3637">
        <v>0</v>
      </c>
      <c r="AD3637" s="4" t="s">
        <v>173</v>
      </c>
      <c r="AF3637">
        <v>4.9681573080295896E-3</v>
      </c>
      <c r="AI3637" s="31" t="s">
        <v>412</v>
      </c>
      <c r="AJ3637" t="s">
        <v>413</v>
      </c>
      <c r="AK3637" t="s">
        <v>363</v>
      </c>
    </row>
    <row r="3638" spans="1:37">
      <c r="A3638" t="s">
        <v>411</v>
      </c>
      <c r="B3638" t="s">
        <v>128</v>
      </c>
      <c r="C3638" s="30" t="s">
        <v>592</v>
      </c>
      <c r="D3638">
        <v>500</v>
      </c>
      <c r="E3638">
        <v>5</v>
      </c>
      <c r="F3638">
        <v>120</v>
      </c>
      <c r="G3638">
        <v>82.82</v>
      </c>
      <c r="H3638">
        <v>2.08</v>
      </c>
      <c r="J3638">
        <v>1.39</v>
      </c>
      <c r="K3638">
        <v>0.19</v>
      </c>
      <c r="R3638">
        <v>16.2</v>
      </c>
      <c r="U3638">
        <v>57.0342848597273</v>
      </c>
      <c r="V3638">
        <v>61.3</v>
      </c>
      <c r="W3638">
        <v>5.65</v>
      </c>
      <c r="X3638">
        <v>200</v>
      </c>
      <c r="Y3638">
        <v>1.4999999999999999E-2</v>
      </c>
      <c r="Z3638">
        <f t="shared" ref="Z3638:Z3680" si="125">AA3638*Y3638</f>
        <v>0.49949999999999994</v>
      </c>
      <c r="AA3638">
        <v>33.299999999999997</v>
      </c>
      <c r="AB3638">
        <v>25</v>
      </c>
      <c r="AC3638">
        <v>0</v>
      </c>
      <c r="AD3638" s="4" t="s">
        <v>173</v>
      </c>
      <c r="AF3638">
        <v>5.3503135657321397E-3</v>
      </c>
    </row>
    <row r="3639" spans="1:37">
      <c r="A3639" t="s">
        <v>411</v>
      </c>
      <c r="B3639" t="s">
        <v>128</v>
      </c>
      <c r="C3639" s="30" t="s">
        <v>592</v>
      </c>
      <c r="D3639">
        <v>500</v>
      </c>
      <c r="E3639">
        <v>5</v>
      </c>
      <c r="F3639">
        <v>120</v>
      </c>
      <c r="G3639">
        <v>82.82</v>
      </c>
      <c r="H3639">
        <v>2.08</v>
      </c>
      <c r="J3639">
        <v>1.39</v>
      </c>
      <c r="K3639">
        <v>0.19</v>
      </c>
      <c r="R3639">
        <v>16.2</v>
      </c>
      <c r="U3639">
        <v>114.068569719454</v>
      </c>
      <c r="V3639">
        <v>61.3</v>
      </c>
      <c r="W3639">
        <v>5.65</v>
      </c>
      <c r="X3639">
        <v>200</v>
      </c>
      <c r="Y3639">
        <v>1.4999999999999999E-2</v>
      </c>
      <c r="Z3639">
        <f t="shared" si="125"/>
        <v>0.49949999999999994</v>
      </c>
      <c r="AA3639">
        <v>33.299999999999997</v>
      </c>
      <c r="AB3639">
        <v>25</v>
      </c>
      <c r="AC3639">
        <v>0</v>
      </c>
      <c r="AD3639" s="4" t="s">
        <v>173</v>
      </c>
      <c r="AF3639">
        <v>6.4968033318225102E-3</v>
      </c>
    </row>
    <row r="3640" spans="1:37">
      <c r="A3640" t="s">
        <v>411</v>
      </c>
      <c r="B3640" t="s">
        <v>128</v>
      </c>
      <c r="C3640" s="30" t="s">
        <v>592</v>
      </c>
      <c r="D3640">
        <v>500</v>
      </c>
      <c r="E3640">
        <v>5</v>
      </c>
      <c r="F3640">
        <v>120</v>
      </c>
      <c r="G3640">
        <v>82.82</v>
      </c>
      <c r="H3640">
        <v>2.08</v>
      </c>
      <c r="J3640">
        <v>1.39</v>
      </c>
      <c r="K3640">
        <v>0.19</v>
      </c>
      <c r="R3640">
        <v>16.2</v>
      </c>
      <c r="U3640">
        <v>224.33474238664201</v>
      </c>
      <c r="V3640">
        <v>61.3</v>
      </c>
      <c r="W3640">
        <v>5.65</v>
      </c>
      <c r="X3640">
        <v>200</v>
      </c>
      <c r="Y3640">
        <v>1.4999999999999999E-2</v>
      </c>
      <c r="Z3640">
        <f t="shared" si="125"/>
        <v>0.49949999999999994</v>
      </c>
      <c r="AA3640">
        <v>33.299999999999997</v>
      </c>
      <c r="AB3640">
        <v>25</v>
      </c>
      <c r="AC3640">
        <v>0</v>
      </c>
      <c r="AD3640" s="4" t="s">
        <v>173</v>
      </c>
      <c r="AF3640">
        <v>1.91082747307477E-2</v>
      </c>
    </row>
    <row r="3641" spans="1:37">
      <c r="A3641" t="s">
        <v>411</v>
      </c>
      <c r="B3641" t="s">
        <v>128</v>
      </c>
      <c r="C3641" s="30" t="s">
        <v>592</v>
      </c>
      <c r="D3641">
        <v>500</v>
      </c>
      <c r="E3641">
        <v>5</v>
      </c>
      <c r="F3641">
        <v>120</v>
      </c>
      <c r="G3641">
        <v>82.82</v>
      </c>
      <c r="H3641">
        <v>2.08</v>
      </c>
      <c r="J3641">
        <v>1.39</v>
      </c>
      <c r="K3641">
        <v>0.19</v>
      </c>
      <c r="R3641">
        <v>16.2</v>
      </c>
      <c r="U3641">
        <v>353.61227371856103</v>
      </c>
      <c r="V3641">
        <v>61.3</v>
      </c>
      <c r="W3641">
        <v>5.65</v>
      </c>
      <c r="X3641">
        <v>200</v>
      </c>
      <c r="Y3641">
        <v>1.4999999999999999E-2</v>
      </c>
      <c r="Z3641">
        <f t="shared" si="125"/>
        <v>0.49949999999999994</v>
      </c>
      <c r="AA3641">
        <v>33.299999999999997</v>
      </c>
      <c r="AB3641">
        <v>25</v>
      </c>
      <c r="AC3641">
        <v>0</v>
      </c>
      <c r="AD3641" s="4" t="s">
        <v>173</v>
      </c>
      <c r="AF3641">
        <v>2.9044589346806898E-2</v>
      </c>
    </row>
    <row r="3642" spans="1:37">
      <c r="A3642" t="s">
        <v>411</v>
      </c>
      <c r="B3642" t="s">
        <v>128</v>
      </c>
      <c r="C3642" s="30" t="s">
        <v>592</v>
      </c>
      <c r="D3642">
        <v>500</v>
      </c>
      <c r="E3642">
        <v>5</v>
      </c>
      <c r="F3642">
        <v>120</v>
      </c>
      <c r="G3642">
        <v>82.82</v>
      </c>
      <c r="H3642">
        <v>2.08</v>
      </c>
      <c r="J3642">
        <v>1.39</v>
      </c>
      <c r="K3642">
        <v>0.19</v>
      </c>
      <c r="R3642">
        <v>16.2</v>
      </c>
      <c r="U3642">
        <v>1425.85565943444</v>
      </c>
      <c r="V3642">
        <v>61.3</v>
      </c>
      <c r="W3642">
        <v>5.65</v>
      </c>
      <c r="X3642">
        <v>200</v>
      </c>
      <c r="Y3642">
        <v>1.4999999999999999E-2</v>
      </c>
      <c r="Z3642">
        <f t="shared" si="125"/>
        <v>0.49949999999999994</v>
      </c>
      <c r="AA3642">
        <v>33.299999999999997</v>
      </c>
      <c r="AB3642">
        <v>25</v>
      </c>
      <c r="AC3642">
        <v>0</v>
      </c>
      <c r="AD3642" s="4" t="s">
        <v>173</v>
      </c>
      <c r="AF3642">
        <v>3.97452164782712E-2</v>
      </c>
    </row>
    <row r="3643" spans="1:37">
      <c r="A3643" t="s">
        <v>411</v>
      </c>
      <c r="B3643" t="s">
        <v>128</v>
      </c>
      <c r="C3643" s="30" t="s">
        <v>592</v>
      </c>
      <c r="D3643">
        <v>500</v>
      </c>
      <c r="E3643">
        <v>5</v>
      </c>
      <c r="F3643">
        <v>120</v>
      </c>
      <c r="G3643">
        <v>82.82</v>
      </c>
      <c r="H3643">
        <v>2.08</v>
      </c>
      <c r="J3643">
        <v>1.39</v>
      </c>
      <c r="K3643">
        <v>0.19</v>
      </c>
      <c r="R3643">
        <v>16.2</v>
      </c>
      <c r="U3643">
        <v>2866.9200716158098</v>
      </c>
      <c r="V3643">
        <v>61.3</v>
      </c>
      <c r="W3643">
        <v>5.65</v>
      </c>
      <c r="X3643">
        <v>200</v>
      </c>
      <c r="Y3643">
        <v>1.4999999999999999E-2</v>
      </c>
      <c r="Z3643">
        <f t="shared" si="125"/>
        <v>0.49949999999999994</v>
      </c>
      <c r="AA3643">
        <v>33.299999999999997</v>
      </c>
      <c r="AB3643">
        <v>25</v>
      </c>
      <c r="AC3643">
        <v>0</v>
      </c>
      <c r="AD3643" s="4" t="s">
        <v>173</v>
      </c>
      <c r="AF3643">
        <v>3.85987267121808E-2</v>
      </c>
    </row>
    <row r="3644" spans="1:37">
      <c r="A3644" t="s">
        <v>404</v>
      </c>
      <c r="B3644" t="s">
        <v>405</v>
      </c>
      <c r="C3644" s="30" t="s">
        <v>592</v>
      </c>
      <c r="D3644">
        <v>500</v>
      </c>
      <c r="E3644">
        <v>5</v>
      </c>
      <c r="F3644">
        <v>120</v>
      </c>
      <c r="G3644">
        <v>80.45</v>
      </c>
      <c r="H3644">
        <v>1.64</v>
      </c>
      <c r="J3644">
        <v>0.65</v>
      </c>
      <c r="K3644">
        <v>0.13</v>
      </c>
      <c r="R3644">
        <v>23.27</v>
      </c>
      <c r="U3644">
        <v>3.80239705226681</v>
      </c>
      <c r="V3644">
        <v>61.3</v>
      </c>
      <c r="W3644">
        <v>5.65</v>
      </c>
      <c r="X3644">
        <v>200</v>
      </c>
      <c r="Y3644">
        <v>1.4999999999999999E-2</v>
      </c>
      <c r="Z3644">
        <f t="shared" si="125"/>
        <v>0.49949999999999994</v>
      </c>
      <c r="AA3644">
        <v>33.299999999999997</v>
      </c>
      <c r="AB3644">
        <v>25</v>
      </c>
      <c r="AC3644">
        <v>0</v>
      </c>
      <c r="AD3644" s="4" t="s">
        <v>173</v>
      </c>
      <c r="AF3644">
        <v>-3.8217725068530897E-4</v>
      </c>
    </row>
    <row r="3645" spans="1:37">
      <c r="A3645" t="s">
        <v>404</v>
      </c>
      <c r="B3645" t="s">
        <v>405</v>
      </c>
      <c r="C3645" s="30" t="s">
        <v>592</v>
      </c>
      <c r="D3645">
        <v>500</v>
      </c>
      <c r="E3645">
        <v>5</v>
      </c>
      <c r="F3645">
        <v>120</v>
      </c>
      <c r="G3645">
        <v>80.45</v>
      </c>
      <c r="H3645">
        <v>1.64</v>
      </c>
      <c r="J3645">
        <v>0.65</v>
      </c>
      <c r="K3645">
        <v>0.13</v>
      </c>
      <c r="R3645">
        <v>23.27</v>
      </c>
      <c r="U3645">
        <v>60.836473046459801</v>
      </c>
      <c r="V3645">
        <v>61.3</v>
      </c>
      <c r="W3645">
        <v>5.65</v>
      </c>
      <c r="X3645">
        <v>200</v>
      </c>
      <c r="Y3645">
        <v>1.4999999999999999E-2</v>
      </c>
      <c r="Z3645">
        <f t="shared" si="125"/>
        <v>0.49949999999999994</v>
      </c>
      <c r="AA3645">
        <v>33.299999999999997</v>
      </c>
      <c r="AB3645">
        <v>25</v>
      </c>
      <c r="AC3645">
        <v>0</v>
      </c>
      <c r="AD3645" s="4" t="s">
        <v>173</v>
      </c>
      <c r="AF3645">
        <v>2.44585882964799E-2</v>
      </c>
    </row>
    <row r="3646" spans="1:37">
      <c r="A3646" t="s">
        <v>404</v>
      </c>
      <c r="B3646" t="s">
        <v>405</v>
      </c>
      <c r="C3646" s="30" t="s">
        <v>592</v>
      </c>
      <c r="D3646">
        <v>500</v>
      </c>
      <c r="E3646">
        <v>5</v>
      </c>
      <c r="F3646">
        <v>120</v>
      </c>
      <c r="G3646">
        <v>80.45</v>
      </c>
      <c r="H3646">
        <v>1.64</v>
      </c>
      <c r="J3646">
        <v>0.65</v>
      </c>
      <c r="K3646">
        <v>0.13</v>
      </c>
      <c r="R3646">
        <v>23.27</v>
      </c>
      <c r="U3646">
        <v>117.870757906187</v>
      </c>
      <c r="V3646">
        <v>61.3</v>
      </c>
      <c r="W3646">
        <v>5.65</v>
      </c>
      <c r="X3646">
        <v>200</v>
      </c>
      <c r="Y3646">
        <v>1.4999999999999999E-2</v>
      </c>
      <c r="Z3646">
        <f t="shared" si="125"/>
        <v>0.49949999999999994</v>
      </c>
      <c r="AA3646">
        <v>33.299999999999997</v>
      </c>
      <c r="AB3646">
        <v>25</v>
      </c>
      <c r="AC3646">
        <v>0</v>
      </c>
      <c r="AD3646" s="4" t="s">
        <v>173</v>
      </c>
      <c r="AF3646">
        <v>4.4713373786300803E-2</v>
      </c>
    </row>
    <row r="3647" spans="1:37">
      <c r="A3647" t="s">
        <v>404</v>
      </c>
      <c r="B3647" t="s">
        <v>405</v>
      </c>
      <c r="C3647" s="30" t="s">
        <v>592</v>
      </c>
      <c r="D3647">
        <v>500</v>
      </c>
      <c r="E3647">
        <v>5</v>
      </c>
      <c r="F3647">
        <v>120</v>
      </c>
      <c r="G3647">
        <v>80.45</v>
      </c>
      <c r="H3647">
        <v>1.64</v>
      </c>
      <c r="J3647">
        <v>0.65</v>
      </c>
      <c r="K3647">
        <v>0.13</v>
      </c>
      <c r="R3647">
        <v>23.27</v>
      </c>
      <c r="U3647">
        <v>235.74151581237399</v>
      </c>
      <c r="V3647">
        <v>61.3</v>
      </c>
      <c r="W3647">
        <v>5.65</v>
      </c>
      <c r="X3647">
        <v>200</v>
      </c>
      <c r="Y3647">
        <v>1.4999999999999999E-2</v>
      </c>
      <c r="Z3647">
        <f t="shared" si="125"/>
        <v>0.49949999999999994</v>
      </c>
      <c r="AA3647">
        <v>33.299999999999997</v>
      </c>
      <c r="AB3647">
        <v>25</v>
      </c>
      <c r="AC3647">
        <v>0</v>
      </c>
      <c r="AD3647" s="4" t="s">
        <v>173</v>
      </c>
      <c r="AF3647">
        <v>5.7324845185226E-2</v>
      </c>
    </row>
    <row r="3648" spans="1:37">
      <c r="A3648" t="s">
        <v>404</v>
      </c>
      <c r="B3648" t="s">
        <v>405</v>
      </c>
      <c r="C3648" s="30" t="s">
        <v>592</v>
      </c>
      <c r="D3648">
        <v>500</v>
      </c>
      <c r="E3648">
        <v>5</v>
      </c>
      <c r="F3648">
        <v>120</v>
      </c>
      <c r="G3648">
        <v>80.45</v>
      </c>
      <c r="H3648">
        <v>1.64</v>
      </c>
      <c r="J3648">
        <v>0.65</v>
      </c>
      <c r="K3648">
        <v>0.13</v>
      </c>
      <c r="R3648">
        <v>23.27</v>
      </c>
      <c r="U3648">
        <v>357.41446190529302</v>
      </c>
      <c r="V3648">
        <v>61.3</v>
      </c>
      <c r="W3648">
        <v>5.65</v>
      </c>
      <c r="X3648">
        <v>200</v>
      </c>
      <c r="Y3648">
        <v>1.4999999999999999E-2</v>
      </c>
      <c r="Z3648">
        <f t="shared" si="125"/>
        <v>0.49949999999999994</v>
      </c>
      <c r="AA3648">
        <v>33.299999999999997</v>
      </c>
      <c r="AB3648">
        <v>25</v>
      </c>
      <c r="AC3648">
        <v>0</v>
      </c>
      <c r="AD3648" s="4" t="s">
        <v>173</v>
      </c>
      <c r="AF3648">
        <v>6.9171983075763402E-2</v>
      </c>
    </row>
    <row r="3649" spans="1:32">
      <c r="A3649" t="s">
        <v>404</v>
      </c>
      <c r="B3649" t="s">
        <v>405</v>
      </c>
      <c r="C3649" s="30" t="s">
        <v>592</v>
      </c>
      <c r="D3649">
        <v>500</v>
      </c>
      <c r="E3649">
        <v>5</v>
      </c>
      <c r="F3649">
        <v>120</v>
      </c>
      <c r="G3649">
        <v>80.45</v>
      </c>
      <c r="H3649">
        <v>1.64</v>
      </c>
      <c r="J3649">
        <v>0.65</v>
      </c>
      <c r="K3649">
        <v>0.13</v>
      </c>
      <c r="R3649">
        <v>23.27</v>
      </c>
      <c r="U3649">
        <v>1433.4600358079001</v>
      </c>
      <c r="V3649">
        <v>61.3</v>
      </c>
      <c r="W3649">
        <v>5.65</v>
      </c>
      <c r="X3649">
        <v>200</v>
      </c>
      <c r="Y3649">
        <v>1.4999999999999999E-2</v>
      </c>
      <c r="Z3649">
        <f t="shared" si="125"/>
        <v>0.49949999999999994</v>
      </c>
      <c r="AA3649">
        <v>33.299999999999997</v>
      </c>
      <c r="AB3649">
        <v>25</v>
      </c>
      <c r="AC3649">
        <v>0</v>
      </c>
      <c r="AD3649" s="4" t="s">
        <v>173</v>
      </c>
      <c r="AF3649">
        <v>6.8789805825078099E-2</v>
      </c>
    </row>
    <row r="3650" spans="1:32">
      <c r="A3650" t="s">
        <v>404</v>
      </c>
      <c r="B3650" t="s">
        <v>405</v>
      </c>
      <c r="C3650" s="30" t="s">
        <v>592</v>
      </c>
      <c r="D3650">
        <v>500</v>
      </c>
      <c r="E3650">
        <v>5</v>
      </c>
      <c r="F3650">
        <v>120</v>
      </c>
      <c r="G3650">
        <v>80.45</v>
      </c>
      <c r="H3650">
        <v>1.64</v>
      </c>
      <c r="J3650">
        <v>0.65</v>
      </c>
      <c r="K3650">
        <v>0.13</v>
      </c>
      <c r="R3650">
        <v>23.27</v>
      </c>
      <c r="U3650">
        <v>2874.5244479892699</v>
      </c>
      <c r="V3650">
        <v>61.3</v>
      </c>
      <c r="W3650">
        <v>5.65</v>
      </c>
      <c r="X3650">
        <v>200</v>
      </c>
      <c r="Y3650">
        <v>1.4999999999999999E-2</v>
      </c>
      <c r="Z3650">
        <f t="shared" si="125"/>
        <v>0.49949999999999994</v>
      </c>
      <c r="AA3650">
        <v>33.299999999999997</v>
      </c>
      <c r="AB3650">
        <v>25</v>
      </c>
      <c r="AC3650">
        <v>0</v>
      </c>
      <c r="AD3650" s="4" t="s">
        <v>173</v>
      </c>
      <c r="AF3650">
        <v>6.8789805825078099E-2</v>
      </c>
    </row>
    <row r="3651" spans="1:32">
      <c r="A3651" t="s">
        <v>406</v>
      </c>
      <c r="B3651" t="s">
        <v>407</v>
      </c>
      <c r="C3651" s="30" t="s">
        <v>592</v>
      </c>
      <c r="D3651">
        <v>500</v>
      </c>
      <c r="E3651">
        <v>5</v>
      </c>
      <c r="F3651">
        <v>120</v>
      </c>
      <c r="G3651">
        <v>79.87</v>
      </c>
      <c r="H3651">
        <v>1.59</v>
      </c>
      <c r="J3651">
        <v>0.45</v>
      </c>
      <c r="K3651">
        <v>0.18</v>
      </c>
      <c r="R3651">
        <v>26.42</v>
      </c>
      <c r="U3651">
        <v>11.406982291266001</v>
      </c>
      <c r="V3651">
        <v>61.3</v>
      </c>
      <c r="W3651">
        <v>5.65</v>
      </c>
      <c r="X3651">
        <v>200</v>
      </c>
      <c r="Y3651">
        <v>1.4999999999999999E-2</v>
      </c>
      <c r="Z3651">
        <f t="shared" si="125"/>
        <v>0.49949999999999994</v>
      </c>
      <c r="AA3651">
        <v>33.299999999999997</v>
      </c>
      <c r="AB3651">
        <v>25</v>
      </c>
      <c r="AC3651">
        <v>0</v>
      </c>
      <c r="AD3651" s="4" t="s">
        <v>173</v>
      </c>
      <c r="AF3651">
        <v>4.2038237996417302E-3</v>
      </c>
    </row>
    <row r="3652" spans="1:32">
      <c r="A3652" t="s">
        <v>406</v>
      </c>
      <c r="B3652" t="s">
        <v>407</v>
      </c>
      <c r="C3652" s="30" t="s">
        <v>592</v>
      </c>
      <c r="D3652">
        <v>500</v>
      </c>
      <c r="E3652">
        <v>5</v>
      </c>
      <c r="F3652">
        <v>120</v>
      </c>
      <c r="G3652">
        <v>79.87</v>
      </c>
      <c r="H3652">
        <v>1.59</v>
      </c>
      <c r="J3652">
        <v>0.45</v>
      </c>
      <c r="K3652">
        <v>0.18</v>
      </c>
      <c r="R3652">
        <v>26.42</v>
      </c>
      <c r="U3652">
        <v>57.0342848597273</v>
      </c>
      <c r="V3652">
        <v>61.3</v>
      </c>
      <c r="W3652">
        <v>5.65</v>
      </c>
      <c r="X3652">
        <v>200</v>
      </c>
      <c r="Y3652">
        <v>1.4999999999999999E-2</v>
      </c>
      <c r="Z3652">
        <f t="shared" si="125"/>
        <v>0.49949999999999994</v>
      </c>
      <c r="AA3652">
        <v>33.299999999999997</v>
      </c>
      <c r="AB3652">
        <v>25</v>
      </c>
      <c r="AC3652">
        <v>0</v>
      </c>
      <c r="AD3652" s="4" t="s">
        <v>173</v>
      </c>
      <c r="AF3652">
        <v>1.98726082391356E-2</v>
      </c>
    </row>
    <row r="3653" spans="1:32">
      <c r="A3653" t="s">
        <v>406</v>
      </c>
      <c r="B3653" t="s">
        <v>407</v>
      </c>
      <c r="C3653" s="30" t="s">
        <v>592</v>
      </c>
      <c r="D3653">
        <v>500</v>
      </c>
      <c r="E3653">
        <v>5</v>
      </c>
      <c r="F3653">
        <v>120</v>
      </c>
      <c r="G3653">
        <v>79.87</v>
      </c>
      <c r="H3653">
        <v>1.59</v>
      </c>
      <c r="J3653">
        <v>0.45</v>
      </c>
      <c r="K3653">
        <v>0.18</v>
      </c>
      <c r="R3653">
        <v>26.42</v>
      </c>
      <c r="U3653">
        <v>117.870757906187</v>
      </c>
      <c r="V3653">
        <v>61.3</v>
      </c>
      <c r="W3653">
        <v>5.65</v>
      </c>
      <c r="X3653">
        <v>200</v>
      </c>
      <c r="Y3653">
        <v>1.4999999999999999E-2</v>
      </c>
      <c r="Z3653">
        <f t="shared" si="125"/>
        <v>0.49949999999999994</v>
      </c>
      <c r="AA3653">
        <v>33.299999999999997</v>
      </c>
      <c r="AB3653">
        <v>25</v>
      </c>
      <c r="AC3653">
        <v>0</v>
      </c>
      <c r="AD3653" s="4" t="s">
        <v>173</v>
      </c>
      <c r="AF3653">
        <v>4.0509549986659003E-2</v>
      </c>
    </row>
    <row r="3654" spans="1:32">
      <c r="A3654" t="s">
        <v>406</v>
      </c>
      <c r="B3654" t="s">
        <v>407</v>
      </c>
      <c r="C3654" s="30" t="s">
        <v>592</v>
      </c>
      <c r="D3654">
        <v>500</v>
      </c>
      <c r="E3654">
        <v>5</v>
      </c>
      <c r="F3654">
        <v>120</v>
      </c>
      <c r="G3654">
        <v>79.87</v>
      </c>
      <c r="H3654">
        <v>1.59</v>
      </c>
      <c r="J3654">
        <v>0.45</v>
      </c>
      <c r="K3654">
        <v>0.18</v>
      </c>
      <c r="R3654">
        <v>26.42</v>
      </c>
      <c r="U3654">
        <v>239.54370399910599</v>
      </c>
      <c r="V3654">
        <v>61.3</v>
      </c>
      <c r="W3654">
        <v>5.65</v>
      </c>
      <c r="X3654">
        <v>200</v>
      </c>
      <c r="Y3654">
        <v>1.4999999999999999E-2</v>
      </c>
      <c r="Z3654">
        <f t="shared" si="125"/>
        <v>0.49949999999999994</v>
      </c>
      <c r="AA3654">
        <v>33.299999999999997</v>
      </c>
      <c r="AB3654">
        <v>25</v>
      </c>
      <c r="AC3654">
        <v>0</v>
      </c>
      <c r="AD3654" s="4" t="s">
        <v>173</v>
      </c>
      <c r="AF3654">
        <v>8.06369437156155E-2</v>
      </c>
    </row>
    <row r="3655" spans="1:32">
      <c r="A3655" t="s">
        <v>406</v>
      </c>
      <c r="B3655" t="s">
        <v>407</v>
      </c>
      <c r="C3655" s="30" t="s">
        <v>592</v>
      </c>
      <c r="D3655">
        <v>500</v>
      </c>
      <c r="E3655">
        <v>5</v>
      </c>
      <c r="F3655">
        <v>120</v>
      </c>
      <c r="G3655">
        <v>79.87</v>
      </c>
      <c r="H3655">
        <v>1.59</v>
      </c>
      <c r="J3655">
        <v>0.45</v>
      </c>
      <c r="K3655">
        <v>0.18</v>
      </c>
      <c r="R3655">
        <v>26.42</v>
      </c>
      <c r="U3655">
        <v>361.21685895756002</v>
      </c>
      <c r="V3655">
        <v>61.3</v>
      </c>
      <c r="W3655">
        <v>5.65</v>
      </c>
      <c r="X3655">
        <v>200</v>
      </c>
      <c r="Y3655">
        <v>1.4999999999999999E-2</v>
      </c>
      <c r="Z3655">
        <f t="shared" si="125"/>
        <v>0.49949999999999994</v>
      </c>
      <c r="AA3655">
        <v>33.299999999999997</v>
      </c>
      <c r="AB3655">
        <v>25</v>
      </c>
      <c r="AC3655">
        <v>0</v>
      </c>
      <c r="AD3655" s="4" t="s">
        <v>173</v>
      </c>
      <c r="AF3655">
        <v>0.13452228811309599</v>
      </c>
    </row>
    <row r="3656" spans="1:32">
      <c r="A3656" t="s">
        <v>406</v>
      </c>
      <c r="B3656" t="s">
        <v>407</v>
      </c>
      <c r="C3656" s="30" t="s">
        <v>592</v>
      </c>
      <c r="D3656">
        <v>500</v>
      </c>
      <c r="E3656">
        <v>5</v>
      </c>
      <c r="F3656">
        <v>120</v>
      </c>
      <c r="G3656">
        <v>79.87</v>
      </c>
      <c r="H3656">
        <v>1.59</v>
      </c>
      <c r="J3656">
        <v>0.45</v>
      </c>
      <c r="K3656">
        <v>0.18</v>
      </c>
      <c r="R3656">
        <v>26.42</v>
      </c>
      <c r="U3656">
        <v>1433.4600358079001</v>
      </c>
      <c r="V3656">
        <v>61.3</v>
      </c>
      <c r="W3656">
        <v>5.65</v>
      </c>
      <c r="X3656">
        <v>200</v>
      </c>
      <c r="Y3656">
        <v>1.4999999999999999E-2</v>
      </c>
      <c r="Z3656">
        <f t="shared" si="125"/>
        <v>0.49949999999999994</v>
      </c>
      <c r="AA3656">
        <v>33.299999999999997</v>
      </c>
      <c r="AB3656">
        <v>25</v>
      </c>
      <c r="AC3656">
        <v>0</v>
      </c>
      <c r="AD3656" s="4" t="s">
        <v>173</v>
      </c>
      <c r="AF3656">
        <v>0.17541401535043999</v>
      </c>
    </row>
    <row r="3657" spans="1:32">
      <c r="A3657" t="s">
        <v>406</v>
      </c>
      <c r="B3657" t="s">
        <v>407</v>
      </c>
      <c r="C3657" s="30" t="s">
        <v>592</v>
      </c>
      <c r="D3657">
        <v>500</v>
      </c>
      <c r="E3657">
        <v>5</v>
      </c>
      <c r="F3657">
        <v>120</v>
      </c>
      <c r="G3657">
        <v>79.87</v>
      </c>
      <c r="H3657">
        <v>1.59</v>
      </c>
      <c r="J3657">
        <v>0.45</v>
      </c>
      <c r="K3657">
        <v>0.18</v>
      </c>
      <c r="R3657">
        <v>26.42</v>
      </c>
      <c r="U3657">
        <v>2874.5244479892699</v>
      </c>
      <c r="V3657">
        <v>61.3</v>
      </c>
      <c r="W3657">
        <v>5.65</v>
      </c>
      <c r="X3657">
        <v>200</v>
      </c>
      <c r="Y3657">
        <v>1.4999999999999999E-2</v>
      </c>
      <c r="Z3657">
        <f t="shared" si="125"/>
        <v>0.49949999999999994</v>
      </c>
      <c r="AA3657">
        <v>33.299999999999997</v>
      </c>
      <c r="AB3657">
        <v>25</v>
      </c>
      <c r="AC3657">
        <v>0</v>
      </c>
      <c r="AD3657" s="4" t="s">
        <v>173</v>
      </c>
      <c r="AF3657">
        <v>0.17732483862491799</v>
      </c>
    </row>
    <row r="3658" spans="1:32">
      <c r="A3658" t="s">
        <v>408</v>
      </c>
      <c r="B3658" t="s">
        <v>128</v>
      </c>
      <c r="C3658" s="30" t="s">
        <v>592</v>
      </c>
      <c r="D3658">
        <v>500</v>
      </c>
      <c r="E3658">
        <v>5</v>
      </c>
      <c r="F3658">
        <v>120</v>
      </c>
      <c r="G3658">
        <v>74.2</v>
      </c>
      <c r="H3658">
        <v>1.64</v>
      </c>
      <c r="J3658">
        <v>1.56</v>
      </c>
      <c r="K3658">
        <v>0.19</v>
      </c>
      <c r="R3658">
        <v>6.19</v>
      </c>
      <c r="U3658">
        <v>7.7121051320904499</v>
      </c>
      <c r="V3658">
        <v>61.3</v>
      </c>
      <c r="W3658">
        <v>5.65</v>
      </c>
      <c r="X3658">
        <v>200</v>
      </c>
      <c r="Y3658">
        <v>1.4999999999999999E-2</v>
      </c>
      <c r="Z3658">
        <f t="shared" si="125"/>
        <v>0</v>
      </c>
      <c r="AB3658">
        <v>25</v>
      </c>
      <c r="AC3658">
        <v>0</v>
      </c>
      <c r="AD3658" s="4" t="s">
        <v>173</v>
      </c>
      <c r="AF3658">
        <v>0.39606649159111101</v>
      </c>
    </row>
    <row r="3659" spans="1:32">
      <c r="A3659" t="s">
        <v>408</v>
      </c>
      <c r="B3659" t="s">
        <v>128</v>
      </c>
      <c r="C3659" s="30" t="s">
        <v>592</v>
      </c>
      <c r="D3659">
        <v>500</v>
      </c>
      <c r="E3659">
        <v>5</v>
      </c>
      <c r="F3659">
        <v>120</v>
      </c>
      <c r="G3659">
        <v>74.2</v>
      </c>
      <c r="H3659">
        <v>1.64</v>
      </c>
      <c r="J3659">
        <v>1.56</v>
      </c>
      <c r="K3659">
        <v>0.19</v>
      </c>
      <c r="R3659">
        <v>6.19</v>
      </c>
      <c r="U3659">
        <v>19.2801569209024</v>
      </c>
      <c r="V3659">
        <v>61.3</v>
      </c>
      <c r="W3659">
        <v>5.65</v>
      </c>
      <c r="X3659">
        <v>200</v>
      </c>
      <c r="Y3659">
        <v>1.4999999999999999E-2</v>
      </c>
      <c r="Z3659">
        <f t="shared" si="125"/>
        <v>0</v>
      </c>
      <c r="AB3659">
        <v>25</v>
      </c>
      <c r="AC3659">
        <v>0</v>
      </c>
      <c r="AD3659" s="4" t="s">
        <v>173</v>
      </c>
      <c r="AF3659">
        <v>0.58124046506779303</v>
      </c>
    </row>
    <row r="3660" spans="1:32">
      <c r="A3660" t="s">
        <v>408</v>
      </c>
      <c r="B3660" t="s">
        <v>128</v>
      </c>
      <c r="C3660" s="30" t="s">
        <v>592</v>
      </c>
      <c r="D3660">
        <v>500</v>
      </c>
      <c r="E3660">
        <v>5</v>
      </c>
      <c r="F3660">
        <v>120</v>
      </c>
      <c r="G3660">
        <v>74.2</v>
      </c>
      <c r="H3660">
        <v>1.64</v>
      </c>
      <c r="J3660">
        <v>1.56</v>
      </c>
      <c r="K3660">
        <v>0.19</v>
      </c>
      <c r="R3660">
        <v>6.19</v>
      </c>
      <c r="U3660">
        <v>73.264892845535698</v>
      </c>
      <c r="V3660">
        <v>61.3</v>
      </c>
      <c r="W3660">
        <v>5.65</v>
      </c>
      <c r="X3660">
        <v>200</v>
      </c>
      <c r="Y3660">
        <v>1.4999999999999999E-2</v>
      </c>
      <c r="Z3660">
        <f t="shared" si="125"/>
        <v>0</v>
      </c>
      <c r="AB3660">
        <v>25</v>
      </c>
      <c r="AC3660">
        <v>0</v>
      </c>
      <c r="AD3660" s="4" t="s">
        <v>173</v>
      </c>
      <c r="AF3660">
        <v>0.93615734174912102</v>
      </c>
    </row>
    <row r="3661" spans="1:32">
      <c r="A3661" t="s">
        <v>408</v>
      </c>
      <c r="B3661" t="s">
        <v>128</v>
      </c>
      <c r="C3661" s="30" t="s">
        <v>592</v>
      </c>
      <c r="D3661">
        <v>500</v>
      </c>
      <c r="E3661">
        <v>5</v>
      </c>
      <c r="F3661">
        <v>120</v>
      </c>
      <c r="G3661">
        <v>74.2</v>
      </c>
      <c r="H3661">
        <v>1.64</v>
      </c>
      <c r="J3661">
        <v>1.56</v>
      </c>
      <c r="K3661">
        <v>0.19</v>
      </c>
      <c r="R3661">
        <v>6.19</v>
      </c>
      <c r="U3661">
        <v>131.10536360824301</v>
      </c>
      <c r="V3661">
        <v>61.3</v>
      </c>
      <c r="W3661">
        <v>5.65</v>
      </c>
      <c r="X3661">
        <v>200</v>
      </c>
      <c r="Y3661">
        <v>1.4999999999999999E-2</v>
      </c>
      <c r="Z3661">
        <f t="shared" si="125"/>
        <v>0</v>
      </c>
      <c r="AB3661">
        <v>25</v>
      </c>
      <c r="AC3661">
        <v>0</v>
      </c>
      <c r="AD3661" s="4" t="s">
        <v>173</v>
      </c>
      <c r="AF3661">
        <v>1.0030257838497101</v>
      </c>
    </row>
    <row r="3662" spans="1:32">
      <c r="A3662" t="s">
        <v>408</v>
      </c>
      <c r="B3662" t="s">
        <v>128</v>
      </c>
      <c r="C3662" s="30" t="s">
        <v>592</v>
      </c>
      <c r="D3662">
        <v>500</v>
      </c>
      <c r="E3662">
        <v>5</v>
      </c>
      <c r="F3662">
        <v>120</v>
      </c>
      <c r="G3662">
        <v>74.2</v>
      </c>
      <c r="H3662">
        <v>1.64</v>
      </c>
      <c r="J3662">
        <v>1.56</v>
      </c>
      <c r="K3662">
        <v>0.19</v>
      </c>
      <c r="R3662">
        <v>6.19</v>
      </c>
      <c r="U3662">
        <v>242.93057029558301</v>
      </c>
      <c r="V3662">
        <v>61.3</v>
      </c>
      <c r="W3662">
        <v>5.65</v>
      </c>
      <c r="X3662">
        <v>200</v>
      </c>
      <c r="Y3662">
        <v>1.4999999999999999E-2</v>
      </c>
      <c r="Z3662">
        <f t="shared" si="125"/>
        <v>0</v>
      </c>
      <c r="AB3662">
        <v>25</v>
      </c>
      <c r="AC3662">
        <v>0</v>
      </c>
      <c r="AD3662" s="4" t="s">
        <v>173</v>
      </c>
      <c r="AF3662">
        <v>1.1521937383229299</v>
      </c>
    </row>
    <row r="3663" spans="1:32">
      <c r="A3663" t="s">
        <v>408</v>
      </c>
      <c r="B3663" t="s">
        <v>128</v>
      </c>
      <c r="C3663" s="30" t="s">
        <v>592</v>
      </c>
      <c r="D3663">
        <v>500</v>
      </c>
      <c r="E3663">
        <v>5</v>
      </c>
      <c r="F3663">
        <v>120</v>
      </c>
      <c r="G3663">
        <v>74.2</v>
      </c>
      <c r="H3663">
        <v>1.64</v>
      </c>
      <c r="J3663">
        <v>1.56</v>
      </c>
      <c r="K3663">
        <v>0.19</v>
      </c>
      <c r="R3663">
        <v>6.19</v>
      </c>
      <c r="U3663">
        <v>370.17998724710498</v>
      </c>
      <c r="V3663">
        <v>61.3</v>
      </c>
      <c r="W3663">
        <v>5.65</v>
      </c>
      <c r="X3663">
        <v>200</v>
      </c>
      <c r="Y3663">
        <v>1.4999999999999999E-2</v>
      </c>
      <c r="Z3663">
        <f t="shared" si="125"/>
        <v>0</v>
      </c>
      <c r="AB3663">
        <v>25</v>
      </c>
      <c r="AC3663">
        <v>0</v>
      </c>
      <c r="AD3663" s="4" t="s">
        <v>173</v>
      </c>
      <c r="AF3663">
        <v>1.2602117953333101</v>
      </c>
    </row>
    <row r="3664" spans="1:32">
      <c r="A3664" t="s">
        <v>408</v>
      </c>
      <c r="B3664" t="s">
        <v>128</v>
      </c>
      <c r="C3664" s="30" t="s">
        <v>592</v>
      </c>
      <c r="D3664">
        <v>500</v>
      </c>
      <c r="E3664">
        <v>5</v>
      </c>
      <c r="F3664">
        <v>120</v>
      </c>
      <c r="G3664">
        <v>74.2</v>
      </c>
      <c r="H3664">
        <v>1.64</v>
      </c>
      <c r="J3664">
        <v>1.56</v>
      </c>
      <c r="K3664">
        <v>0.19</v>
      </c>
      <c r="R3664">
        <v>6.19</v>
      </c>
      <c r="U3664">
        <v>1442.15942332796</v>
      </c>
      <c r="V3664">
        <v>61.3</v>
      </c>
      <c r="W3664">
        <v>5.65</v>
      </c>
      <c r="X3664">
        <v>200</v>
      </c>
      <c r="Y3664">
        <v>1.4999999999999999E-2</v>
      </c>
      <c r="Z3664">
        <f t="shared" si="125"/>
        <v>0</v>
      </c>
      <c r="AB3664">
        <v>25</v>
      </c>
      <c r="AC3664">
        <v>0</v>
      </c>
      <c r="AD3664" s="4" t="s">
        <v>173</v>
      </c>
      <c r="AF3664">
        <v>1.5071103324512001</v>
      </c>
    </row>
    <row r="3665" spans="1:32">
      <c r="A3665" t="s">
        <v>408</v>
      </c>
      <c r="B3665" t="s">
        <v>128</v>
      </c>
      <c r="C3665" s="30" t="s">
        <v>592</v>
      </c>
      <c r="D3665">
        <v>500</v>
      </c>
      <c r="E3665">
        <v>5</v>
      </c>
      <c r="F3665">
        <v>120</v>
      </c>
      <c r="G3665">
        <v>74.2</v>
      </c>
      <c r="H3665">
        <v>1.64</v>
      </c>
      <c r="J3665">
        <v>1.56</v>
      </c>
      <c r="K3665">
        <v>0.19</v>
      </c>
      <c r="R3665">
        <v>6.19</v>
      </c>
      <c r="U3665">
        <v>2880.4626881805598</v>
      </c>
      <c r="V3665">
        <v>61.3</v>
      </c>
      <c r="W3665">
        <v>5.65</v>
      </c>
      <c r="X3665">
        <v>200</v>
      </c>
      <c r="Y3665">
        <v>1.4999999999999999E-2</v>
      </c>
      <c r="Z3665">
        <f t="shared" si="125"/>
        <v>0</v>
      </c>
      <c r="AB3665">
        <v>25</v>
      </c>
      <c r="AC3665">
        <v>0</v>
      </c>
      <c r="AD3665" s="4" t="s">
        <v>173</v>
      </c>
      <c r="AF3665">
        <v>1.5122542109105801</v>
      </c>
    </row>
    <row r="3666" spans="1:32">
      <c r="A3666" t="s">
        <v>409</v>
      </c>
      <c r="B3666" t="s">
        <v>405</v>
      </c>
      <c r="C3666" s="30" t="s">
        <v>592</v>
      </c>
      <c r="D3666">
        <v>500</v>
      </c>
      <c r="E3666">
        <v>5</v>
      </c>
      <c r="F3666">
        <v>120</v>
      </c>
      <c r="G3666">
        <v>78.400000000000006</v>
      </c>
      <c r="H3666">
        <v>1.89</v>
      </c>
      <c r="J3666">
        <v>1.57</v>
      </c>
      <c r="K3666">
        <v>0.13</v>
      </c>
      <c r="R3666">
        <v>9.42</v>
      </c>
      <c r="U3666">
        <v>15.4242102641809</v>
      </c>
      <c r="V3666">
        <v>61.3</v>
      </c>
      <c r="W3666">
        <v>5.65</v>
      </c>
      <c r="X3666">
        <v>200</v>
      </c>
      <c r="Y3666">
        <v>1.4999999999999999E-2</v>
      </c>
      <c r="Z3666">
        <f t="shared" si="125"/>
        <v>0</v>
      </c>
      <c r="AB3666">
        <v>25</v>
      </c>
      <c r="AC3666">
        <v>0</v>
      </c>
      <c r="AD3666" s="4" t="s">
        <v>173</v>
      </c>
      <c r="AF3666">
        <v>0.60181541379921599</v>
      </c>
    </row>
    <row r="3667" spans="1:32">
      <c r="A3667" t="s">
        <v>409</v>
      </c>
      <c r="B3667" t="s">
        <v>405</v>
      </c>
      <c r="C3667" s="30" t="s">
        <v>592</v>
      </c>
      <c r="D3667">
        <v>500</v>
      </c>
      <c r="E3667">
        <v>5</v>
      </c>
      <c r="F3667">
        <v>120</v>
      </c>
      <c r="G3667">
        <v>78.400000000000006</v>
      </c>
      <c r="H3667">
        <v>1.89</v>
      </c>
      <c r="J3667">
        <v>1.57</v>
      </c>
      <c r="K3667">
        <v>0.13</v>
      </c>
      <c r="R3667">
        <v>9.42</v>
      </c>
      <c r="U3667">
        <v>26.992262052992999</v>
      </c>
      <c r="V3667">
        <v>61.3</v>
      </c>
      <c r="W3667">
        <v>5.65</v>
      </c>
      <c r="X3667">
        <v>200</v>
      </c>
      <c r="Y3667">
        <v>1.4999999999999999E-2</v>
      </c>
      <c r="Z3667">
        <f t="shared" si="125"/>
        <v>0</v>
      </c>
      <c r="AB3667">
        <v>25</v>
      </c>
      <c r="AC3667">
        <v>0</v>
      </c>
      <c r="AD3667" s="4" t="s">
        <v>173</v>
      </c>
      <c r="AF3667">
        <v>0.73040841954101599</v>
      </c>
    </row>
    <row r="3668" spans="1:32">
      <c r="A3668" t="s">
        <v>409</v>
      </c>
      <c r="B3668" t="s">
        <v>405</v>
      </c>
      <c r="C3668" s="30" t="s">
        <v>592</v>
      </c>
      <c r="D3668">
        <v>500</v>
      </c>
      <c r="E3668">
        <v>5</v>
      </c>
      <c r="F3668">
        <v>120</v>
      </c>
      <c r="G3668">
        <v>78.400000000000006</v>
      </c>
      <c r="H3668">
        <v>1.89</v>
      </c>
      <c r="J3668">
        <v>1.57</v>
      </c>
      <c r="K3668">
        <v>0.13</v>
      </c>
      <c r="R3668">
        <v>9.42</v>
      </c>
      <c r="U3668">
        <v>73.264892845535698</v>
      </c>
      <c r="V3668">
        <v>61.3</v>
      </c>
      <c r="W3668">
        <v>5.65</v>
      </c>
      <c r="X3668">
        <v>200</v>
      </c>
      <c r="Y3668">
        <v>1.4999999999999999E-2</v>
      </c>
      <c r="Z3668">
        <f t="shared" si="125"/>
        <v>0</v>
      </c>
      <c r="AB3668">
        <v>25</v>
      </c>
      <c r="AC3668">
        <v>0</v>
      </c>
      <c r="AD3668" s="4" t="s">
        <v>173</v>
      </c>
      <c r="AF3668">
        <v>0.89500744428627599</v>
      </c>
    </row>
    <row r="3669" spans="1:32">
      <c r="A3669" t="s">
        <v>409</v>
      </c>
      <c r="B3669" t="s">
        <v>405</v>
      </c>
      <c r="C3669" s="30" t="s">
        <v>592</v>
      </c>
      <c r="D3669">
        <v>500</v>
      </c>
      <c r="E3669">
        <v>5</v>
      </c>
      <c r="F3669">
        <v>120</v>
      </c>
      <c r="G3669">
        <v>78.400000000000006</v>
      </c>
      <c r="H3669">
        <v>1.89</v>
      </c>
      <c r="J3669">
        <v>1.57</v>
      </c>
      <c r="K3669">
        <v>0.13</v>
      </c>
      <c r="R3669">
        <v>9.42</v>
      </c>
      <c r="U3669">
        <v>127.249416951521</v>
      </c>
      <c r="V3669">
        <v>61.3</v>
      </c>
      <c r="W3669">
        <v>5.65</v>
      </c>
      <c r="X3669">
        <v>200</v>
      </c>
      <c r="Y3669">
        <v>1.4999999999999999E-2</v>
      </c>
      <c r="Z3669">
        <f t="shared" si="125"/>
        <v>0</v>
      </c>
      <c r="AB3669">
        <v>25</v>
      </c>
      <c r="AC3669">
        <v>0</v>
      </c>
      <c r="AD3669" s="4" t="s">
        <v>173</v>
      </c>
      <c r="AF3669">
        <v>1.2242057763298499</v>
      </c>
    </row>
    <row r="3670" spans="1:32">
      <c r="A3670" t="s">
        <v>409</v>
      </c>
      <c r="B3670" t="s">
        <v>405</v>
      </c>
      <c r="C3670" s="30" t="s">
        <v>592</v>
      </c>
      <c r="D3670">
        <v>500</v>
      </c>
      <c r="E3670">
        <v>5</v>
      </c>
      <c r="F3670">
        <v>120</v>
      </c>
      <c r="G3670">
        <v>78.400000000000006</v>
      </c>
      <c r="H3670">
        <v>1.89</v>
      </c>
      <c r="J3670">
        <v>1.57</v>
      </c>
      <c r="K3670">
        <v>0.13</v>
      </c>
      <c r="R3670">
        <v>9.42</v>
      </c>
      <c r="U3670">
        <v>254.49883390304299</v>
      </c>
      <c r="V3670">
        <v>61.3</v>
      </c>
      <c r="W3670">
        <v>5.65</v>
      </c>
      <c r="X3670">
        <v>200</v>
      </c>
      <c r="Y3670">
        <v>1.4999999999999999E-2</v>
      </c>
      <c r="Z3670">
        <f t="shared" si="125"/>
        <v>0</v>
      </c>
      <c r="AB3670">
        <v>25</v>
      </c>
      <c r="AC3670">
        <v>0</v>
      </c>
      <c r="AD3670" s="4" t="s">
        <v>173</v>
      </c>
      <c r="AF3670">
        <v>1.4196672241722399</v>
      </c>
    </row>
    <row r="3671" spans="1:32">
      <c r="A3671" t="s">
        <v>409</v>
      </c>
      <c r="B3671" t="s">
        <v>405</v>
      </c>
      <c r="C3671" s="30" t="s">
        <v>592</v>
      </c>
      <c r="D3671">
        <v>500</v>
      </c>
      <c r="E3671">
        <v>5</v>
      </c>
      <c r="F3671">
        <v>120</v>
      </c>
      <c r="G3671">
        <v>78.400000000000006</v>
      </c>
      <c r="H3671">
        <v>1.89</v>
      </c>
      <c r="J3671">
        <v>1.57</v>
      </c>
      <c r="K3671">
        <v>0.13</v>
      </c>
      <c r="R3671">
        <v>9.42</v>
      </c>
      <c r="U3671">
        <v>374.03593390382599</v>
      </c>
      <c r="V3671">
        <v>61.3</v>
      </c>
      <c r="W3671">
        <v>5.65</v>
      </c>
      <c r="X3671">
        <v>200</v>
      </c>
      <c r="Y3671">
        <v>1.4999999999999999E-2</v>
      </c>
      <c r="Z3671">
        <f t="shared" si="125"/>
        <v>0</v>
      </c>
      <c r="AB3671">
        <v>25</v>
      </c>
      <c r="AC3671">
        <v>0</v>
      </c>
      <c r="AD3671" s="4" t="s">
        <v>173</v>
      </c>
      <c r="AF3671">
        <v>1.6665657612901299</v>
      </c>
    </row>
    <row r="3672" spans="1:32">
      <c r="A3672" t="s">
        <v>409</v>
      </c>
      <c r="B3672" t="s">
        <v>405</v>
      </c>
      <c r="C3672" s="30" t="s">
        <v>592</v>
      </c>
      <c r="D3672">
        <v>500</v>
      </c>
      <c r="E3672">
        <v>5</v>
      </c>
      <c r="F3672">
        <v>120</v>
      </c>
      <c r="G3672">
        <v>78.400000000000006</v>
      </c>
      <c r="H3672">
        <v>1.89</v>
      </c>
      <c r="J3672">
        <v>1.57</v>
      </c>
      <c r="K3672">
        <v>0.13</v>
      </c>
      <c r="R3672">
        <v>9.42</v>
      </c>
      <c r="U3672">
        <v>1442.15942332796</v>
      </c>
      <c r="V3672">
        <v>61.3</v>
      </c>
      <c r="W3672">
        <v>5.65</v>
      </c>
      <c r="X3672">
        <v>200</v>
      </c>
      <c r="Y3672">
        <v>1.4999999999999999E-2</v>
      </c>
      <c r="Z3672">
        <f t="shared" si="125"/>
        <v>0</v>
      </c>
      <c r="AB3672">
        <v>25</v>
      </c>
      <c r="AC3672">
        <v>0</v>
      </c>
      <c r="AD3672" s="4" t="s">
        <v>173</v>
      </c>
      <c r="AF3672">
        <v>1.95461419587087</v>
      </c>
    </row>
    <row r="3673" spans="1:32">
      <c r="A3673" t="s">
        <v>409</v>
      </c>
      <c r="B3673" t="s">
        <v>405</v>
      </c>
      <c r="C3673" s="30" t="s">
        <v>592</v>
      </c>
      <c r="D3673">
        <v>500</v>
      </c>
      <c r="E3673">
        <v>5</v>
      </c>
      <c r="F3673">
        <v>120</v>
      </c>
      <c r="G3673">
        <v>78.400000000000006</v>
      </c>
      <c r="H3673">
        <v>1.89</v>
      </c>
      <c r="J3673">
        <v>1.57</v>
      </c>
      <c r="K3673">
        <v>0.13</v>
      </c>
      <c r="R3673">
        <v>9.42</v>
      </c>
      <c r="U3673">
        <v>2884.3186348372901</v>
      </c>
      <c r="V3673">
        <v>61.3</v>
      </c>
      <c r="W3673">
        <v>5.65</v>
      </c>
      <c r="X3673">
        <v>200</v>
      </c>
      <c r="Y3673">
        <v>1.4999999999999999E-2</v>
      </c>
      <c r="Z3673">
        <f t="shared" si="125"/>
        <v>0</v>
      </c>
      <c r="AB3673">
        <v>25</v>
      </c>
      <c r="AC3673">
        <v>0</v>
      </c>
      <c r="AD3673" s="4" t="s">
        <v>173</v>
      </c>
      <c r="AF3673">
        <v>1.95461419587087</v>
      </c>
    </row>
    <row r="3674" spans="1:32">
      <c r="A3674" t="s">
        <v>410</v>
      </c>
      <c r="B3674" t="s">
        <v>407</v>
      </c>
      <c r="C3674" s="30" t="s">
        <v>592</v>
      </c>
      <c r="D3674">
        <v>500</v>
      </c>
      <c r="E3674">
        <v>5</v>
      </c>
      <c r="F3674">
        <v>120</v>
      </c>
      <c r="G3674">
        <v>69.84</v>
      </c>
      <c r="H3674">
        <v>1.28</v>
      </c>
      <c r="J3674">
        <v>2.42</v>
      </c>
      <c r="K3674">
        <v>0.18</v>
      </c>
      <c r="R3674">
        <v>11.08</v>
      </c>
      <c r="U3674">
        <v>11.568263607459301</v>
      </c>
      <c r="V3674">
        <v>61.3</v>
      </c>
      <c r="W3674">
        <v>5.65</v>
      </c>
      <c r="X3674">
        <v>200</v>
      </c>
      <c r="Y3674">
        <v>1.4999999999999999E-2</v>
      </c>
      <c r="Z3674">
        <f t="shared" si="125"/>
        <v>0</v>
      </c>
      <c r="AB3674">
        <v>25</v>
      </c>
      <c r="AC3674">
        <v>0</v>
      </c>
      <c r="AD3674" s="4" t="s">
        <v>173</v>
      </c>
      <c r="AF3674">
        <v>0.72012094517530501</v>
      </c>
    </row>
    <row r="3675" spans="1:32">
      <c r="A3675" t="s">
        <v>410</v>
      </c>
      <c r="B3675" t="s">
        <v>407</v>
      </c>
      <c r="C3675" s="30" t="s">
        <v>592</v>
      </c>
      <c r="D3675">
        <v>500</v>
      </c>
      <c r="E3675">
        <v>5</v>
      </c>
      <c r="F3675">
        <v>120</v>
      </c>
      <c r="G3675">
        <v>69.84</v>
      </c>
      <c r="H3675">
        <v>1.28</v>
      </c>
      <c r="J3675">
        <v>2.42</v>
      </c>
      <c r="K3675">
        <v>0.18</v>
      </c>
      <c r="R3675">
        <v>11.08</v>
      </c>
      <c r="U3675">
        <v>15.4242102641809</v>
      </c>
      <c r="V3675">
        <v>61.3</v>
      </c>
      <c r="W3675">
        <v>5.65</v>
      </c>
      <c r="X3675">
        <v>200</v>
      </c>
      <c r="Y3675">
        <v>1.4999999999999999E-2</v>
      </c>
      <c r="Z3675">
        <f t="shared" si="125"/>
        <v>0</v>
      </c>
      <c r="AB3675">
        <v>25</v>
      </c>
      <c r="AC3675">
        <v>0</v>
      </c>
      <c r="AD3675" s="4" t="s">
        <v>173</v>
      </c>
      <c r="AF3675">
        <v>0.85900142528281598</v>
      </c>
    </row>
    <row r="3676" spans="1:32">
      <c r="A3676" t="s">
        <v>410</v>
      </c>
      <c r="B3676" t="s">
        <v>407</v>
      </c>
      <c r="C3676" s="30" t="s">
        <v>592</v>
      </c>
      <c r="D3676">
        <v>500</v>
      </c>
      <c r="E3676">
        <v>5</v>
      </c>
      <c r="F3676">
        <v>120</v>
      </c>
      <c r="G3676">
        <v>69.84</v>
      </c>
      <c r="H3676">
        <v>1.28</v>
      </c>
      <c r="J3676">
        <v>2.42</v>
      </c>
      <c r="K3676">
        <v>0.18</v>
      </c>
      <c r="R3676">
        <v>11.08</v>
      </c>
      <c r="U3676">
        <v>61.696629238076298</v>
      </c>
      <c r="V3676">
        <v>61.3</v>
      </c>
      <c r="W3676">
        <v>5.65</v>
      </c>
      <c r="X3676">
        <v>200</v>
      </c>
      <c r="Y3676">
        <v>1.4999999999999999E-2</v>
      </c>
      <c r="Z3676">
        <f t="shared" si="125"/>
        <v>0</v>
      </c>
      <c r="AB3676">
        <v>25</v>
      </c>
      <c r="AC3676">
        <v>0</v>
      </c>
      <c r="AD3676" s="4" t="s">
        <v>173</v>
      </c>
      <c r="AF3676">
        <v>1.4093797498065299</v>
      </c>
    </row>
    <row r="3677" spans="1:32">
      <c r="A3677" t="s">
        <v>410</v>
      </c>
      <c r="B3677" t="s">
        <v>407</v>
      </c>
      <c r="C3677" s="30" t="s">
        <v>592</v>
      </c>
      <c r="D3677">
        <v>500</v>
      </c>
      <c r="E3677">
        <v>5</v>
      </c>
      <c r="F3677">
        <v>120</v>
      </c>
      <c r="G3677">
        <v>69.84</v>
      </c>
      <c r="H3677">
        <v>1.28</v>
      </c>
      <c r="J3677">
        <v>2.42</v>
      </c>
      <c r="K3677">
        <v>0.18</v>
      </c>
      <c r="R3677">
        <v>11.08</v>
      </c>
      <c r="U3677">
        <v>127.249416951521</v>
      </c>
      <c r="V3677">
        <v>61.3</v>
      </c>
      <c r="W3677">
        <v>5.65</v>
      </c>
      <c r="X3677">
        <v>200</v>
      </c>
      <c r="Y3677">
        <v>1.4999999999999999E-2</v>
      </c>
      <c r="Z3677">
        <f t="shared" si="125"/>
        <v>0</v>
      </c>
      <c r="AB3677">
        <v>25</v>
      </c>
      <c r="AC3677">
        <v>0</v>
      </c>
      <c r="AD3677" s="4" t="s">
        <v>173</v>
      </c>
      <c r="AF3677">
        <v>1.62027226792096</v>
      </c>
    </row>
    <row r="3678" spans="1:32">
      <c r="A3678" t="s">
        <v>410</v>
      </c>
      <c r="B3678" t="s">
        <v>407</v>
      </c>
      <c r="C3678" s="30" t="s">
        <v>592</v>
      </c>
      <c r="D3678">
        <v>500</v>
      </c>
      <c r="E3678">
        <v>5</v>
      </c>
      <c r="F3678">
        <v>120</v>
      </c>
      <c r="G3678">
        <v>69.84</v>
      </c>
      <c r="H3678">
        <v>1.28</v>
      </c>
      <c r="J3678">
        <v>2.42</v>
      </c>
      <c r="K3678">
        <v>0.18</v>
      </c>
      <c r="R3678">
        <v>11.08</v>
      </c>
      <c r="U3678">
        <v>239.07462363886199</v>
      </c>
      <c r="V3678">
        <v>61.3</v>
      </c>
      <c r="W3678">
        <v>5.65</v>
      </c>
      <c r="X3678">
        <v>200</v>
      </c>
      <c r="Y3678">
        <v>1.4999999999999999E-2</v>
      </c>
      <c r="Z3678">
        <f t="shared" si="125"/>
        <v>0</v>
      </c>
      <c r="AB3678">
        <v>25</v>
      </c>
      <c r="AC3678">
        <v>0</v>
      </c>
      <c r="AD3678" s="4" t="s">
        <v>173</v>
      </c>
      <c r="AF3678">
        <v>1.9906202148743299</v>
      </c>
    </row>
    <row r="3679" spans="1:32">
      <c r="A3679" t="s">
        <v>410</v>
      </c>
      <c r="B3679" t="s">
        <v>407</v>
      </c>
      <c r="C3679" s="30" t="s">
        <v>592</v>
      </c>
      <c r="D3679">
        <v>500</v>
      </c>
      <c r="E3679">
        <v>5</v>
      </c>
      <c r="F3679">
        <v>120</v>
      </c>
      <c r="G3679">
        <v>69.84</v>
      </c>
      <c r="H3679">
        <v>1.28</v>
      </c>
      <c r="J3679">
        <v>2.42</v>
      </c>
      <c r="K3679">
        <v>0.18</v>
      </c>
      <c r="R3679">
        <v>11.08</v>
      </c>
      <c r="U3679">
        <v>362.46788211501399</v>
      </c>
      <c r="V3679">
        <v>61.3</v>
      </c>
      <c r="W3679">
        <v>5.65</v>
      </c>
      <c r="X3679">
        <v>200</v>
      </c>
      <c r="Y3679">
        <v>1.4999999999999999E-2</v>
      </c>
      <c r="Z3679">
        <f t="shared" si="125"/>
        <v>0</v>
      </c>
      <c r="AB3679">
        <v>25</v>
      </c>
      <c r="AC3679">
        <v>0</v>
      </c>
      <c r="AD3679" s="4" t="s">
        <v>173</v>
      </c>
      <c r="AF3679">
        <v>2.21694394453732</v>
      </c>
    </row>
    <row r="3680" spans="1:32">
      <c r="A3680" t="s">
        <v>410</v>
      </c>
      <c r="B3680" t="s">
        <v>407</v>
      </c>
      <c r="C3680" s="30" t="s">
        <v>592</v>
      </c>
      <c r="D3680">
        <v>500</v>
      </c>
      <c r="E3680">
        <v>5</v>
      </c>
      <c r="F3680">
        <v>120</v>
      </c>
      <c r="G3680">
        <v>69.84</v>
      </c>
      <c r="H3680">
        <v>1.28</v>
      </c>
      <c r="J3680">
        <v>2.42</v>
      </c>
      <c r="K3680">
        <v>0.18</v>
      </c>
      <c r="R3680">
        <v>11.08</v>
      </c>
      <c r="U3680">
        <v>1442.15942332796</v>
      </c>
      <c r="V3680">
        <v>61.3</v>
      </c>
      <c r="W3680">
        <v>5.65</v>
      </c>
      <c r="X3680">
        <v>200</v>
      </c>
      <c r="Y3680">
        <v>1.4999999999999999E-2</v>
      </c>
      <c r="Z3680">
        <f t="shared" si="125"/>
        <v>0</v>
      </c>
      <c r="AB3680">
        <v>25</v>
      </c>
      <c r="AC3680">
        <v>0</v>
      </c>
      <c r="AD3680" s="4" t="s">
        <v>173</v>
      </c>
      <c r="AF3680">
        <v>2.8084720252473598</v>
      </c>
    </row>
    <row r="3681" spans="1:32">
      <c r="A3681" t="s">
        <v>410</v>
      </c>
      <c r="B3681" t="s">
        <v>407</v>
      </c>
      <c r="C3681" s="30" t="s">
        <v>592</v>
      </c>
      <c r="D3681">
        <v>500</v>
      </c>
      <c r="E3681">
        <v>5</v>
      </c>
      <c r="F3681">
        <v>120</v>
      </c>
      <c r="G3681">
        <v>69.84</v>
      </c>
      <c r="H3681">
        <v>1.28</v>
      </c>
      <c r="J3681">
        <v>2.42</v>
      </c>
      <c r="K3681">
        <v>0.18</v>
      </c>
      <c r="R3681">
        <v>11.08</v>
      </c>
      <c r="U3681">
        <v>2880.4626881805598</v>
      </c>
      <c r="V3681">
        <v>61.3</v>
      </c>
      <c r="W3681">
        <v>5.65</v>
      </c>
      <c r="X3681">
        <v>200</v>
      </c>
      <c r="Y3681">
        <v>1.4999999999999999E-2</v>
      </c>
      <c r="Z3681">
        <v>0.5</v>
      </c>
      <c r="AB3681">
        <v>25</v>
      </c>
      <c r="AC3681">
        <v>0</v>
      </c>
      <c r="AD3681" s="4" t="s">
        <v>173</v>
      </c>
      <c r="AF3681">
        <v>2.9113464157131399</v>
      </c>
    </row>
    <row r="3682" spans="1:32">
      <c r="A3682" t="s">
        <v>411</v>
      </c>
      <c r="B3682" t="s">
        <v>128</v>
      </c>
      <c r="C3682" s="30" t="s">
        <v>592</v>
      </c>
      <c r="D3682">
        <v>500</v>
      </c>
      <c r="E3682">
        <v>5</v>
      </c>
      <c r="F3682">
        <v>120</v>
      </c>
      <c r="G3682">
        <v>82.82</v>
      </c>
      <c r="H3682">
        <v>2.08</v>
      </c>
      <c r="J3682">
        <v>1.39</v>
      </c>
      <c r="K3682">
        <v>0.19</v>
      </c>
      <c r="R3682">
        <v>16.2</v>
      </c>
      <c r="U3682">
        <v>1440</v>
      </c>
      <c r="V3682">
        <v>150</v>
      </c>
      <c r="W3682">
        <v>3</v>
      </c>
      <c r="X3682">
        <v>200</v>
      </c>
      <c r="Y3682">
        <v>1.4999999999999999E-2</v>
      </c>
      <c r="Z3682">
        <v>0.5</v>
      </c>
      <c r="AB3682">
        <v>25</v>
      </c>
      <c r="AC3682">
        <v>0</v>
      </c>
      <c r="AD3682" s="4" t="s">
        <v>173</v>
      </c>
      <c r="AF3682">
        <v>0</v>
      </c>
    </row>
    <row r="3683" spans="1:32">
      <c r="A3683" t="s">
        <v>411</v>
      </c>
      <c r="B3683" t="s">
        <v>128</v>
      </c>
      <c r="C3683" s="30" t="s">
        <v>592</v>
      </c>
      <c r="D3683">
        <v>500</v>
      </c>
      <c r="E3683">
        <v>5</v>
      </c>
      <c r="F3683">
        <v>120</v>
      </c>
      <c r="G3683">
        <v>82.82</v>
      </c>
      <c r="H3683">
        <v>2.08</v>
      </c>
      <c r="J3683">
        <v>1.39</v>
      </c>
      <c r="K3683">
        <v>0.19</v>
      </c>
      <c r="R3683">
        <v>16.2</v>
      </c>
      <c r="U3683">
        <v>1440</v>
      </c>
      <c r="V3683">
        <v>150</v>
      </c>
      <c r="W3683">
        <v>4</v>
      </c>
      <c r="X3683">
        <v>200</v>
      </c>
      <c r="Y3683">
        <v>1.4999999999999999E-2</v>
      </c>
      <c r="Z3683">
        <v>0.5</v>
      </c>
      <c r="AB3683">
        <v>25</v>
      </c>
      <c r="AC3683">
        <v>0</v>
      </c>
      <c r="AD3683" s="4" t="s">
        <v>173</v>
      </c>
      <c r="AF3683">
        <v>0.05</v>
      </c>
    </row>
    <row r="3684" spans="1:32">
      <c r="A3684" t="s">
        <v>411</v>
      </c>
      <c r="B3684" t="s">
        <v>128</v>
      </c>
      <c r="C3684" s="30" t="s">
        <v>592</v>
      </c>
      <c r="D3684">
        <v>500</v>
      </c>
      <c r="E3684">
        <v>5</v>
      </c>
      <c r="F3684">
        <v>120</v>
      </c>
      <c r="G3684">
        <v>82.82</v>
      </c>
      <c r="H3684">
        <v>2.08</v>
      </c>
      <c r="J3684">
        <v>1.39</v>
      </c>
      <c r="K3684">
        <v>0.19</v>
      </c>
      <c r="R3684">
        <v>16.2</v>
      </c>
      <c r="U3684">
        <v>1440</v>
      </c>
      <c r="V3684">
        <v>150</v>
      </c>
      <c r="W3684">
        <v>5</v>
      </c>
      <c r="X3684">
        <v>200</v>
      </c>
      <c r="Y3684">
        <v>1.4999999999999999E-2</v>
      </c>
      <c r="Z3684">
        <v>0.5</v>
      </c>
      <c r="AB3684">
        <v>25</v>
      </c>
      <c r="AC3684">
        <v>0</v>
      </c>
      <c r="AD3684" s="4" t="s">
        <v>173</v>
      </c>
      <c r="AF3684">
        <v>0.1</v>
      </c>
    </row>
    <row r="3685" spans="1:32">
      <c r="A3685" t="s">
        <v>411</v>
      </c>
      <c r="B3685" t="s">
        <v>128</v>
      </c>
      <c r="C3685" s="30" t="s">
        <v>592</v>
      </c>
      <c r="D3685">
        <v>500</v>
      </c>
      <c r="E3685">
        <v>5</v>
      </c>
      <c r="F3685">
        <v>120</v>
      </c>
      <c r="G3685">
        <v>82.82</v>
      </c>
      <c r="H3685">
        <v>2.08</v>
      </c>
      <c r="J3685">
        <v>1.39</v>
      </c>
      <c r="K3685">
        <v>0.19</v>
      </c>
      <c r="R3685">
        <v>16.2</v>
      </c>
      <c r="U3685">
        <v>1440</v>
      </c>
      <c r="V3685">
        <v>150</v>
      </c>
      <c r="W3685">
        <v>6</v>
      </c>
      <c r="X3685">
        <v>200</v>
      </c>
      <c r="Y3685">
        <v>1.4999999999999999E-2</v>
      </c>
      <c r="Z3685">
        <v>0.5</v>
      </c>
      <c r="AB3685">
        <v>25</v>
      </c>
      <c r="AC3685">
        <v>0</v>
      </c>
      <c r="AD3685" s="4" t="s">
        <v>173</v>
      </c>
      <c r="AF3685">
        <v>1.0416412601862201E-2</v>
      </c>
    </row>
    <row r="3686" spans="1:32">
      <c r="A3686" t="s">
        <v>411</v>
      </c>
      <c r="B3686" t="s">
        <v>128</v>
      </c>
      <c r="C3686" s="30" t="s">
        <v>592</v>
      </c>
      <c r="D3686">
        <v>500</v>
      </c>
      <c r="E3686">
        <v>5</v>
      </c>
      <c r="F3686">
        <v>120</v>
      </c>
      <c r="G3686">
        <v>82.82</v>
      </c>
      <c r="H3686">
        <v>2.08</v>
      </c>
      <c r="J3686">
        <v>1.39</v>
      </c>
      <c r="K3686">
        <v>0.19</v>
      </c>
      <c r="R3686">
        <v>16.2</v>
      </c>
      <c r="U3686">
        <v>1440</v>
      </c>
      <c r="V3686">
        <v>150</v>
      </c>
      <c r="W3686">
        <v>7.0000001569475296</v>
      </c>
      <c r="X3686">
        <v>200</v>
      </c>
      <c r="Y3686">
        <v>1.4999999999999999E-2</v>
      </c>
      <c r="Z3686">
        <v>0.5</v>
      </c>
      <c r="AB3686">
        <v>25</v>
      </c>
      <c r="AC3686">
        <v>0</v>
      </c>
      <c r="AD3686" s="4" t="s">
        <v>173</v>
      </c>
      <c r="AF3686">
        <v>0.1</v>
      </c>
    </row>
    <row r="3687" spans="1:32">
      <c r="A3687" t="s">
        <v>411</v>
      </c>
      <c r="B3687" t="s">
        <v>128</v>
      </c>
      <c r="C3687" s="30" t="s">
        <v>592</v>
      </c>
      <c r="D3687">
        <v>500</v>
      </c>
      <c r="E3687">
        <v>5</v>
      </c>
      <c r="F3687">
        <v>120</v>
      </c>
      <c r="G3687">
        <v>82.82</v>
      </c>
      <c r="H3687">
        <v>2.08</v>
      </c>
      <c r="J3687">
        <v>1.39</v>
      </c>
      <c r="K3687">
        <v>0.19</v>
      </c>
      <c r="R3687">
        <v>16.2</v>
      </c>
      <c r="U3687">
        <v>1440</v>
      </c>
      <c r="V3687">
        <v>150</v>
      </c>
      <c r="W3687">
        <v>8</v>
      </c>
      <c r="X3687">
        <v>200</v>
      </c>
      <c r="Y3687">
        <v>1.4999999999999999E-2</v>
      </c>
      <c r="Z3687">
        <v>0.5</v>
      </c>
      <c r="AB3687">
        <v>25</v>
      </c>
      <c r="AC3687">
        <v>0</v>
      </c>
      <c r="AD3687" s="4" t="s">
        <v>173</v>
      </c>
      <c r="AF3687">
        <v>0.1</v>
      </c>
    </row>
    <row r="3688" spans="1:32">
      <c r="A3688" t="s">
        <v>406</v>
      </c>
      <c r="B3688" t="s">
        <v>407</v>
      </c>
      <c r="C3688" s="30" t="s">
        <v>592</v>
      </c>
      <c r="D3688">
        <v>500</v>
      </c>
      <c r="E3688">
        <v>5</v>
      </c>
      <c r="F3688">
        <v>120</v>
      </c>
      <c r="G3688">
        <v>79.87</v>
      </c>
      <c r="H3688">
        <v>1.59</v>
      </c>
      <c r="J3688">
        <v>0.45</v>
      </c>
      <c r="K3688">
        <v>0.18</v>
      </c>
      <c r="R3688">
        <v>26.42</v>
      </c>
      <c r="U3688">
        <v>1440</v>
      </c>
      <c r="V3688">
        <v>150</v>
      </c>
      <c r="W3688">
        <v>3</v>
      </c>
      <c r="X3688">
        <v>200</v>
      </c>
      <c r="Y3688">
        <v>1.4999999999999999E-2</v>
      </c>
      <c r="Z3688">
        <v>0.5</v>
      </c>
      <c r="AB3688">
        <v>25</v>
      </c>
      <c r="AC3688">
        <v>0</v>
      </c>
      <c r="AD3688" s="4" t="s">
        <v>173</v>
      </c>
      <c r="AF3688">
        <v>1.0416412601862201E-2</v>
      </c>
    </row>
    <row r="3689" spans="1:32">
      <c r="A3689" t="s">
        <v>406</v>
      </c>
      <c r="B3689" t="s">
        <v>407</v>
      </c>
      <c r="C3689" s="30" t="s">
        <v>592</v>
      </c>
      <c r="D3689">
        <v>500</v>
      </c>
      <c r="E3689">
        <v>5</v>
      </c>
      <c r="F3689">
        <v>120</v>
      </c>
      <c r="G3689">
        <v>79.87</v>
      </c>
      <c r="H3689">
        <v>1.59</v>
      </c>
      <c r="J3689">
        <v>0.45</v>
      </c>
      <c r="K3689">
        <v>0.18</v>
      </c>
      <c r="R3689">
        <v>26.42</v>
      </c>
      <c r="U3689">
        <v>1440</v>
      </c>
      <c r="V3689">
        <v>150</v>
      </c>
      <c r="W3689">
        <v>4</v>
      </c>
      <c r="X3689">
        <v>200</v>
      </c>
      <c r="Y3689">
        <v>1.4999999999999999E-2</v>
      </c>
      <c r="Z3689">
        <v>0.5</v>
      </c>
      <c r="AB3689">
        <v>25</v>
      </c>
      <c r="AC3689">
        <v>0</v>
      </c>
      <c r="AD3689" s="4" t="s">
        <v>173</v>
      </c>
      <c r="AF3689">
        <v>0.10416641483703599</v>
      </c>
    </row>
    <row r="3690" spans="1:32">
      <c r="A3690" t="s">
        <v>406</v>
      </c>
      <c r="B3690" t="s">
        <v>407</v>
      </c>
      <c r="C3690" s="30" t="s">
        <v>592</v>
      </c>
      <c r="D3690">
        <v>500</v>
      </c>
      <c r="E3690">
        <v>5</v>
      </c>
      <c r="F3690">
        <v>120</v>
      </c>
      <c r="G3690">
        <v>79.87</v>
      </c>
      <c r="H3690">
        <v>1.59</v>
      </c>
      <c r="J3690">
        <v>0.45</v>
      </c>
      <c r="K3690">
        <v>0.18</v>
      </c>
      <c r="R3690">
        <v>26.42</v>
      </c>
      <c r="U3690">
        <v>1440</v>
      </c>
      <c r="V3690">
        <v>150</v>
      </c>
      <c r="W3690">
        <v>5</v>
      </c>
      <c r="X3690">
        <v>200</v>
      </c>
      <c r="Y3690">
        <v>1.4999999999999999E-2</v>
      </c>
      <c r="Z3690">
        <v>0.5</v>
      </c>
      <c r="AB3690">
        <v>25</v>
      </c>
      <c r="AC3690">
        <v>0</v>
      </c>
      <c r="AD3690" s="4" t="s">
        <v>173</v>
      </c>
      <c r="AF3690">
        <v>0.17708301966388201</v>
      </c>
    </row>
    <row r="3691" spans="1:32">
      <c r="A3691" t="s">
        <v>406</v>
      </c>
      <c r="B3691" t="s">
        <v>407</v>
      </c>
      <c r="C3691" s="30" t="s">
        <v>592</v>
      </c>
      <c r="D3691">
        <v>500</v>
      </c>
      <c r="E3691">
        <v>5</v>
      </c>
      <c r="F3691">
        <v>120</v>
      </c>
      <c r="G3691">
        <v>79.87</v>
      </c>
      <c r="H3691">
        <v>1.59</v>
      </c>
      <c r="J3691">
        <v>0.45</v>
      </c>
      <c r="K3691">
        <v>0.18</v>
      </c>
      <c r="R3691">
        <v>26.42</v>
      </c>
      <c r="U3691">
        <v>1440</v>
      </c>
      <c r="V3691">
        <v>150</v>
      </c>
      <c r="W3691">
        <v>6</v>
      </c>
      <c r="X3691">
        <v>200</v>
      </c>
      <c r="Y3691">
        <v>1.4999999999999999E-2</v>
      </c>
      <c r="Z3691">
        <v>0.5</v>
      </c>
      <c r="AB3691">
        <v>25</v>
      </c>
      <c r="AC3691">
        <v>0</v>
      </c>
      <c r="AD3691" s="4" t="s">
        <v>173</v>
      </c>
      <c r="AF3691">
        <v>0.114583399643501</v>
      </c>
    </row>
    <row r="3692" spans="1:32">
      <c r="A3692" t="s">
        <v>406</v>
      </c>
      <c r="B3692" t="s">
        <v>407</v>
      </c>
      <c r="C3692" s="30" t="s">
        <v>592</v>
      </c>
      <c r="D3692">
        <v>500</v>
      </c>
      <c r="E3692">
        <v>5</v>
      </c>
      <c r="F3692">
        <v>120</v>
      </c>
      <c r="G3692">
        <v>79.87</v>
      </c>
      <c r="H3692">
        <v>1.59</v>
      </c>
      <c r="J3692">
        <v>0.45</v>
      </c>
      <c r="K3692">
        <v>0.18</v>
      </c>
      <c r="R3692">
        <v>26.42</v>
      </c>
      <c r="U3692">
        <v>1440</v>
      </c>
      <c r="V3692">
        <v>150</v>
      </c>
      <c r="W3692">
        <v>7.0000001569475296</v>
      </c>
      <c r="X3692">
        <v>200</v>
      </c>
      <c r="Y3692">
        <v>1.4999999999999999E-2</v>
      </c>
      <c r="Z3692">
        <v>0.5</v>
      </c>
      <c r="AB3692">
        <v>25</v>
      </c>
      <c r="AC3692">
        <v>0</v>
      </c>
      <c r="AD3692" s="4" t="s">
        <v>173</v>
      </c>
      <c r="AF3692">
        <v>9.3750002235174199E-2</v>
      </c>
    </row>
    <row r="3693" spans="1:32">
      <c r="A3693" t="s">
        <v>406</v>
      </c>
      <c r="B3693" t="s">
        <v>407</v>
      </c>
      <c r="C3693" s="30" t="s">
        <v>592</v>
      </c>
      <c r="D3693">
        <v>500</v>
      </c>
      <c r="E3693">
        <v>5</v>
      </c>
      <c r="F3693">
        <v>120</v>
      </c>
      <c r="G3693">
        <v>79.87</v>
      </c>
      <c r="H3693">
        <v>1.59</v>
      </c>
      <c r="J3693">
        <v>0.45</v>
      </c>
      <c r="K3693">
        <v>0.18</v>
      </c>
      <c r="R3693">
        <v>26.42</v>
      </c>
      <c r="U3693">
        <v>1440</v>
      </c>
      <c r="V3693">
        <v>150</v>
      </c>
      <c r="W3693">
        <v>8</v>
      </c>
      <c r="X3693">
        <v>200</v>
      </c>
      <c r="Y3693">
        <v>1.4999999999999999E-2</v>
      </c>
      <c r="Z3693">
        <v>0.5</v>
      </c>
      <c r="AB3693">
        <v>25</v>
      </c>
      <c r="AC3693">
        <v>0</v>
      </c>
      <c r="AD3693" s="4" t="s">
        <v>173</v>
      </c>
      <c r="AF3693">
        <v>4.1666222612051801E-2</v>
      </c>
    </row>
    <row r="3694" spans="1:32">
      <c r="A3694" t="s">
        <v>408</v>
      </c>
      <c r="B3694" t="s">
        <v>128</v>
      </c>
      <c r="C3694" s="30" t="s">
        <v>592</v>
      </c>
      <c r="D3694">
        <v>500</v>
      </c>
      <c r="E3694">
        <v>5</v>
      </c>
      <c r="F3694">
        <v>120</v>
      </c>
      <c r="G3694">
        <v>74.2</v>
      </c>
      <c r="H3694">
        <v>1.64</v>
      </c>
      <c r="J3694">
        <v>1.56</v>
      </c>
      <c r="K3694">
        <v>0.19</v>
      </c>
      <c r="R3694">
        <v>6.19</v>
      </c>
      <c r="U3694">
        <v>1440</v>
      </c>
      <c r="V3694">
        <v>150</v>
      </c>
      <c r="W3694">
        <v>3</v>
      </c>
      <c r="X3694">
        <v>200</v>
      </c>
      <c r="Y3694">
        <v>1.4999999999999999E-2</v>
      </c>
      <c r="Z3694">
        <v>0.5</v>
      </c>
      <c r="AB3694">
        <v>25</v>
      </c>
      <c r="AC3694">
        <v>0</v>
      </c>
      <c r="AD3694" s="4" t="s">
        <v>173</v>
      </c>
      <c r="AF3694">
        <v>1.40625003352761</v>
      </c>
    </row>
    <row r="3695" spans="1:32">
      <c r="A3695" t="s">
        <v>408</v>
      </c>
      <c r="B3695" t="s">
        <v>128</v>
      </c>
      <c r="C3695" s="30" t="s">
        <v>592</v>
      </c>
      <c r="D3695">
        <v>500</v>
      </c>
      <c r="E3695">
        <v>5</v>
      </c>
      <c r="F3695">
        <v>120</v>
      </c>
      <c r="G3695">
        <v>74.2</v>
      </c>
      <c r="H3695">
        <v>1.64</v>
      </c>
      <c r="J3695">
        <v>1.56</v>
      </c>
      <c r="K3695">
        <v>0.19</v>
      </c>
      <c r="R3695">
        <v>6.19</v>
      </c>
      <c r="U3695">
        <v>1440</v>
      </c>
      <c r="V3695">
        <v>150</v>
      </c>
      <c r="W3695">
        <v>4</v>
      </c>
      <c r="X3695">
        <v>200</v>
      </c>
      <c r="Y3695">
        <v>1.4999999999999999E-2</v>
      </c>
      <c r="Z3695">
        <v>0.5</v>
      </c>
      <c r="AB3695">
        <v>25</v>
      </c>
      <c r="AC3695">
        <v>0</v>
      </c>
      <c r="AD3695" s="4" t="s">
        <v>173</v>
      </c>
      <c r="AF3695">
        <v>1.7083334376414601</v>
      </c>
    </row>
    <row r="3696" spans="1:32">
      <c r="A3696" t="s">
        <v>408</v>
      </c>
      <c r="B3696" t="s">
        <v>128</v>
      </c>
      <c r="C3696" s="30" t="s">
        <v>592</v>
      </c>
      <c r="D3696">
        <v>500</v>
      </c>
      <c r="E3696">
        <v>5</v>
      </c>
      <c r="F3696">
        <v>120</v>
      </c>
      <c r="G3696">
        <v>74.2</v>
      </c>
      <c r="H3696">
        <v>1.64</v>
      </c>
      <c r="J3696">
        <v>1.56</v>
      </c>
      <c r="K3696">
        <v>0.19</v>
      </c>
      <c r="R3696">
        <v>6.19</v>
      </c>
      <c r="U3696">
        <v>1440</v>
      </c>
      <c r="V3696">
        <v>150</v>
      </c>
      <c r="W3696">
        <v>5</v>
      </c>
      <c r="X3696">
        <v>200</v>
      </c>
      <c r="Y3696">
        <v>1.4999999999999999E-2</v>
      </c>
      <c r="Z3696">
        <v>0.5</v>
      </c>
      <c r="AB3696">
        <v>25</v>
      </c>
      <c r="AC3696">
        <v>0</v>
      </c>
      <c r="AD3696" s="4" t="s">
        <v>173</v>
      </c>
      <c r="AF3696">
        <v>2.4479164707163901</v>
      </c>
    </row>
    <row r="3697" spans="1:37">
      <c r="A3697" t="s">
        <v>408</v>
      </c>
      <c r="B3697" t="s">
        <v>128</v>
      </c>
      <c r="C3697" s="30" t="s">
        <v>592</v>
      </c>
      <c r="D3697">
        <v>500</v>
      </c>
      <c r="E3697">
        <v>5</v>
      </c>
      <c r="F3697">
        <v>120</v>
      </c>
      <c r="G3697">
        <v>74.2</v>
      </c>
      <c r="H3697">
        <v>1.64</v>
      </c>
      <c r="J3697">
        <v>1.56</v>
      </c>
      <c r="K3697">
        <v>0.19</v>
      </c>
      <c r="R3697">
        <v>6.19</v>
      </c>
      <c r="U3697">
        <v>1440</v>
      </c>
      <c r="V3697">
        <v>150</v>
      </c>
      <c r="W3697">
        <v>6</v>
      </c>
      <c r="X3697">
        <v>200</v>
      </c>
      <c r="Y3697">
        <v>1.4999999999999999E-2</v>
      </c>
      <c r="Z3697">
        <v>0.5</v>
      </c>
      <c r="AB3697">
        <v>25</v>
      </c>
      <c r="AC3697">
        <v>0</v>
      </c>
      <c r="AD3697" s="4" t="s">
        <v>173</v>
      </c>
      <c r="AF3697">
        <v>1.4791666383544499</v>
      </c>
    </row>
    <row r="3698" spans="1:37">
      <c r="A3698" t="s">
        <v>408</v>
      </c>
      <c r="B3698" t="s">
        <v>128</v>
      </c>
      <c r="C3698" s="30" t="s">
        <v>592</v>
      </c>
      <c r="D3698">
        <v>500</v>
      </c>
      <c r="E3698">
        <v>5</v>
      </c>
      <c r="F3698">
        <v>120</v>
      </c>
      <c r="G3698">
        <v>74.2</v>
      </c>
      <c r="H3698">
        <v>1.64</v>
      </c>
      <c r="J3698">
        <v>1.56</v>
      </c>
      <c r="K3698">
        <v>0.19</v>
      </c>
      <c r="R3698">
        <v>6.19</v>
      </c>
      <c r="U3698">
        <v>1440</v>
      </c>
      <c r="V3698">
        <v>150</v>
      </c>
      <c r="W3698">
        <v>7.0000001569475296</v>
      </c>
      <c r="X3698">
        <v>200</v>
      </c>
      <c r="Y3698">
        <v>1.4999999999999999E-2</v>
      </c>
      <c r="Z3698">
        <v>0.5</v>
      </c>
      <c r="AB3698">
        <v>25</v>
      </c>
      <c r="AC3698">
        <v>0</v>
      </c>
      <c r="AD3698" s="4" t="s">
        <v>173</v>
      </c>
      <c r="AF3698">
        <v>1.2812496490776399</v>
      </c>
    </row>
    <row r="3699" spans="1:37">
      <c r="A3699" t="s">
        <v>408</v>
      </c>
      <c r="B3699" t="s">
        <v>128</v>
      </c>
      <c r="C3699" s="30" t="s">
        <v>592</v>
      </c>
      <c r="D3699">
        <v>500</v>
      </c>
      <c r="E3699">
        <v>5</v>
      </c>
      <c r="F3699">
        <v>120</v>
      </c>
      <c r="G3699">
        <v>74.2</v>
      </c>
      <c r="H3699">
        <v>1.64</v>
      </c>
      <c r="J3699">
        <v>1.56</v>
      </c>
      <c r="K3699">
        <v>0.19</v>
      </c>
      <c r="R3699">
        <v>6.19</v>
      </c>
      <c r="U3699">
        <v>1440</v>
      </c>
      <c r="V3699">
        <v>150</v>
      </c>
      <c r="W3699">
        <v>8</v>
      </c>
      <c r="X3699">
        <v>200</v>
      </c>
      <c r="Y3699">
        <v>1.4999999999999999E-2</v>
      </c>
      <c r="Z3699">
        <v>0.5</v>
      </c>
      <c r="AB3699">
        <v>25</v>
      </c>
      <c r="AC3699">
        <v>0</v>
      </c>
      <c r="AD3699" s="4" t="s">
        <v>173</v>
      </c>
      <c r="AF3699">
        <v>1.20833304425079</v>
      </c>
    </row>
    <row r="3700" spans="1:37">
      <c r="A3700" t="s">
        <v>409</v>
      </c>
      <c r="B3700" t="s">
        <v>405</v>
      </c>
      <c r="C3700" s="30" t="s">
        <v>592</v>
      </c>
      <c r="D3700">
        <v>500</v>
      </c>
      <c r="E3700">
        <v>5</v>
      </c>
      <c r="F3700">
        <v>120</v>
      </c>
      <c r="G3700">
        <v>78.400000000000006</v>
      </c>
      <c r="H3700">
        <v>1.89</v>
      </c>
      <c r="J3700">
        <v>1.57</v>
      </c>
      <c r="K3700">
        <v>0.13</v>
      </c>
      <c r="R3700">
        <v>9.42</v>
      </c>
      <c r="U3700">
        <v>1440</v>
      </c>
      <c r="V3700">
        <v>150</v>
      </c>
      <c r="W3700">
        <v>3</v>
      </c>
      <c r="X3700">
        <v>200</v>
      </c>
      <c r="Y3700">
        <v>1.4999999999999999E-2</v>
      </c>
      <c r="Z3700">
        <v>0.5</v>
      </c>
      <c r="AB3700">
        <v>25</v>
      </c>
      <c r="AC3700">
        <v>0</v>
      </c>
      <c r="AD3700" s="4" t="s">
        <v>173</v>
      </c>
      <c r="AF3700">
        <v>1.53124984577297</v>
      </c>
    </row>
    <row r="3701" spans="1:37">
      <c r="A3701" t="s">
        <v>409</v>
      </c>
      <c r="B3701" t="s">
        <v>405</v>
      </c>
      <c r="C3701" s="30" t="s">
        <v>592</v>
      </c>
      <c r="D3701">
        <v>500</v>
      </c>
      <c r="E3701">
        <v>5</v>
      </c>
      <c r="F3701">
        <v>120</v>
      </c>
      <c r="G3701">
        <v>78.400000000000006</v>
      </c>
      <c r="H3701">
        <v>1.89</v>
      </c>
      <c r="J3701">
        <v>1.57</v>
      </c>
      <c r="K3701">
        <v>0.13</v>
      </c>
      <c r="R3701">
        <v>9.42</v>
      </c>
      <c r="U3701">
        <v>1440</v>
      </c>
      <c r="V3701">
        <v>150</v>
      </c>
      <c r="W3701">
        <v>4</v>
      </c>
      <c r="X3701">
        <v>200</v>
      </c>
      <c r="Y3701">
        <v>1.4999999999999999E-2</v>
      </c>
      <c r="Z3701">
        <v>0.5</v>
      </c>
      <c r="AB3701">
        <v>25</v>
      </c>
      <c r="AC3701">
        <v>0</v>
      </c>
      <c r="AD3701" s="4" t="s">
        <v>173</v>
      </c>
      <c r="AF3701">
        <v>1.7708330576618401</v>
      </c>
    </row>
    <row r="3702" spans="1:37">
      <c r="A3702" t="s">
        <v>409</v>
      </c>
      <c r="B3702" t="s">
        <v>405</v>
      </c>
      <c r="C3702" s="30" t="s">
        <v>592</v>
      </c>
      <c r="D3702">
        <v>500</v>
      </c>
      <c r="E3702">
        <v>5</v>
      </c>
      <c r="F3702">
        <v>120</v>
      </c>
      <c r="G3702">
        <v>78.400000000000006</v>
      </c>
      <c r="H3702">
        <v>1.89</v>
      </c>
      <c r="J3702">
        <v>1.57</v>
      </c>
      <c r="K3702">
        <v>0.13</v>
      </c>
      <c r="R3702">
        <v>9.42</v>
      </c>
      <c r="U3702">
        <v>1440</v>
      </c>
      <c r="V3702">
        <v>150</v>
      </c>
      <c r="W3702">
        <v>5</v>
      </c>
      <c r="X3702">
        <v>200</v>
      </c>
      <c r="Y3702">
        <v>1.4999999999999999E-2</v>
      </c>
      <c r="Z3702">
        <v>0.5</v>
      </c>
      <c r="AB3702">
        <v>25</v>
      </c>
      <c r="AC3702">
        <v>0</v>
      </c>
      <c r="AD3702" s="4" t="s">
        <v>173</v>
      </c>
      <c r="AF3702">
        <v>2.7499998748302401</v>
      </c>
    </row>
    <row r="3703" spans="1:37">
      <c r="A3703" t="s">
        <v>409</v>
      </c>
      <c r="B3703" t="s">
        <v>405</v>
      </c>
      <c r="C3703" s="30" t="s">
        <v>592</v>
      </c>
      <c r="D3703">
        <v>500</v>
      </c>
      <c r="E3703">
        <v>5</v>
      </c>
      <c r="F3703">
        <v>120</v>
      </c>
      <c r="G3703">
        <v>78.400000000000006</v>
      </c>
      <c r="H3703">
        <v>1.89</v>
      </c>
      <c r="J3703">
        <v>1.57</v>
      </c>
      <c r="K3703">
        <v>0.13</v>
      </c>
      <c r="R3703">
        <v>9.42</v>
      </c>
      <c r="U3703">
        <v>1440</v>
      </c>
      <c r="V3703">
        <v>150</v>
      </c>
      <c r="W3703">
        <v>6</v>
      </c>
      <c r="X3703">
        <v>200</v>
      </c>
      <c r="Y3703">
        <v>1.4999999999999999E-2</v>
      </c>
      <c r="Z3703">
        <v>0.5</v>
      </c>
      <c r="AB3703">
        <v>25</v>
      </c>
      <c r="AC3703">
        <v>0</v>
      </c>
      <c r="AD3703" s="4" t="s">
        <v>173</v>
      </c>
      <c r="AF3703">
        <v>1.8124998524785001</v>
      </c>
    </row>
    <row r="3704" spans="1:37">
      <c r="A3704" t="s">
        <v>409</v>
      </c>
      <c r="B3704" t="s">
        <v>405</v>
      </c>
      <c r="C3704" s="30" t="s">
        <v>592</v>
      </c>
      <c r="D3704">
        <v>500</v>
      </c>
      <c r="E3704">
        <v>5</v>
      </c>
      <c r="F3704">
        <v>120</v>
      </c>
      <c r="G3704">
        <v>78.400000000000006</v>
      </c>
      <c r="H3704">
        <v>1.89</v>
      </c>
      <c r="J3704">
        <v>1.57</v>
      </c>
      <c r="K3704">
        <v>0.13</v>
      </c>
      <c r="R3704">
        <v>9.42</v>
      </c>
      <c r="U3704">
        <v>1440</v>
      </c>
      <c r="V3704">
        <v>150</v>
      </c>
      <c r="W3704">
        <v>7.0000001569475296</v>
      </c>
      <c r="X3704">
        <v>200</v>
      </c>
      <c r="Y3704">
        <v>1.4999999999999999E-2</v>
      </c>
      <c r="Z3704">
        <v>0.5</v>
      </c>
      <c r="AB3704">
        <v>25</v>
      </c>
      <c r="AC3704">
        <v>0</v>
      </c>
      <c r="AD3704" s="4" t="s">
        <v>173</v>
      </c>
      <c r="AF3704">
        <v>1.7708330576618401</v>
      </c>
    </row>
    <row r="3705" spans="1:37">
      <c r="A3705" t="s">
        <v>409</v>
      </c>
      <c r="B3705" t="s">
        <v>405</v>
      </c>
      <c r="C3705" s="30" t="s">
        <v>592</v>
      </c>
      <c r="D3705">
        <v>500</v>
      </c>
      <c r="E3705">
        <v>5</v>
      </c>
      <c r="F3705">
        <v>120</v>
      </c>
      <c r="G3705">
        <v>78.400000000000006</v>
      </c>
      <c r="H3705">
        <v>1.89</v>
      </c>
      <c r="J3705">
        <v>1.57</v>
      </c>
      <c r="K3705">
        <v>0.13</v>
      </c>
      <c r="R3705">
        <v>9.42</v>
      </c>
      <c r="U3705">
        <v>1440</v>
      </c>
      <c r="V3705">
        <v>150</v>
      </c>
      <c r="W3705">
        <v>8</v>
      </c>
      <c r="X3705">
        <v>200</v>
      </c>
      <c r="Y3705">
        <v>1.4999999999999999E-2</v>
      </c>
      <c r="Z3705">
        <v>0.5</v>
      </c>
      <c r="AB3705">
        <v>25</v>
      </c>
      <c r="AC3705">
        <v>0</v>
      </c>
      <c r="AD3705" s="4" t="s">
        <v>173</v>
      </c>
      <c r="AF3705">
        <v>1.72916683504979</v>
      </c>
    </row>
    <row r="3706" spans="1:37">
      <c r="A3706" t="s">
        <v>404</v>
      </c>
      <c r="B3706" t="s">
        <v>405</v>
      </c>
      <c r="C3706" s="30" t="s">
        <v>592</v>
      </c>
      <c r="D3706">
        <v>500</v>
      </c>
      <c r="E3706">
        <v>5</v>
      </c>
      <c r="F3706">
        <v>120</v>
      </c>
      <c r="G3706">
        <v>80.45</v>
      </c>
      <c r="H3706">
        <v>1.64</v>
      </c>
      <c r="J3706">
        <v>0.65</v>
      </c>
      <c r="K3706">
        <v>0.13</v>
      </c>
      <c r="R3706">
        <v>23.27</v>
      </c>
      <c r="U3706">
        <v>1440</v>
      </c>
      <c r="V3706">
        <v>150</v>
      </c>
      <c r="W3706">
        <v>3</v>
      </c>
      <c r="X3706">
        <v>200</v>
      </c>
      <c r="Y3706">
        <v>1.4999999999999999E-2</v>
      </c>
      <c r="Z3706">
        <v>0.5</v>
      </c>
      <c r="AB3706">
        <v>25</v>
      </c>
      <c r="AC3706">
        <v>0</v>
      </c>
      <c r="AD3706" s="4" t="s">
        <v>173</v>
      </c>
      <c r="AF3706">
        <v>2.93749987930059</v>
      </c>
    </row>
    <row r="3707" spans="1:37">
      <c r="A3707" t="s">
        <v>404</v>
      </c>
      <c r="B3707" t="s">
        <v>405</v>
      </c>
      <c r="C3707" s="30" t="s">
        <v>592</v>
      </c>
      <c r="D3707">
        <v>500</v>
      </c>
      <c r="E3707">
        <v>5</v>
      </c>
      <c r="F3707">
        <v>120</v>
      </c>
      <c r="G3707">
        <v>80.45</v>
      </c>
      <c r="H3707">
        <v>1.64</v>
      </c>
      <c r="J3707">
        <v>0.65</v>
      </c>
      <c r="K3707">
        <v>0.13</v>
      </c>
      <c r="R3707">
        <v>23.27</v>
      </c>
      <c r="U3707">
        <v>1440</v>
      </c>
      <c r="V3707">
        <v>150</v>
      </c>
      <c r="W3707">
        <v>4</v>
      </c>
      <c r="X3707">
        <v>200</v>
      </c>
      <c r="Y3707">
        <v>1.4999999999999999E-2</v>
      </c>
      <c r="Z3707">
        <v>0.5</v>
      </c>
      <c r="AB3707">
        <v>25</v>
      </c>
      <c r="AC3707">
        <v>0</v>
      </c>
      <c r="AD3707" s="4" t="s">
        <v>173</v>
      </c>
      <c r="AF3707">
        <v>3.3958334778746</v>
      </c>
    </row>
    <row r="3708" spans="1:37">
      <c r="A3708" t="s">
        <v>404</v>
      </c>
      <c r="B3708" t="s">
        <v>405</v>
      </c>
      <c r="C3708" s="30" t="s">
        <v>592</v>
      </c>
      <c r="D3708">
        <v>500</v>
      </c>
      <c r="E3708">
        <v>5</v>
      </c>
      <c r="F3708">
        <v>120</v>
      </c>
      <c r="G3708">
        <v>80.45</v>
      </c>
      <c r="H3708">
        <v>1.64</v>
      </c>
      <c r="J3708">
        <v>0.65</v>
      </c>
      <c r="K3708">
        <v>0.13</v>
      </c>
      <c r="R3708">
        <v>23.27</v>
      </c>
      <c r="U3708">
        <v>1440</v>
      </c>
      <c r="V3708">
        <v>150</v>
      </c>
      <c r="W3708">
        <v>5</v>
      </c>
      <c r="X3708">
        <v>200</v>
      </c>
      <c r="Y3708">
        <v>1.4999999999999999E-2</v>
      </c>
      <c r="Z3708">
        <v>0.5</v>
      </c>
      <c r="AB3708">
        <v>25</v>
      </c>
      <c r="AC3708">
        <v>0</v>
      </c>
      <c r="AD3708" s="4" t="s">
        <v>173</v>
      </c>
      <c r="AF3708">
        <v>4.0520834935208203</v>
      </c>
    </row>
    <row r="3709" spans="1:37">
      <c r="A3709" t="s">
        <v>404</v>
      </c>
      <c r="B3709" t="s">
        <v>405</v>
      </c>
      <c r="C3709" s="30" t="s">
        <v>592</v>
      </c>
      <c r="D3709">
        <v>500</v>
      </c>
      <c r="E3709">
        <v>5</v>
      </c>
      <c r="F3709">
        <v>120</v>
      </c>
      <c r="G3709">
        <v>80.45</v>
      </c>
      <c r="H3709">
        <v>1.64</v>
      </c>
      <c r="J3709">
        <v>0.65</v>
      </c>
      <c r="K3709">
        <v>0.13</v>
      </c>
      <c r="R3709">
        <v>23.27</v>
      </c>
      <c r="U3709">
        <v>1440</v>
      </c>
      <c r="V3709">
        <v>150</v>
      </c>
      <c r="W3709">
        <v>6</v>
      </c>
      <c r="X3709">
        <v>200</v>
      </c>
      <c r="Y3709">
        <v>1.4999999999999999E-2</v>
      </c>
      <c r="Z3709">
        <v>0.5</v>
      </c>
      <c r="AB3709">
        <v>25</v>
      </c>
      <c r="AC3709">
        <v>0</v>
      </c>
      <c r="AD3709" s="4" t="s">
        <v>173</v>
      </c>
      <c r="AF3709">
        <v>3.0312501676380599</v>
      </c>
    </row>
    <row r="3710" spans="1:37">
      <c r="A3710" t="s">
        <v>404</v>
      </c>
      <c r="B3710" t="s">
        <v>405</v>
      </c>
      <c r="C3710" s="30" t="s">
        <v>592</v>
      </c>
      <c r="D3710">
        <v>500</v>
      </c>
      <c r="E3710">
        <v>5</v>
      </c>
      <c r="F3710">
        <v>120</v>
      </c>
      <c r="G3710">
        <v>80.45</v>
      </c>
      <c r="H3710">
        <v>1.64</v>
      </c>
      <c r="J3710">
        <v>0.65</v>
      </c>
      <c r="K3710">
        <v>0.13</v>
      </c>
      <c r="R3710">
        <v>23.27</v>
      </c>
      <c r="U3710">
        <v>1440</v>
      </c>
      <c r="V3710">
        <v>150</v>
      </c>
      <c r="W3710">
        <v>7.0000001569475296</v>
      </c>
      <c r="X3710">
        <v>200</v>
      </c>
      <c r="Y3710">
        <v>1.4999999999999999E-2</v>
      </c>
      <c r="Z3710">
        <v>0.5</v>
      </c>
      <c r="AB3710">
        <v>25</v>
      </c>
      <c r="AC3710">
        <v>0</v>
      </c>
      <c r="AD3710" s="4" t="s">
        <v>173</v>
      </c>
      <c r="AF3710">
        <v>2.5312500603496999</v>
      </c>
    </row>
    <row r="3711" spans="1:37">
      <c r="A3711" t="s">
        <v>404</v>
      </c>
      <c r="B3711" t="s">
        <v>405</v>
      </c>
      <c r="C3711" s="30" t="s">
        <v>592</v>
      </c>
      <c r="D3711">
        <v>500</v>
      </c>
      <c r="E3711">
        <v>5</v>
      </c>
      <c r="F3711">
        <v>120</v>
      </c>
      <c r="G3711">
        <v>80.45</v>
      </c>
      <c r="H3711">
        <v>1.64</v>
      </c>
      <c r="J3711">
        <v>0.65</v>
      </c>
      <c r="K3711">
        <v>0.13</v>
      </c>
      <c r="R3711">
        <v>23.27</v>
      </c>
      <c r="U3711">
        <v>1440</v>
      </c>
      <c r="V3711">
        <v>150</v>
      </c>
      <c r="W3711">
        <v>8</v>
      </c>
      <c r="X3711">
        <v>200</v>
      </c>
      <c r="AC3711">
        <v>0</v>
      </c>
      <c r="AD3711" s="4" t="s">
        <v>173</v>
      </c>
      <c r="AF3711">
        <v>2.03125023916364</v>
      </c>
    </row>
    <row r="3712" spans="1:37">
      <c r="A3712" t="s">
        <v>414</v>
      </c>
      <c r="B3712" t="s">
        <v>415</v>
      </c>
      <c r="C3712" s="30" t="s">
        <v>591</v>
      </c>
      <c r="D3712">
        <v>70</v>
      </c>
      <c r="E3712">
        <v>20</v>
      </c>
      <c r="F3712">
        <v>720</v>
      </c>
      <c r="G3712">
        <v>84.31</v>
      </c>
      <c r="H3712">
        <v>1.42</v>
      </c>
      <c r="I3712">
        <v>13.54</v>
      </c>
      <c r="J3712">
        <v>0.48</v>
      </c>
      <c r="N3712">
        <v>0.02</v>
      </c>
      <c r="O3712">
        <v>0.16</v>
      </c>
      <c r="P3712">
        <f>J3712/G3712</f>
        <v>5.6932748191199142E-3</v>
      </c>
      <c r="Q3712">
        <v>0.17</v>
      </c>
      <c r="R3712">
        <v>760.5</v>
      </c>
      <c r="S3712">
        <v>0.4</v>
      </c>
      <c r="T3712">
        <v>2.1</v>
      </c>
      <c r="U3712">
        <v>8.5561747445243412</v>
      </c>
      <c r="V3712">
        <v>20</v>
      </c>
      <c r="W3712">
        <v>7</v>
      </c>
      <c r="X3712">
        <v>150</v>
      </c>
      <c r="Y3712">
        <v>0.02</v>
      </c>
      <c r="Z3712">
        <v>0.05</v>
      </c>
      <c r="AB3712">
        <v>25</v>
      </c>
      <c r="AC3712">
        <f>0.02*1000</f>
        <v>20</v>
      </c>
      <c r="AD3712" s="9" t="s">
        <v>595</v>
      </c>
      <c r="AF3712" s="34">
        <v>0.47948856666133499</v>
      </c>
      <c r="AI3712" s="31" t="s">
        <v>417</v>
      </c>
      <c r="AJ3712" t="s">
        <v>480</v>
      </c>
      <c r="AK3712" t="s">
        <v>374</v>
      </c>
    </row>
    <row r="3713" spans="1:32">
      <c r="A3713" t="s">
        <v>414</v>
      </c>
      <c r="B3713" t="s">
        <v>415</v>
      </c>
      <c r="C3713" s="30" t="s">
        <v>591</v>
      </c>
      <c r="D3713">
        <v>70</v>
      </c>
      <c r="E3713">
        <v>20</v>
      </c>
      <c r="F3713">
        <v>720</v>
      </c>
      <c r="G3713">
        <v>84.31</v>
      </c>
      <c r="H3713">
        <v>1.42</v>
      </c>
      <c r="I3713">
        <v>13.54</v>
      </c>
      <c r="J3713">
        <v>0.48</v>
      </c>
      <c r="N3713">
        <v>0.02</v>
      </c>
      <c r="O3713">
        <v>0.16</v>
      </c>
      <c r="P3713">
        <f t="shared" ref="P3713:P3722" si="126">J3713/G3713</f>
        <v>5.6932748191199142E-3</v>
      </c>
      <c r="Q3713">
        <v>0.17</v>
      </c>
      <c r="R3713">
        <v>760.5</v>
      </c>
      <c r="S3713">
        <v>0.4</v>
      </c>
      <c r="T3713">
        <v>2.1</v>
      </c>
      <c r="U3713">
        <v>18.116735501102998</v>
      </c>
      <c r="V3713">
        <v>20</v>
      </c>
      <c r="W3713">
        <v>7</v>
      </c>
      <c r="X3713">
        <v>150</v>
      </c>
      <c r="Y3713">
        <v>0.02</v>
      </c>
      <c r="Z3713">
        <v>0.05</v>
      </c>
      <c r="AB3713">
        <v>25</v>
      </c>
      <c r="AC3713">
        <f t="shared" ref="AC3713:AC3777" si="127">0.02*1000</f>
        <v>20</v>
      </c>
      <c r="AD3713" s="9" t="s">
        <v>595</v>
      </c>
      <c r="AF3713" s="34">
        <v>1.0566369127111499</v>
      </c>
    </row>
    <row r="3714" spans="1:32">
      <c r="A3714" t="s">
        <v>414</v>
      </c>
      <c r="B3714" t="s">
        <v>415</v>
      </c>
      <c r="C3714" s="30" t="s">
        <v>591</v>
      </c>
      <c r="D3714">
        <v>70</v>
      </c>
      <c r="E3714">
        <v>20</v>
      </c>
      <c r="F3714">
        <v>720</v>
      </c>
      <c r="G3714">
        <v>84.31</v>
      </c>
      <c r="H3714">
        <v>1.42</v>
      </c>
      <c r="I3714">
        <v>13.54</v>
      </c>
      <c r="J3714">
        <v>0.48</v>
      </c>
      <c r="N3714">
        <v>0.02</v>
      </c>
      <c r="O3714">
        <v>0.16</v>
      </c>
      <c r="P3714">
        <f t="shared" si="126"/>
        <v>5.6932748191199142E-3</v>
      </c>
      <c r="Q3714">
        <v>0.17</v>
      </c>
      <c r="R3714">
        <v>760.5</v>
      </c>
      <c r="S3714">
        <v>0.4</v>
      </c>
      <c r="T3714">
        <v>2.1</v>
      </c>
      <c r="U3714">
        <v>32.457513657164156</v>
      </c>
      <c r="V3714">
        <v>20</v>
      </c>
      <c r="W3714">
        <v>7</v>
      </c>
      <c r="X3714">
        <v>150</v>
      </c>
      <c r="Y3714">
        <v>0.02</v>
      </c>
      <c r="Z3714">
        <v>0.05</v>
      </c>
      <c r="AB3714">
        <v>25</v>
      </c>
      <c r="AC3714">
        <f t="shared" si="127"/>
        <v>20</v>
      </c>
      <c r="AD3714" s="9" t="s">
        <v>595</v>
      </c>
      <c r="AF3714" s="34">
        <v>1.47493701844404</v>
      </c>
    </row>
    <row r="3715" spans="1:32">
      <c r="A3715" t="s">
        <v>414</v>
      </c>
      <c r="B3715" t="s">
        <v>415</v>
      </c>
      <c r="C3715" s="30" t="s">
        <v>591</v>
      </c>
      <c r="D3715">
        <v>70</v>
      </c>
      <c r="E3715">
        <v>20</v>
      </c>
      <c r="F3715">
        <v>720</v>
      </c>
      <c r="G3715">
        <v>84.31</v>
      </c>
      <c r="H3715">
        <v>1.42</v>
      </c>
      <c r="I3715">
        <v>13.54</v>
      </c>
      <c r="J3715">
        <v>0.48</v>
      </c>
      <c r="N3715">
        <v>0.02</v>
      </c>
      <c r="O3715">
        <v>0.16</v>
      </c>
      <c r="P3715">
        <f t="shared" si="126"/>
        <v>5.6932748191199142E-3</v>
      </c>
      <c r="Q3715">
        <v>0.17</v>
      </c>
      <c r="R3715">
        <v>760.5</v>
      </c>
      <c r="S3715">
        <v>0.4</v>
      </c>
      <c r="T3715">
        <v>2.1</v>
      </c>
      <c r="U3715">
        <v>63.529304626640993</v>
      </c>
      <c r="V3715">
        <v>20</v>
      </c>
      <c r="W3715">
        <v>7</v>
      </c>
      <c r="X3715">
        <v>150</v>
      </c>
      <c r="Y3715">
        <v>0.02</v>
      </c>
      <c r="Z3715">
        <v>0.05</v>
      </c>
      <c r="AB3715">
        <v>25</v>
      </c>
      <c r="AC3715">
        <f t="shared" si="127"/>
        <v>20</v>
      </c>
      <c r="AD3715" s="9" t="s">
        <v>595</v>
      </c>
      <c r="AF3715" s="34">
        <v>1.61260519574537</v>
      </c>
    </row>
    <row r="3716" spans="1:32">
      <c r="A3716" t="s">
        <v>414</v>
      </c>
      <c r="B3716" t="s">
        <v>415</v>
      </c>
      <c r="C3716" s="30" t="s">
        <v>591</v>
      </c>
      <c r="D3716">
        <v>70</v>
      </c>
      <c r="E3716">
        <v>20</v>
      </c>
      <c r="F3716">
        <v>720</v>
      </c>
      <c r="G3716">
        <v>84.31</v>
      </c>
      <c r="H3716">
        <v>1.42</v>
      </c>
      <c r="I3716">
        <v>13.54</v>
      </c>
      <c r="J3716">
        <v>0.48</v>
      </c>
      <c r="N3716">
        <v>0.02</v>
      </c>
      <c r="O3716">
        <v>0.16</v>
      </c>
      <c r="P3716">
        <f t="shared" si="126"/>
        <v>5.6932748191199142E-3</v>
      </c>
      <c r="Q3716">
        <v>0.17</v>
      </c>
      <c r="R3716">
        <v>760.5</v>
      </c>
      <c r="S3716">
        <v>0.4</v>
      </c>
      <c r="T3716">
        <v>2.1</v>
      </c>
      <c r="U3716">
        <v>183.03606216864719</v>
      </c>
      <c r="V3716">
        <v>20</v>
      </c>
      <c r="W3716">
        <v>7</v>
      </c>
      <c r="X3716">
        <v>150</v>
      </c>
      <c r="Y3716">
        <v>0.02</v>
      </c>
      <c r="Z3716">
        <v>0.05</v>
      </c>
      <c r="AB3716">
        <v>25</v>
      </c>
      <c r="AC3716">
        <f t="shared" si="127"/>
        <v>20</v>
      </c>
      <c r="AD3716" s="9" t="s">
        <v>595</v>
      </c>
      <c r="AF3716" s="34">
        <v>2.08385490094224</v>
      </c>
    </row>
    <row r="3717" spans="1:32">
      <c r="A3717" t="s">
        <v>414</v>
      </c>
      <c r="B3717" t="s">
        <v>415</v>
      </c>
      <c r="C3717" s="30" t="s">
        <v>591</v>
      </c>
      <c r="D3717">
        <v>70</v>
      </c>
      <c r="E3717">
        <v>20</v>
      </c>
      <c r="F3717">
        <v>720</v>
      </c>
      <c r="G3717">
        <v>84.31</v>
      </c>
      <c r="H3717">
        <v>1.42</v>
      </c>
      <c r="I3717">
        <v>13.54</v>
      </c>
      <c r="J3717">
        <v>0.48</v>
      </c>
      <c r="N3717">
        <v>0.02</v>
      </c>
      <c r="O3717">
        <v>0.16</v>
      </c>
      <c r="P3717">
        <f t="shared" si="126"/>
        <v>5.6932748191199142E-3</v>
      </c>
      <c r="Q3717">
        <v>0.17</v>
      </c>
      <c r="R3717">
        <v>760.5</v>
      </c>
      <c r="S3717">
        <v>0.4</v>
      </c>
      <c r="T3717">
        <v>2.1</v>
      </c>
      <c r="U3717">
        <v>302.54288268946021</v>
      </c>
      <c r="V3717">
        <v>20</v>
      </c>
      <c r="W3717">
        <v>7</v>
      </c>
      <c r="X3717">
        <v>150</v>
      </c>
      <c r="Y3717">
        <v>0.02</v>
      </c>
      <c r="Z3717">
        <v>0.05</v>
      </c>
      <c r="AB3717">
        <v>25</v>
      </c>
      <c r="AC3717">
        <f t="shared" si="127"/>
        <v>20</v>
      </c>
      <c r="AD3717" s="9" t="s">
        <v>595</v>
      </c>
      <c r="AF3717" s="34">
        <v>1.98854601255958</v>
      </c>
    </row>
    <row r="3718" spans="1:32">
      <c r="A3718" t="s">
        <v>414</v>
      </c>
      <c r="B3718" t="s">
        <v>415</v>
      </c>
      <c r="C3718" s="30" t="s">
        <v>591</v>
      </c>
      <c r="D3718">
        <v>70</v>
      </c>
      <c r="E3718">
        <v>20</v>
      </c>
      <c r="F3718">
        <v>720</v>
      </c>
      <c r="G3718">
        <v>84.31</v>
      </c>
      <c r="H3718">
        <v>1.42</v>
      </c>
      <c r="I3718">
        <v>13.54</v>
      </c>
      <c r="J3718">
        <v>0.48</v>
      </c>
      <c r="N3718">
        <v>0.02</v>
      </c>
      <c r="O3718">
        <v>0.16</v>
      </c>
      <c r="P3718">
        <f t="shared" si="126"/>
        <v>5.6932748191199142E-3</v>
      </c>
      <c r="Q3718">
        <v>0.17</v>
      </c>
      <c r="R3718">
        <v>760.5</v>
      </c>
      <c r="S3718">
        <v>0.4</v>
      </c>
      <c r="T3718">
        <v>2.1</v>
      </c>
      <c r="U3718">
        <v>541.55652373108614</v>
      </c>
      <c r="V3718">
        <v>20</v>
      </c>
      <c r="W3718">
        <v>7</v>
      </c>
      <c r="X3718">
        <v>150</v>
      </c>
      <c r="Y3718">
        <v>0.02</v>
      </c>
      <c r="Z3718">
        <v>0.05</v>
      </c>
      <c r="AB3718">
        <v>25</v>
      </c>
      <c r="AC3718">
        <f t="shared" si="127"/>
        <v>20</v>
      </c>
      <c r="AD3718" s="9" t="s">
        <v>595</v>
      </c>
      <c r="AF3718" s="34">
        <v>2.0097257965376798</v>
      </c>
    </row>
    <row r="3719" spans="1:32">
      <c r="A3719" t="s">
        <v>414</v>
      </c>
      <c r="B3719" t="s">
        <v>415</v>
      </c>
      <c r="C3719" s="30" t="s">
        <v>591</v>
      </c>
      <c r="D3719">
        <v>70</v>
      </c>
      <c r="E3719">
        <v>20</v>
      </c>
      <c r="F3719">
        <v>720</v>
      </c>
      <c r="G3719">
        <v>84.31</v>
      </c>
      <c r="H3719">
        <v>1.42</v>
      </c>
      <c r="I3719">
        <v>13.54</v>
      </c>
      <c r="J3719">
        <v>0.48</v>
      </c>
      <c r="N3719">
        <v>0.02</v>
      </c>
      <c r="O3719">
        <v>0.16</v>
      </c>
      <c r="P3719">
        <f t="shared" si="126"/>
        <v>5.6932748191199142E-3</v>
      </c>
      <c r="Q3719">
        <v>0.17</v>
      </c>
      <c r="R3719">
        <v>760.5</v>
      </c>
      <c r="S3719">
        <v>0.4</v>
      </c>
      <c r="T3719">
        <v>2.1</v>
      </c>
      <c r="U3719">
        <v>725.59709786939993</v>
      </c>
      <c r="V3719">
        <v>20</v>
      </c>
      <c r="W3719">
        <v>7</v>
      </c>
      <c r="X3719">
        <v>150</v>
      </c>
      <c r="Y3719">
        <v>0.02</v>
      </c>
      <c r="Z3719">
        <v>0.05</v>
      </c>
      <c r="AB3719">
        <v>25</v>
      </c>
      <c r="AC3719">
        <f t="shared" si="127"/>
        <v>20</v>
      </c>
      <c r="AD3719" s="9" t="s">
        <v>595</v>
      </c>
      <c r="AF3719" s="34">
        <v>2.0891499166961398</v>
      </c>
    </row>
    <row r="3720" spans="1:32">
      <c r="A3720" t="s">
        <v>414</v>
      </c>
      <c r="B3720" t="s">
        <v>415</v>
      </c>
      <c r="C3720" s="30" t="s">
        <v>591</v>
      </c>
      <c r="D3720">
        <v>70</v>
      </c>
      <c r="E3720">
        <v>20</v>
      </c>
      <c r="F3720">
        <v>720</v>
      </c>
      <c r="G3720">
        <v>84.31</v>
      </c>
      <c r="H3720">
        <v>1.42</v>
      </c>
      <c r="I3720">
        <v>13.54</v>
      </c>
      <c r="J3720">
        <v>0.48</v>
      </c>
      <c r="N3720">
        <v>0.02</v>
      </c>
      <c r="O3720">
        <v>0.16</v>
      </c>
      <c r="P3720">
        <f t="shared" si="126"/>
        <v>5.6932748191199142E-3</v>
      </c>
      <c r="Q3720">
        <v>0.17</v>
      </c>
      <c r="R3720">
        <v>760.5</v>
      </c>
      <c r="S3720">
        <v>0.4</v>
      </c>
      <c r="T3720">
        <v>2.1</v>
      </c>
      <c r="U3720">
        <v>1440.2479752733441</v>
      </c>
      <c r="V3720">
        <v>20</v>
      </c>
      <c r="W3720">
        <v>7</v>
      </c>
      <c r="X3720">
        <v>150</v>
      </c>
      <c r="Y3720">
        <v>0.02</v>
      </c>
      <c r="Z3720">
        <v>0.05</v>
      </c>
      <c r="AB3720">
        <v>25</v>
      </c>
      <c r="AC3720">
        <f t="shared" si="127"/>
        <v>20</v>
      </c>
      <c r="AD3720" s="9" t="s">
        <v>595</v>
      </c>
      <c r="AF3720" s="34">
        <v>2.1579840053467998</v>
      </c>
    </row>
    <row r="3721" spans="1:32">
      <c r="A3721" t="s">
        <v>414</v>
      </c>
      <c r="B3721" t="s">
        <v>415</v>
      </c>
      <c r="C3721" s="30" t="s">
        <v>591</v>
      </c>
      <c r="D3721">
        <v>70</v>
      </c>
      <c r="E3721">
        <v>20</v>
      </c>
      <c r="F3721">
        <v>720</v>
      </c>
      <c r="G3721">
        <v>84.31</v>
      </c>
      <c r="H3721">
        <v>1.42</v>
      </c>
      <c r="I3721">
        <v>13.54</v>
      </c>
      <c r="J3721">
        <v>0.48</v>
      </c>
      <c r="N3721">
        <v>0.02</v>
      </c>
      <c r="O3721">
        <v>0.16</v>
      </c>
      <c r="P3721">
        <f t="shared" si="126"/>
        <v>5.6932748191199142E-3</v>
      </c>
      <c r="Q3721">
        <v>0.17</v>
      </c>
      <c r="R3721">
        <v>760.5</v>
      </c>
      <c r="S3721">
        <v>0.4</v>
      </c>
      <c r="T3721">
        <v>2.1</v>
      </c>
      <c r="U3721">
        <v>1920.6654290351398</v>
      </c>
      <c r="V3721">
        <v>20</v>
      </c>
      <c r="W3721">
        <v>7</v>
      </c>
      <c r="X3721">
        <v>150</v>
      </c>
      <c r="Y3721">
        <v>0.02</v>
      </c>
      <c r="Z3721">
        <v>0.05</v>
      </c>
      <c r="AB3721">
        <v>25</v>
      </c>
      <c r="AC3721">
        <f t="shared" si="127"/>
        <v>20</v>
      </c>
      <c r="AD3721" s="9" t="s">
        <v>595</v>
      </c>
      <c r="AF3721" s="34">
        <v>2.1156244373906201</v>
      </c>
    </row>
    <row r="3722" spans="1:32">
      <c r="A3722" t="s">
        <v>414</v>
      </c>
      <c r="B3722" t="s">
        <v>415</v>
      </c>
      <c r="C3722" s="30" t="s">
        <v>591</v>
      </c>
      <c r="D3722">
        <v>70</v>
      </c>
      <c r="E3722">
        <v>20</v>
      </c>
      <c r="F3722">
        <v>720</v>
      </c>
      <c r="G3722">
        <v>84.31</v>
      </c>
      <c r="H3722">
        <v>1.42</v>
      </c>
      <c r="I3722">
        <v>13.54</v>
      </c>
      <c r="J3722">
        <v>0.48</v>
      </c>
      <c r="N3722">
        <v>0.02</v>
      </c>
      <c r="O3722">
        <v>0.16</v>
      </c>
      <c r="P3722">
        <f t="shared" si="126"/>
        <v>5.6932748191199142E-3</v>
      </c>
      <c r="Q3722">
        <v>0.17</v>
      </c>
      <c r="R3722">
        <v>760.5</v>
      </c>
      <c r="S3722">
        <v>0.4</v>
      </c>
      <c r="T3722">
        <v>2.1</v>
      </c>
      <c r="U3722">
        <v>2647.2667869589859</v>
      </c>
      <c r="V3722">
        <v>20</v>
      </c>
      <c r="W3722">
        <v>7</v>
      </c>
      <c r="X3722">
        <v>150</v>
      </c>
      <c r="Y3722">
        <v>0.02</v>
      </c>
      <c r="Z3722">
        <v>0.05</v>
      </c>
      <c r="AB3722">
        <v>25</v>
      </c>
      <c r="AC3722">
        <f t="shared" si="127"/>
        <v>20</v>
      </c>
      <c r="AD3722" s="9" t="s">
        <v>595</v>
      </c>
      <c r="AF3722" s="34">
        <v>2.22152307824356</v>
      </c>
    </row>
    <row r="3723" spans="1:32">
      <c r="A3723" t="s">
        <v>416</v>
      </c>
      <c r="B3723" t="s">
        <v>415</v>
      </c>
      <c r="C3723" s="30" t="s">
        <v>592</v>
      </c>
      <c r="D3723">
        <v>70</v>
      </c>
      <c r="E3723">
        <v>20</v>
      </c>
      <c r="F3723">
        <v>720</v>
      </c>
      <c r="G3723">
        <v>28.89</v>
      </c>
      <c r="H3723">
        <v>5.28</v>
      </c>
      <c r="I3723">
        <v>32.18</v>
      </c>
      <c r="J3723">
        <v>0.42</v>
      </c>
      <c r="N3723">
        <v>0.18</v>
      </c>
      <c r="O3723">
        <v>1.1100000000000001</v>
      </c>
      <c r="P3723">
        <f>J3723/G3723</f>
        <v>1.4537902388369677E-2</v>
      </c>
      <c r="Q3723">
        <v>1.1299999999999999</v>
      </c>
      <c r="R3723">
        <v>547</v>
      </c>
      <c r="S3723">
        <v>0.32</v>
      </c>
      <c r="T3723">
        <v>2.2999999999999998</v>
      </c>
      <c r="U3723">
        <v>6.1660030659762004</v>
      </c>
      <c r="V3723">
        <v>20</v>
      </c>
      <c r="W3723">
        <v>7</v>
      </c>
      <c r="X3723">
        <v>150</v>
      </c>
      <c r="Y3723">
        <v>0.02</v>
      </c>
      <c r="Z3723">
        <v>0.05</v>
      </c>
      <c r="AB3723">
        <v>25</v>
      </c>
      <c r="AC3723">
        <f t="shared" si="127"/>
        <v>20</v>
      </c>
      <c r="AD3723" s="9" t="s">
        <v>595</v>
      </c>
      <c r="AF3723" s="34">
        <v>1.2631397367381501</v>
      </c>
    </row>
    <row r="3724" spans="1:32">
      <c r="A3724" t="s">
        <v>416</v>
      </c>
      <c r="B3724" t="s">
        <v>415</v>
      </c>
      <c r="C3724" s="30" t="s">
        <v>592</v>
      </c>
      <c r="D3724">
        <v>70</v>
      </c>
      <c r="E3724">
        <v>20</v>
      </c>
      <c r="F3724">
        <v>720</v>
      </c>
      <c r="G3724">
        <v>28.89</v>
      </c>
      <c r="H3724">
        <v>5.28</v>
      </c>
      <c r="I3724">
        <v>32.18</v>
      </c>
      <c r="J3724">
        <v>0.42</v>
      </c>
      <c r="N3724">
        <v>0.18</v>
      </c>
      <c r="O3724">
        <v>1.1100000000000001</v>
      </c>
      <c r="P3724">
        <f t="shared" ref="P3724:P3786" si="128">J3724/G3724</f>
        <v>1.4537902388369677E-2</v>
      </c>
      <c r="Q3724">
        <v>1.1299999999999999</v>
      </c>
      <c r="R3724">
        <v>547</v>
      </c>
      <c r="S3724">
        <v>0.32</v>
      </c>
      <c r="T3724">
        <v>2.2999999999999998</v>
      </c>
      <c r="U3724">
        <v>22.8969529005855</v>
      </c>
      <c r="V3724">
        <v>20</v>
      </c>
      <c r="W3724">
        <v>7</v>
      </c>
      <c r="X3724">
        <v>150</v>
      </c>
      <c r="Y3724">
        <v>0.02</v>
      </c>
      <c r="Z3724">
        <v>0.05</v>
      </c>
      <c r="AB3724">
        <v>25</v>
      </c>
      <c r="AC3724">
        <f t="shared" si="127"/>
        <v>20</v>
      </c>
      <c r="AD3724" s="9" t="s">
        <v>595</v>
      </c>
      <c r="AF3724" s="34">
        <v>1.5755412016181001</v>
      </c>
    </row>
    <row r="3725" spans="1:32">
      <c r="A3725" t="s">
        <v>416</v>
      </c>
      <c r="B3725" t="s">
        <v>415</v>
      </c>
      <c r="C3725" s="30" t="s">
        <v>592</v>
      </c>
      <c r="D3725">
        <v>70</v>
      </c>
      <c r="E3725">
        <v>20</v>
      </c>
      <c r="F3725">
        <v>720</v>
      </c>
      <c r="G3725">
        <v>28.89</v>
      </c>
      <c r="H3725">
        <v>5.28</v>
      </c>
      <c r="I3725">
        <v>32.18</v>
      </c>
      <c r="J3725">
        <v>0.42</v>
      </c>
      <c r="N3725">
        <v>0.18</v>
      </c>
      <c r="O3725">
        <v>1.1100000000000001</v>
      </c>
      <c r="P3725">
        <f t="shared" si="128"/>
        <v>1.4537902388369677E-2</v>
      </c>
      <c r="Q3725">
        <v>1.1299999999999999</v>
      </c>
      <c r="R3725">
        <v>547</v>
      </c>
      <c r="S3725">
        <v>0.32</v>
      </c>
      <c r="T3725">
        <v>2.2999999999999998</v>
      </c>
      <c r="U3725">
        <v>30.067404957422941</v>
      </c>
      <c r="V3725">
        <v>20</v>
      </c>
      <c r="W3725">
        <v>7</v>
      </c>
      <c r="X3725">
        <v>150</v>
      </c>
      <c r="Y3725">
        <v>0.02</v>
      </c>
      <c r="Z3725">
        <v>0.05</v>
      </c>
      <c r="AB3725">
        <v>25</v>
      </c>
      <c r="AC3725">
        <f t="shared" si="127"/>
        <v>20</v>
      </c>
      <c r="AD3725" s="9" t="s">
        <v>595</v>
      </c>
      <c r="AF3725" s="34">
        <v>2.0679698536805402</v>
      </c>
    </row>
    <row r="3726" spans="1:32">
      <c r="A3726" t="s">
        <v>416</v>
      </c>
      <c r="B3726" t="s">
        <v>415</v>
      </c>
      <c r="C3726" s="30" t="s">
        <v>592</v>
      </c>
      <c r="D3726">
        <v>70</v>
      </c>
      <c r="E3726">
        <v>20</v>
      </c>
      <c r="F3726">
        <v>720</v>
      </c>
      <c r="G3726">
        <v>28.89</v>
      </c>
      <c r="H3726">
        <v>5.28</v>
      </c>
      <c r="I3726">
        <v>32.18</v>
      </c>
      <c r="J3726">
        <v>0.42</v>
      </c>
      <c r="N3726">
        <v>0.18</v>
      </c>
      <c r="O3726">
        <v>1.1100000000000001</v>
      </c>
      <c r="P3726">
        <f t="shared" si="128"/>
        <v>1.4537902388369677E-2</v>
      </c>
      <c r="Q3726">
        <v>1.1299999999999999</v>
      </c>
      <c r="R3726">
        <v>547</v>
      </c>
      <c r="S3726">
        <v>0.32</v>
      </c>
      <c r="T3726">
        <v>2.2999999999999998</v>
      </c>
      <c r="U3726">
        <v>63.529304626640993</v>
      </c>
      <c r="V3726">
        <v>20</v>
      </c>
      <c r="W3726">
        <v>7</v>
      </c>
      <c r="X3726">
        <v>150</v>
      </c>
      <c r="Y3726">
        <v>0.02</v>
      </c>
      <c r="Z3726">
        <v>0.05</v>
      </c>
      <c r="AB3726">
        <v>25</v>
      </c>
      <c r="AC3726">
        <f t="shared" si="127"/>
        <v>20</v>
      </c>
      <c r="AD3726" s="9" t="s">
        <v>595</v>
      </c>
      <c r="AF3726" s="34">
        <v>2.1420989580851</v>
      </c>
    </row>
    <row r="3727" spans="1:32">
      <c r="A3727" t="s">
        <v>416</v>
      </c>
      <c r="B3727" t="s">
        <v>415</v>
      </c>
      <c r="C3727" s="30" t="s">
        <v>592</v>
      </c>
      <c r="D3727">
        <v>70</v>
      </c>
      <c r="E3727">
        <v>20</v>
      </c>
      <c r="F3727">
        <v>720</v>
      </c>
      <c r="G3727">
        <v>28.89</v>
      </c>
      <c r="H3727">
        <v>5.28</v>
      </c>
      <c r="I3727">
        <v>32.18</v>
      </c>
      <c r="J3727">
        <v>0.42</v>
      </c>
      <c r="N3727">
        <v>0.18</v>
      </c>
      <c r="O3727">
        <v>1.1100000000000001</v>
      </c>
      <c r="P3727">
        <f t="shared" si="128"/>
        <v>1.4537902388369677E-2</v>
      </c>
      <c r="Q3727">
        <v>1.1299999999999999</v>
      </c>
      <c r="R3727">
        <v>547</v>
      </c>
      <c r="S3727">
        <v>0.32</v>
      </c>
      <c r="T3727">
        <v>2.2999999999999998</v>
      </c>
      <c r="U3727">
        <v>183.03606216864719</v>
      </c>
      <c r="V3727">
        <v>20</v>
      </c>
      <c r="W3727">
        <v>7</v>
      </c>
      <c r="X3727">
        <v>150</v>
      </c>
      <c r="Y3727">
        <v>0.02</v>
      </c>
      <c r="Z3727">
        <v>0.05</v>
      </c>
      <c r="AB3727">
        <v>25</v>
      </c>
      <c r="AC3727">
        <f t="shared" si="127"/>
        <v>20</v>
      </c>
      <c r="AD3727" s="9" t="s">
        <v>595</v>
      </c>
      <c r="AF3727" s="34">
        <v>2.59216887930388</v>
      </c>
    </row>
    <row r="3728" spans="1:32">
      <c r="A3728" t="s">
        <v>416</v>
      </c>
      <c r="B3728" t="s">
        <v>415</v>
      </c>
      <c r="C3728" s="30" t="s">
        <v>592</v>
      </c>
      <c r="D3728">
        <v>70</v>
      </c>
      <c r="E3728">
        <v>20</v>
      </c>
      <c r="F3728">
        <v>720</v>
      </c>
      <c r="G3728">
        <v>28.89</v>
      </c>
      <c r="H3728">
        <v>5.28</v>
      </c>
      <c r="I3728">
        <v>32.18</v>
      </c>
      <c r="J3728">
        <v>0.42</v>
      </c>
      <c r="N3728">
        <v>0.18</v>
      </c>
      <c r="O3728">
        <v>1.1100000000000001</v>
      </c>
      <c r="P3728">
        <f t="shared" si="128"/>
        <v>1.4537902388369677E-2</v>
      </c>
      <c r="Q3728">
        <v>1.1299999999999999</v>
      </c>
      <c r="R3728">
        <v>547</v>
      </c>
      <c r="S3728">
        <v>0.32</v>
      </c>
      <c r="T3728">
        <v>2.2999999999999998</v>
      </c>
      <c r="U3728">
        <v>297.76266528997741</v>
      </c>
      <c r="V3728">
        <v>20</v>
      </c>
      <c r="W3728">
        <v>7</v>
      </c>
      <c r="X3728">
        <v>150</v>
      </c>
      <c r="Y3728">
        <v>0.02</v>
      </c>
      <c r="Z3728">
        <v>0.05</v>
      </c>
      <c r="AB3728">
        <v>25</v>
      </c>
      <c r="AC3728">
        <f t="shared" si="127"/>
        <v>20</v>
      </c>
      <c r="AD3728" s="9" t="s">
        <v>595</v>
      </c>
      <c r="AF3728" s="34">
        <v>2.9204551124080198</v>
      </c>
    </row>
    <row r="3729" spans="1:32">
      <c r="A3729" t="s">
        <v>416</v>
      </c>
      <c r="B3729" t="s">
        <v>415</v>
      </c>
      <c r="C3729" s="30" t="s">
        <v>592</v>
      </c>
      <c r="D3729">
        <v>70</v>
      </c>
      <c r="E3729">
        <v>20</v>
      </c>
      <c r="F3729">
        <v>720</v>
      </c>
      <c r="G3729">
        <v>28.89</v>
      </c>
      <c r="H3729">
        <v>5.28</v>
      </c>
      <c r="I3729">
        <v>32.18</v>
      </c>
      <c r="J3729">
        <v>0.42</v>
      </c>
      <c r="N3729">
        <v>0.18</v>
      </c>
      <c r="O3729">
        <v>1.1100000000000001</v>
      </c>
      <c r="P3729">
        <f t="shared" si="128"/>
        <v>1.4537902388369677E-2</v>
      </c>
      <c r="Q3729">
        <v>1.1299999999999999</v>
      </c>
      <c r="R3729">
        <v>547</v>
      </c>
      <c r="S3729">
        <v>0.32</v>
      </c>
      <c r="T3729">
        <v>2.2999999999999998</v>
      </c>
      <c r="U3729">
        <v>546.33686708818198</v>
      </c>
      <c r="V3729">
        <v>20</v>
      </c>
      <c r="W3729">
        <v>7</v>
      </c>
      <c r="X3729">
        <v>150</v>
      </c>
      <c r="Y3729">
        <v>0.02</v>
      </c>
      <c r="Z3729">
        <v>0.05</v>
      </c>
      <c r="AB3729">
        <v>25</v>
      </c>
      <c r="AC3729">
        <f t="shared" si="127"/>
        <v>20</v>
      </c>
      <c r="AD3729" s="9" t="s">
        <v>595</v>
      </c>
      <c r="AF3729" s="34">
        <v>2.99987923256649</v>
      </c>
    </row>
    <row r="3730" spans="1:32">
      <c r="A3730" t="s">
        <v>416</v>
      </c>
      <c r="B3730" t="s">
        <v>415</v>
      </c>
      <c r="C3730" s="30" t="s">
        <v>592</v>
      </c>
      <c r="D3730">
        <v>70</v>
      </c>
      <c r="E3730">
        <v>20</v>
      </c>
      <c r="F3730">
        <v>720</v>
      </c>
      <c r="G3730">
        <v>28.89</v>
      </c>
      <c r="H3730">
        <v>5.28</v>
      </c>
      <c r="I3730">
        <v>32.18</v>
      </c>
      <c r="J3730">
        <v>0.42</v>
      </c>
      <c r="N3730">
        <v>0.18</v>
      </c>
      <c r="O3730">
        <v>1.1100000000000001</v>
      </c>
      <c r="P3730">
        <f t="shared" si="128"/>
        <v>1.4537902388369677E-2</v>
      </c>
      <c r="Q3730">
        <v>1.1299999999999999</v>
      </c>
      <c r="R3730">
        <v>547</v>
      </c>
      <c r="S3730">
        <v>0.32</v>
      </c>
      <c r="T3730">
        <v>2.2999999999999998</v>
      </c>
      <c r="U3730">
        <v>727.98726954795006</v>
      </c>
      <c r="V3730">
        <v>20</v>
      </c>
      <c r="W3730">
        <v>7</v>
      </c>
      <c r="X3730">
        <v>150</v>
      </c>
      <c r="Y3730">
        <v>0.02</v>
      </c>
      <c r="Z3730">
        <v>0.05</v>
      </c>
      <c r="AB3730">
        <v>25</v>
      </c>
      <c r="AC3730">
        <f t="shared" si="127"/>
        <v>20</v>
      </c>
      <c r="AD3730" s="9" t="s">
        <v>595</v>
      </c>
      <c r="AF3730" s="34">
        <v>3.2010867618020802</v>
      </c>
    </row>
    <row r="3731" spans="1:32">
      <c r="A3731" t="s">
        <v>416</v>
      </c>
      <c r="B3731" t="s">
        <v>415</v>
      </c>
      <c r="C3731" s="30" t="s">
        <v>592</v>
      </c>
      <c r="D3731">
        <v>70</v>
      </c>
      <c r="E3731">
        <v>20</v>
      </c>
      <c r="F3731">
        <v>720</v>
      </c>
      <c r="G3731">
        <v>28.89</v>
      </c>
      <c r="H3731">
        <v>5.28</v>
      </c>
      <c r="I3731">
        <v>32.18</v>
      </c>
      <c r="J3731">
        <v>0.42</v>
      </c>
      <c r="N3731">
        <v>0.18</v>
      </c>
      <c r="O3731">
        <v>1.1100000000000001</v>
      </c>
      <c r="P3731">
        <f t="shared" si="128"/>
        <v>1.4537902388369677E-2</v>
      </c>
      <c r="Q3731">
        <v>1.1299999999999999</v>
      </c>
      <c r="R3731">
        <v>547</v>
      </c>
      <c r="S3731">
        <v>0.32</v>
      </c>
      <c r="T3731">
        <v>2.2999999999999998</v>
      </c>
      <c r="U3731">
        <v>1440.2479752733441</v>
      </c>
      <c r="V3731">
        <v>20</v>
      </c>
      <c r="W3731">
        <v>7</v>
      </c>
      <c r="X3731">
        <v>150</v>
      </c>
      <c r="Y3731">
        <v>0.02</v>
      </c>
      <c r="Z3731">
        <v>0.05</v>
      </c>
      <c r="AB3731">
        <v>25</v>
      </c>
      <c r="AC3731">
        <f t="shared" si="127"/>
        <v>20</v>
      </c>
      <c r="AD3731" s="9" t="s">
        <v>595</v>
      </c>
      <c r="AF3731" s="34">
        <v>3.9529678373555099</v>
      </c>
    </row>
    <row r="3732" spans="1:32">
      <c r="A3732" t="s">
        <v>416</v>
      </c>
      <c r="B3732" t="s">
        <v>415</v>
      </c>
      <c r="C3732" s="30" t="s">
        <v>592</v>
      </c>
      <c r="D3732">
        <v>70</v>
      </c>
      <c r="E3732">
        <v>20</v>
      </c>
      <c r="F3732">
        <v>720</v>
      </c>
      <c r="G3732">
        <v>28.89</v>
      </c>
      <c r="H3732">
        <v>5.28</v>
      </c>
      <c r="I3732">
        <v>32.18</v>
      </c>
      <c r="J3732">
        <v>0.42</v>
      </c>
      <c r="N3732">
        <v>0.18</v>
      </c>
      <c r="O3732">
        <v>1.1100000000000001</v>
      </c>
      <c r="P3732">
        <f t="shared" si="128"/>
        <v>1.4537902388369677E-2</v>
      </c>
      <c r="Q3732">
        <v>1.1299999999999999</v>
      </c>
      <c r="R3732">
        <v>547</v>
      </c>
      <c r="S3732">
        <v>0.32</v>
      </c>
      <c r="T3732">
        <v>2.2999999999999998</v>
      </c>
      <c r="U3732">
        <v>1920.6654290351398</v>
      </c>
      <c r="V3732">
        <v>20</v>
      </c>
      <c r="W3732">
        <v>7</v>
      </c>
      <c r="X3732">
        <v>150</v>
      </c>
      <c r="Y3732">
        <v>0.02</v>
      </c>
      <c r="Z3732">
        <v>0.05</v>
      </c>
      <c r="AB3732">
        <v>25</v>
      </c>
      <c r="AC3732">
        <f t="shared" si="127"/>
        <v>20</v>
      </c>
      <c r="AD3732" s="9" t="s">
        <v>595</v>
      </c>
      <c r="AF3732" s="34">
        <v>3.9953274053116901</v>
      </c>
    </row>
    <row r="3733" spans="1:32">
      <c r="A3733" t="s">
        <v>416</v>
      </c>
      <c r="B3733" t="s">
        <v>415</v>
      </c>
      <c r="C3733" s="30" t="s">
        <v>592</v>
      </c>
      <c r="D3733">
        <v>70</v>
      </c>
      <c r="E3733">
        <v>20</v>
      </c>
      <c r="F3733">
        <v>720</v>
      </c>
      <c r="G3733">
        <v>28.89</v>
      </c>
      <c r="H3733">
        <v>5.28</v>
      </c>
      <c r="I3733">
        <v>32.18</v>
      </c>
      <c r="J3733">
        <v>0.42</v>
      </c>
      <c r="N3733">
        <v>0.18</v>
      </c>
      <c r="O3733">
        <v>1.1100000000000001</v>
      </c>
      <c r="P3733">
        <f t="shared" si="128"/>
        <v>1.4537902388369677E-2</v>
      </c>
      <c r="Q3733">
        <v>1.1299999999999999</v>
      </c>
      <c r="R3733">
        <v>547</v>
      </c>
      <c r="S3733">
        <v>0.32</v>
      </c>
      <c r="T3733">
        <v>2.2999999999999998</v>
      </c>
      <c r="U3733">
        <v>2647.2667869589859</v>
      </c>
      <c r="V3733">
        <v>20</v>
      </c>
      <c r="W3733">
        <v>7</v>
      </c>
      <c r="X3733">
        <v>150</v>
      </c>
      <c r="Y3733">
        <v>0.02</v>
      </c>
      <c r="Z3733">
        <v>0.05</v>
      </c>
      <c r="AB3733">
        <v>25</v>
      </c>
      <c r="AC3733">
        <f t="shared" si="127"/>
        <v>20</v>
      </c>
      <c r="AD3733" s="9" t="s">
        <v>595</v>
      </c>
      <c r="AF3733" s="34">
        <v>4.1435856141208101</v>
      </c>
    </row>
    <row r="3734" spans="1:32">
      <c r="A3734" t="s">
        <v>414</v>
      </c>
      <c r="B3734" t="s">
        <v>415</v>
      </c>
      <c r="C3734" s="30" t="s">
        <v>591</v>
      </c>
      <c r="D3734">
        <v>70</v>
      </c>
      <c r="E3734">
        <v>20</v>
      </c>
      <c r="F3734">
        <v>720</v>
      </c>
      <c r="G3734">
        <v>84.31</v>
      </c>
      <c r="H3734">
        <v>1.42</v>
      </c>
      <c r="I3734">
        <v>13.54</v>
      </c>
      <c r="J3734">
        <v>0.48</v>
      </c>
      <c r="N3734">
        <v>0.02</v>
      </c>
      <c r="O3734">
        <v>0.16</v>
      </c>
      <c r="P3734">
        <f t="shared" si="128"/>
        <v>5.6932748191199142E-3</v>
      </c>
      <c r="Q3734">
        <v>0.17</v>
      </c>
      <c r="R3734">
        <v>760.5</v>
      </c>
      <c r="S3734">
        <v>0.4</v>
      </c>
      <c r="T3734">
        <v>2.1</v>
      </c>
      <c r="U3734">
        <v>1440</v>
      </c>
      <c r="V3734">
        <v>0.65573517067154996</v>
      </c>
      <c r="W3734">
        <v>7</v>
      </c>
      <c r="X3734">
        <v>150</v>
      </c>
      <c r="Y3734">
        <v>0.02</v>
      </c>
      <c r="Z3734">
        <v>0.05</v>
      </c>
      <c r="AB3734">
        <v>25</v>
      </c>
      <c r="AC3734">
        <f t="shared" si="127"/>
        <v>20</v>
      </c>
      <c r="AD3734" s="9" t="s">
        <v>595</v>
      </c>
      <c r="AF3734">
        <v>0.192770599529176</v>
      </c>
    </row>
    <row r="3735" spans="1:32">
      <c r="A3735" t="s">
        <v>414</v>
      </c>
      <c r="B3735" t="s">
        <v>415</v>
      </c>
      <c r="C3735" s="30" t="s">
        <v>591</v>
      </c>
      <c r="D3735">
        <v>70</v>
      </c>
      <c r="E3735">
        <v>20</v>
      </c>
      <c r="F3735">
        <v>720</v>
      </c>
      <c r="G3735">
        <v>84.31</v>
      </c>
      <c r="H3735">
        <v>1.42</v>
      </c>
      <c r="I3735">
        <v>13.54</v>
      </c>
      <c r="J3735">
        <v>0.48</v>
      </c>
      <c r="N3735">
        <v>0.02</v>
      </c>
      <c r="O3735">
        <v>0.16</v>
      </c>
      <c r="P3735">
        <f t="shared" si="128"/>
        <v>5.6932748191199142E-3</v>
      </c>
      <c r="Q3735">
        <v>0.17</v>
      </c>
      <c r="R3735">
        <v>760.5</v>
      </c>
      <c r="S3735">
        <v>0.4</v>
      </c>
      <c r="T3735">
        <v>2.1</v>
      </c>
      <c r="U3735">
        <v>1440</v>
      </c>
      <c r="V3735">
        <v>1.6393446805687699</v>
      </c>
      <c r="W3735">
        <v>7</v>
      </c>
      <c r="X3735">
        <v>150</v>
      </c>
      <c r="Y3735">
        <v>0.02</v>
      </c>
      <c r="Z3735">
        <v>0.05</v>
      </c>
      <c r="AB3735">
        <v>25</v>
      </c>
      <c r="AC3735">
        <f t="shared" si="127"/>
        <v>20</v>
      </c>
      <c r="AD3735" s="9" t="s">
        <v>595</v>
      </c>
      <c r="AF3735">
        <v>0.38554331690457999</v>
      </c>
    </row>
    <row r="3736" spans="1:32">
      <c r="A3736" t="s">
        <v>414</v>
      </c>
      <c r="B3736" t="s">
        <v>415</v>
      </c>
      <c r="C3736" s="30" t="s">
        <v>591</v>
      </c>
      <c r="D3736">
        <v>70</v>
      </c>
      <c r="E3736">
        <v>20</v>
      </c>
      <c r="F3736">
        <v>720</v>
      </c>
      <c r="G3736">
        <v>84.31</v>
      </c>
      <c r="H3736">
        <v>1.42</v>
      </c>
      <c r="I3736">
        <v>13.54</v>
      </c>
      <c r="J3736">
        <v>0.48</v>
      </c>
      <c r="N3736">
        <v>0.02</v>
      </c>
      <c r="O3736">
        <v>0.16</v>
      </c>
      <c r="P3736">
        <f t="shared" si="128"/>
        <v>5.6932748191199142E-3</v>
      </c>
      <c r="Q3736">
        <v>0.17</v>
      </c>
      <c r="R3736">
        <v>760.5</v>
      </c>
      <c r="S3736">
        <v>0.4</v>
      </c>
      <c r="T3736">
        <v>2.1</v>
      </c>
      <c r="U3736">
        <v>1440</v>
      </c>
      <c r="V3736">
        <v>3.93442453180909</v>
      </c>
      <c r="W3736">
        <v>7</v>
      </c>
      <c r="X3736">
        <v>150</v>
      </c>
      <c r="Y3736">
        <v>0.02</v>
      </c>
      <c r="Z3736">
        <v>0.05</v>
      </c>
      <c r="AB3736">
        <v>25</v>
      </c>
      <c r="AC3736">
        <f t="shared" si="127"/>
        <v>20</v>
      </c>
      <c r="AD3736" s="9" t="s">
        <v>595</v>
      </c>
      <c r="AF3736">
        <v>0.61686718920109995</v>
      </c>
    </row>
    <row r="3737" spans="1:32">
      <c r="A3737" t="s">
        <v>414</v>
      </c>
      <c r="B3737" t="s">
        <v>415</v>
      </c>
      <c r="C3737" s="30" t="s">
        <v>591</v>
      </c>
      <c r="D3737">
        <v>70</v>
      </c>
      <c r="E3737">
        <v>20</v>
      </c>
      <c r="F3737">
        <v>720</v>
      </c>
      <c r="G3737">
        <v>84.31</v>
      </c>
      <c r="H3737">
        <v>1.42</v>
      </c>
      <c r="I3737">
        <v>13.54</v>
      </c>
      <c r="J3737">
        <v>0.48</v>
      </c>
      <c r="N3737">
        <v>0.02</v>
      </c>
      <c r="O3737">
        <v>0.16</v>
      </c>
      <c r="P3737">
        <f t="shared" si="128"/>
        <v>5.6932748191199142E-3</v>
      </c>
      <c r="Q3737">
        <v>0.17</v>
      </c>
      <c r="R3737">
        <v>760.5</v>
      </c>
      <c r="S3737">
        <v>0.4</v>
      </c>
      <c r="T3737">
        <v>2.1</v>
      </c>
      <c r="U3737">
        <v>1440</v>
      </c>
      <c r="V3737">
        <v>7.8688535662114498</v>
      </c>
      <c r="W3737">
        <v>7</v>
      </c>
      <c r="X3737">
        <v>150</v>
      </c>
      <c r="Y3737">
        <v>0.02</v>
      </c>
      <c r="Z3737">
        <v>0.05</v>
      </c>
      <c r="AB3737">
        <v>25</v>
      </c>
      <c r="AC3737">
        <f t="shared" si="127"/>
        <v>20</v>
      </c>
      <c r="AD3737" s="9" t="s">
        <v>595</v>
      </c>
      <c r="AF3737">
        <v>1.19518110563486</v>
      </c>
    </row>
    <row r="3738" spans="1:32">
      <c r="A3738" t="s">
        <v>414</v>
      </c>
      <c r="B3738" t="s">
        <v>415</v>
      </c>
      <c r="C3738" s="30" t="s">
        <v>591</v>
      </c>
      <c r="D3738">
        <v>70</v>
      </c>
      <c r="E3738">
        <v>20</v>
      </c>
      <c r="F3738">
        <v>720</v>
      </c>
      <c r="G3738">
        <v>84.31</v>
      </c>
      <c r="H3738">
        <v>1.42</v>
      </c>
      <c r="I3738">
        <v>13.54</v>
      </c>
      <c r="J3738">
        <v>0.48</v>
      </c>
      <c r="N3738">
        <v>0.02</v>
      </c>
      <c r="O3738">
        <v>0.16</v>
      </c>
      <c r="P3738">
        <f t="shared" si="128"/>
        <v>5.6932748191199142E-3</v>
      </c>
      <c r="Q3738">
        <v>0.17</v>
      </c>
      <c r="R3738">
        <v>760.5</v>
      </c>
      <c r="S3738">
        <v>0.4</v>
      </c>
      <c r="T3738">
        <v>2.1</v>
      </c>
      <c r="U3738">
        <v>1440</v>
      </c>
      <c r="V3738">
        <v>15.2459023774743</v>
      </c>
      <c r="W3738">
        <v>7</v>
      </c>
      <c r="X3738">
        <v>150</v>
      </c>
      <c r="Y3738">
        <v>0.02</v>
      </c>
      <c r="Z3738">
        <v>0.05</v>
      </c>
      <c r="AB3738">
        <v>25</v>
      </c>
      <c r="AC3738">
        <f t="shared" si="127"/>
        <v>20</v>
      </c>
      <c r="AD3738" s="9" t="s">
        <v>595</v>
      </c>
      <c r="AF3738">
        <v>2.0048188943651302</v>
      </c>
    </row>
    <row r="3739" spans="1:32">
      <c r="A3739" t="s">
        <v>414</v>
      </c>
      <c r="B3739" t="s">
        <v>415</v>
      </c>
      <c r="C3739" s="30" t="s">
        <v>591</v>
      </c>
      <c r="D3739">
        <v>70</v>
      </c>
      <c r="E3739">
        <v>20</v>
      </c>
      <c r="F3739">
        <v>720</v>
      </c>
      <c r="G3739">
        <v>84.31</v>
      </c>
      <c r="H3739">
        <v>1.42</v>
      </c>
      <c r="I3739">
        <v>13.54</v>
      </c>
      <c r="J3739">
        <v>0.48</v>
      </c>
      <c r="N3739">
        <v>0.02</v>
      </c>
      <c r="O3739">
        <v>0.16</v>
      </c>
      <c r="P3739">
        <f t="shared" si="128"/>
        <v>5.6932748191199142E-3</v>
      </c>
      <c r="Q3739">
        <v>0.17</v>
      </c>
      <c r="R3739">
        <v>760.5</v>
      </c>
      <c r="S3739">
        <v>0.4</v>
      </c>
      <c r="T3739">
        <v>2.1</v>
      </c>
      <c r="U3739">
        <v>1440</v>
      </c>
      <c r="V3739">
        <v>40.9836080090327</v>
      </c>
      <c r="W3739">
        <v>7</v>
      </c>
      <c r="X3739">
        <v>150</v>
      </c>
      <c r="Y3739">
        <v>0.02</v>
      </c>
      <c r="Z3739">
        <v>0.05</v>
      </c>
      <c r="AB3739">
        <v>25</v>
      </c>
      <c r="AC3739">
        <f t="shared" si="127"/>
        <v>20</v>
      </c>
      <c r="AD3739" s="9" t="s">
        <v>595</v>
      </c>
      <c r="AF3739">
        <v>3.8939758525820101</v>
      </c>
    </row>
    <row r="3740" spans="1:32">
      <c r="A3740" t="s">
        <v>414</v>
      </c>
      <c r="B3740" t="s">
        <v>415</v>
      </c>
      <c r="C3740" s="30" t="s">
        <v>591</v>
      </c>
      <c r="D3740">
        <v>70</v>
      </c>
      <c r="E3740">
        <v>20</v>
      </c>
      <c r="F3740">
        <v>720</v>
      </c>
      <c r="G3740">
        <v>84.31</v>
      </c>
      <c r="H3740">
        <v>1.42</v>
      </c>
      <c r="I3740">
        <v>13.54</v>
      </c>
      <c r="J3740">
        <v>0.48</v>
      </c>
      <c r="N3740">
        <v>0.02</v>
      </c>
      <c r="O3740">
        <v>0.16</v>
      </c>
      <c r="P3740">
        <f t="shared" si="128"/>
        <v>5.6932748191199142E-3</v>
      </c>
      <c r="Q3740">
        <v>0.17</v>
      </c>
      <c r="R3740">
        <v>760.5</v>
      </c>
      <c r="S3740">
        <v>0.4</v>
      </c>
      <c r="T3740">
        <v>2.1</v>
      </c>
      <c r="U3740">
        <v>1440</v>
      </c>
      <c r="V3740">
        <v>62.950815021911801</v>
      </c>
      <c r="W3740">
        <v>7</v>
      </c>
      <c r="X3740">
        <v>150</v>
      </c>
      <c r="Y3740">
        <v>0.02</v>
      </c>
      <c r="Z3740">
        <v>0.05</v>
      </c>
      <c r="AB3740">
        <v>25</v>
      </c>
      <c r="AC3740">
        <f t="shared" si="127"/>
        <v>20</v>
      </c>
      <c r="AD3740" s="9" t="s">
        <v>595</v>
      </c>
      <c r="AF3740">
        <v>5.0891569582168703</v>
      </c>
    </row>
    <row r="3741" spans="1:32">
      <c r="A3741" t="s">
        <v>414</v>
      </c>
      <c r="B3741" t="s">
        <v>415</v>
      </c>
      <c r="C3741" s="30" t="s">
        <v>591</v>
      </c>
      <c r="D3741">
        <v>70</v>
      </c>
      <c r="E3741">
        <v>20</v>
      </c>
      <c r="F3741">
        <v>720</v>
      </c>
      <c r="G3741">
        <v>84.31</v>
      </c>
      <c r="H3741">
        <v>1.42</v>
      </c>
      <c r="I3741">
        <v>13.54</v>
      </c>
      <c r="J3741">
        <v>0.48</v>
      </c>
      <c r="N3741">
        <v>0.02</v>
      </c>
      <c r="O3741">
        <v>0.16</v>
      </c>
      <c r="P3741">
        <f t="shared" si="128"/>
        <v>5.6932748191199142E-3</v>
      </c>
      <c r="Q3741">
        <v>0.17</v>
      </c>
      <c r="R3741">
        <v>760.5</v>
      </c>
      <c r="S3741">
        <v>0.4</v>
      </c>
      <c r="T3741">
        <v>2.1</v>
      </c>
      <c r="U3741">
        <v>1440</v>
      </c>
      <c r="V3741">
        <v>85.409831292332797</v>
      </c>
      <c r="W3741">
        <v>7</v>
      </c>
      <c r="X3741">
        <v>150</v>
      </c>
      <c r="Y3741">
        <v>0.02</v>
      </c>
      <c r="Z3741">
        <v>0.05</v>
      </c>
      <c r="AB3741">
        <v>25</v>
      </c>
      <c r="AC3741">
        <f t="shared" si="127"/>
        <v>20</v>
      </c>
      <c r="AD3741" s="9" t="s">
        <v>595</v>
      </c>
      <c r="AF3741">
        <v>5.9759034103280699</v>
      </c>
    </row>
    <row r="3742" spans="1:32">
      <c r="A3742" t="s">
        <v>414</v>
      </c>
      <c r="B3742" t="s">
        <v>415</v>
      </c>
      <c r="C3742" s="30" t="s">
        <v>591</v>
      </c>
      <c r="D3742">
        <v>70</v>
      </c>
      <c r="E3742">
        <v>20</v>
      </c>
      <c r="F3742">
        <v>720</v>
      </c>
      <c r="G3742">
        <v>84.31</v>
      </c>
      <c r="H3742">
        <v>1.42</v>
      </c>
      <c r="I3742">
        <v>13.54</v>
      </c>
      <c r="J3742">
        <v>0.48</v>
      </c>
      <c r="N3742">
        <v>0.02</v>
      </c>
      <c r="O3742">
        <v>0.16</v>
      </c>
      <c r="P3742">
        <f t="shared" si="128"/>
        <v>5.6932748191199142E-3</v>
      </c>
      <c r="Q3742">
        <v>0.17</v>
      </c>
      <c r="R3742">
        <v>760.5</v>
      </c>
      <c r="S3742">
        <v>0.4</v>
      </c>
      <c r="T3742">
        <v>2.1</v>
      </c>
      <c r="U3742">
        <v>1440</v>
      </c>
      <c r="V3742">
        <v>1.9672145172011799</v>
      </c>
      <c r="W3742">
        <v>7</v>
      </c>
      <c r="X3742">
        <v>150</v>
      </c>
      <c r="Y3742">
        <v>0.02</v>
      </c>
      <c r="Z3742">
        <v>0.05</v>
      </c>
      <c r="AB3742">
        <v>35</v>
      </c>
      <c r="AC3742">
        <f t="shared" si="127"/>
        <v>20</v>
      </c>
      <c r="AD3742" s="9" t="s">
        <v>595</v>
      </c>
      <c r="AF3742">
        <v>0.154217326761833</v>
      </c>
    </row>
    <row r="3743" spans="1:32">
      <c r="A3743" t="s">
        <v>414</v>
      </c>
      <c r="B3743" t="s">
        <v>415</v>
      </c>
      <c r="C3743" s="30" t="s">
        <v>591</v>
      </c>
      <c r="D3743">
        <v>70</v>
      </c>
      <c r="E3743">
        <v>20</v>
      </c>
      <c r="F3743">
        <v>720</v>
      </c>
      <c r="G3743">
        <v>84.31</v>
      </c>
      <c r="H3743">
        <v>1.42</v>
      </c>
      <c r="I3743">
        <v>13.54</v>
      </c>
      <c r="J3743">
        <v>0.48</v>
      </c>
      <c r="N3743">
        <v>0.02</v>
      </c>
      <c r="O3743">
        <v>0.16</v>
      </c>
      <c r="P3743">
        <f t="shared" si="128"/>
        <v>5.6932748191199142E-3</v>
      </c>
      <c r="Q3743">
        <v>0.17</v>
      </c>
      <c r="R3743">
        <v>760.5</v>
      </c>
      <c r="S3743">
        <v>0.4</v>
      </c>
      <c r="T3743">
        <v>2.1</v>
      </c>
      <c r="U3743">
        <v>1440</v>
      </c>
      <c r="V3743">
        <v>3.7704896134928898</v>
      </c>
      <c r="W3743">
        <v>7</v>
      </c>
      <c r="X3743">
        <v>150</v>
      </c>
      <c r="Y3743">
        <v>0.02</v>
      </c>
      <c r="Z3743">
        <v>0.05</v>
      </c>
      <c r="AB3743">
        <v>35</v>
      </c>
      <c r="AC3743">
        <f t="shared" si="127"/>
        <v>20</v>
      </c>
      <c r="AD3743" s="9" t="s">
        <v>595</v>
      </c>
      <c r="AF3743">
        <v>0.73253124319559004</v>
      </c>
    </row>
    <row r="3744" spans="1:32">
      <c r="A3744" t="s">
        <v>414</v>
      </c>
      <c r="B3744" t="s">
        <v>415</v>
      </c>
      <c r="C3744" s="30" t="s">
        <v>591</v>
      </c>
      <c r="D3744">
        <v>70</v>
      </c>
      <c r="E3744">
        <v>20</v>
      </c>
      <c r="F3744">
        <v>720</v>
      </c>
      <c r="G3744">
        <v>84.31</v>
      </c>
      <c r="H3744">
        <v>1.42</v>
      </c>
      <c r="I3744">
        <v>13.54</v>
      </c>
      <c r="J3744">
        <v>0.48</v>
      </c>
      <c r="N3744">
        <v>0.02</v>
      </c>
      <c r="O3744">
        <v>0.16</v>
      </c>
      <c r="P3744">
        <f t="shared" si="128"/>
        <v>5.6932748191199142E-3</v>
      </c>
      <c r="Q3744">
        <v>0.17</v>
      </c>
      <c r="R3744">
        <v>760.5</v>
      </c>
      <c r="S3744">
        <v>0.4</v>
      </c>
      <c r="T3744">
        <v>2.1</v>
      </c>
      <c r="U3744">
        <v>1440</v>
      </c>
      <c r="V3744">
        <v>7.0491789746304301</v>
      </c>
      <c r="W3744">
        <v>7</v>
      </c>
      <c r="X3744">
        <v>150</v>
      </c>
      <c r="Y3744">
        <v>0.02</v>
      </c>
      <c r="Z3744">
        <v>0.05</v>
      </c>
      <c r="AB3744">
        <v>35</v>
      </c>
      <c r="AC3744">
        <f t="shared" si="127"/>
        <v>20</v>
      </c>
      <c r="AD3744" s="9" t="s">
        <v>595</v>
      </c>
      <c r="AF3744">
        <v>1.3108430417831101</v>
      </c>
    </row>
    <row r="3745" spans="1:32">
      <c r="A3745" t="s">
        <v>414</v>
      </c>
      <c r="B3745" t="s">
        <v>415</v>
      </c>
      <c r="C3745" s="30" t="s">
        <v>591</v>
      </c>
      <c r="D3745">
        <v>70</v>
      </c>
      <c r="E3745">
        <v>20</v>
      </c>
      <c r="F3745">
        <v>720</v>
      </c>
      <c r="G3745">
        <v>84.31</v>
      </c>
      <c r="H3745">
        <v>1.42</v>
      </c>
      <c r="I3745">
        <v>13.54</v>
      </c>
      <c r="J3745">
        <v>0.48</v>
      </c>
      <c r="N3745">
        <v>0.02</v>
      </c>
      <c r="O3745">
        <v>0.16</v>
      </c>
      <c r="P3745">
        <f t="shared" si="128"/>
        <v>5.6932748191199142E-3</v>
      </c>
      <c r="Q3745">
        <v>0.17</v>
      </c>
      <c r="R3745">
        <v>760.5</v>
      </c>
      <c r="S3745">
        <v>0.4</v>
      </c>
      <c r="T3745">
        <v>2.1</v>
      </c>
      <c r="U3745">
        <v>1440</v>
      </c>
      <c r="V3745">
        <v>14.098362451854101</v>
      </c>
      <c r="W3745">
        <v>7</v>
      </c>
      <c r="X3745">
        <v>150</v>
      </c>
      <c r="Y3745">
        <v>0.02</v>
      </c>
      <c r="Z3745">
        <v>0.05</v>
      </c>
      <c r="AB3745">
        <v>35</v>
      </c>
      <c r="AC3745">
        <f t="shared" si="127"/>
        <v>20</v>
      </c>
      <c r="AD3745" s="9" t="s">
        <v>595</v>
      </c>
      <c r="AF3745">
        <v>2.1975916117405401</v>
      </c>
    </row>
    <row r="3746" spans="1:32">
      <c r="A3746" t="s">
        <v>414</v>
      </c>
      <c r="B3746" t="s">
        <v>415</v>
      </c>
      <c r="C3746" s="30" t="s">
        <v>591</v>
      </c>
      <c r="D3746">
        <v>70</v>
      </c>
      <c r="E3746">
        <v>20</v>
      </c>
      <c r="F3746">
        <v>720</v>
      </c>
      <c r="G3746">
        <v>84.31</v>
      </c>
      <c r="H3746">
        <v>1.42</v>
      </c>
      <c r="I3746">
        <v>13.54</v>
      </c>
      <c r="J3746">
        <v>0.48</v>
      </c>
      <c r="N3746">
        <v>0.02</v>
      </c>
      <c r="O3746">
        <v>0.16</v>
      </c>
      <c r="P3746">
        <f t="shared" si="128"/>
        <v>5.6932748191199142E-3</v>
      </c>
      <c r="Q3746">
        <v>0.17</v>
      </c>
      <c r="R3746">
        <v>760.5</v>
      </c>
      <c r="S3746">
        <v>0.4</v>
      </c>
      <c r="T3746">
        <v>2.1</v>
      </c>
      <c r="U3746">
        <v>1440</v>
      </c>
      <c r="V3746">
        <v>37.049178974630401</v>
      </c>
      <c r="W3746">
        <v>7</v>
      </c>
      <c r="X3746">
        <v>150</v>
      </c>
      <c r="Y3746">
        <v>0.02</v>
      </c>
      <c r="Z3746">
        <v>0.05</v>
      </c>
      <c r="AB3746">
        <v>35</v>
      </c>
      <c r="AC3746">
        <f t="shared" si="127"/>
        <v>20</v>
      </c>
      <c r="AD3746" s="9" t="s">
        <v>595</v>
      </c>
      <c r="AF3746">
        <v>5.1277102309842197</v>
      </c>
    </row>
    <row r="3747" spans="1:32">
      <c r="A3747" t="s">
        <v>414</v>
      </c>
      <c r="B3747" t="s">
        <v>415</v>
      </c>
      <c r="C3747" s="30" t="s">
        <v>591</v>
      </c>
      <c r="D3747">
        <v>70</v>
      </c>
      <c r="E3747">
        <v>20</v>
      </c>
      <c r="F3747">
        <v>720</v>
      </c>
      <c r="G3747">
        <v>84.31</v>
      </c>
      <c r="H3747">
        <v>1.42</v>
      </c>
      <c r="I3747">
        <v>13.54</v>
      </c>
      <c r="J3747">
        <v>0.48</v>
      </c>
      <c r="N3747">
        <v>0.02</v>
      </c>
      <c r="O3747">
        <v>0.16</v>
      </c>
      <c r="P3747">
        <f t="shared" si="128"/>
        <v>5.6932748191199142E-3</v>
      </c>
      <c r="Q3747">
        <v>0.17</v>
      </c>
      <c r="R3747">
        <v>760.5</v>
      </c>
      <c r="S3747">
        <v>0.4</v>
      </c>
      <c r="T3747">
        <v>2.1</v>
      </c>
      <c r="U3747">
        <v>1440</v>
      </c>
      <c r="V3747">
        <v>57.377045809533897</v>
      </c>
      <c r="W3747">
        <v>7</v>
      </c>
      <c r="X3747">
        <v>150</v>
      </c>
      <c r="Y3747">
        <v>0.02</v>
      </c>
      <c r="Z3747">
        <v>0.05</v>
      </c>
      <c r="AB3747">
        <v>35</v>
      </c>
      <c r="AC3747">
        <f t="shared" si="127"/>
        <v>20</v>
      </c>
      <c r="AD3747" s="9" t="s">
        <v>595</v>
      </c>
      <c r="AF3747">
        <v>7.2096377887302703</v>
      </c>
    </row>
    <row r="3748" spans="1:32">
      <c r="A3748" t="s">
        <v>414</v>
      </c>
      <c r="B3748" t="s">
        <v>415</v>
      </c>
      <c r="C3748" s="30" t="s">
        <v>591</v>
      </c>
      <c r="D3748">
        <v>70</v>
      </c>
      <c r="E3748">
        <v>20</v>
      </c>
      <c r="F3748">
        <v>720</v>
      </c>
      <c r="G3748">
        <v>84.31</v>
      </c>
      <c r="H3748">
        <v>1.42</v>
      </c>
      <c r="I3748">
        <v>13.54</v>
      </c>
      <c r="J3748">
        <v>0.48</v>
      </c>
      <c r="N3748">
        <v>0.02</v>
      </c>
      <c r="O3748">
        <v>0.16</v>
      </c>
      <c r="P3748">
        <f t="shared" si="128"/>
        <v>5.6932748191199142E-3</v>
      </c>
      <c r="Q3748">
        <v>0.17</v>
      </c>
      <c r="R3748">
        <v>760.5</v>
      </c>
      <c r="S3748">
        <v>0.4</v>
      </c>
      <c r="T3748">
        <v>2.1</v>
      </c>
      <c r="U3748">
        <v>1440</v>
      </c>
      <c r="V3748">
        <v>78.360652317702304</v>
      </c>
      <c r="W3748">
        <v>7</v>
      </c>
      <c r="X3748">
        <v>150</v>
      </c>
      <c r="Y3748">
        <v>0.02</v>
      </c>
      <c r="Z3748">
        <v>0.05</v>
      </c>
      <c r="AB3748">
        <v>35</v>
      </c>
      <c r="AC3748">
        <f t="shared" si="127"/>
        <v>20</v>
      </c>
      <c r="AD3748" s="9" t="s">
        <v>595</v>
      </c>
      <c r="AF3748">
        <v>8.7518078795792604</v>
      </c>
    </row>
    <row r="3749" spans="1:32">
      <c r="A3749" t="s">
        <v>414</v>
      </c>
      <c r="B3749" t="s">
        <v>415</v>
      </c>
      <c r="C3749" s="30" t="s">
        <v>591</v>
      </c>
      <c r="D3749">
        <v>70</v>
      </c>
      <c r="E3749">
        <v>20</v>
      </c>
      <c r="F3749">
        <v>720</v>
      </c>
      <c r="G3749">
        <v>84.31</v>
      </c>
      <c r="H3749">
        <v>1.42</v>
      </c>
      <c r="I3749">
        <v>13.54</v>
      </c>
      <c r="J3749">
        <v>0.48</v>
      </c>
      <c r="N3749">
        <v>0.02</v>
      </c>
      <c r="O3749">
        <v>0.16</v>
      </c>
      <c r="P3749">
        <f t="shared" si="128"/>
        <v>5.6932748191199142E-3</v>
      </c>
      <c r="Q3749">
        <v>0.17</v>
      </c>
      <c r="R3749">
        <v>760.5</v>
      </c>
      <c r="S3749">
        <v>0.4</v>
      </c>
      <c r="T3749">
        <v>2.1</v>
      </c>
      <c r="U3749">
        <v>1440</v>
      </c>
      <c r="V3749">
        <v>0.32786983663240998</v>
      </c>
      <c r="W3749">
        <v>7</v>
      </c>
      <c r="X3749">
        <v>150</v>
      </c>
      <c r="Y3749">
        <v>0.02</v>
      </c>
      <c r="Z3749">
        <v>0.05</v>
      </c>
      <c r="AB3749">
        <v>45</v>
      </c>
      <c r="AC3749">
        <f t="shared" si="127"/>
        <v>20</v>
      </c>
      <c r="AD3749" s="9" t="s">
        <v>595</v>
      </c>
      <c r="AF3749">
        <v>0.69397585258201799</v>
      </c>
    </row>
    <row r="3750" spans="1:32">
      <c r="A3750" t="s">
        <v>414</v>
      </c>
      <c r="B3750" t="s">
        <v>415</v>
      </c>
      <c r="C3750" s="30" t="s">
        <v>591</v>
      </c>
      <c r="D3750">
        <v>70</v>
      </c>
      <c r="E3750">
        <v>20</v>
      </c>
      <c r="F3750">
        <v>720</v>
      </c>
      <c r="G3750">
        <v>84.31</v>
      </c>
      <c r="H3750">
        <v>1.42</v>
      </c>
      <c r="I3750">
        <v>13.54</v>
      </c>
      <c r="J3750">
        <v>0.48</v>
      </c>
      <c r="N3750">
        <v>0.02</v>
      </c>
      <c r="O3750">
        <v>0.16</v>
      </c>
      <c r="P3750">
        <f t="shared" si="128"/>
        <v>5.6932748191199142E-3</v>
      </c>
      <c r="Q3750">
        <v>0.17</v>
      </c>
      <c r="R3750">
        <v>760.5</v>
      </c>
      <c r="S3750">
        <v>0.4</v>
      </c>
      <c r="T3750">
        <v>2.1</v>
      </c>
      <c r="U3750">
        <v>1440</v>
      </c>
      <c r="V3750">
        <v>2.1311449329241099</v>
      </c>
      <c r="W3750">
        <v>7</v>
      </c>
      <c r="X3750">
        <v>150</v>
      </c>
      <c r="Y3750">
        <v>0.02</v>
      </c>
      <c r="Z3750">
        <v>0.05</v>
      </c>
      <c r="AB3750">
        <v>45</v>
      </c>
      <c r="AC3750">
        <f t="shared" si="127"/>
        <v>20</v>
      </c>
      <c r="AD3750" s="9" t="s">
        <v>595</v>
      </c>
      <c r="AF3750">
        <v>1.19518110563486</v>
      </c>
    </row>
    <row r="3751" spans="1:32">
      <c r="A3751" t="s">
        <v>414</v>
      </c>
      <c r="B3751" t="s">
        <v>415</v>
      </c>
      <c r="C3751" s="30" t="s">
        <v>591</v>
      </c>
      <c r="D3751">
        <v>70</v>
      </c>
      <c r="E3751">
        <v>20</v>
      </c>
      <c r="F3751">
        <v>720</v>
      </c>
      <c r="G3751">
        <v>84.31</v>
      </c>
      <c r="H3751">
        <v>1.42</v>
      </c>
      <c r="I3751">
        <v>13.54</v>
      </c>
      <c r="J3751">
        <v>0.48</v>
      </c>
      <c r="N3751">
        <v>0.02</v>
      </c>
      <c r="O3751">
        <v>0.16</v>
      </c>
      <c r="P3751">
        <f t="shared" si="128"/>
        <v>5.6932748191199142E-3</v>
      </c>
      <c r="Q3751">
        <v>0.17</v>
      </c>
      <c r="R3751">
        <v>760.5</v>
      </c>
      <c r="S3751">
        <v>0.4</v>
      </c>
      <c r="T3751">
        <v>2.1</v>
      </c>
      <c r="U3751">
        <v>1440</v>
      </c>
      <c r="V3751">
        <v>5.7377041306940697</v>
      </c>
      <c r="W3751">
        <v>7</v>
      </c>
      <c r="X3751">
        <v>150</v>
      </c>
      <c r="Y3751">
        <v>0.02</v>
      </c>
      <c r="Z3751">
        <v>0.05</v>
      </c>
      <c r="AB3751">
        <v>45</v>
      </c>
      <c r="AC3751">
        <f t="shared" si="127"/>
        <v>20</v>
      </c>
      <c r="AD3751" s="9" t="s">
        <v>595</v>
      </c>
      <c r="AF3751">
        <v>1.81204829483596</v>
      </c>
    </row>
    <row r="3752" spans="1:32">
      <c r="A3752" t="s">
        <v>414</v>
      </c>
      <c r="B3752" t="s">
        <v>415</v>
      </c>
      <c r="C3752" s="30" t="s">
        <v>591</v>
      </c>
      <c r="D3752">
        <v>70</v>
      </c>
      <c r="E3752">
        <v>20</v>
      </c>
      <c r="F3752">
        <v>720</v>
      </c>
      <c r="G3752">
        <v>84.31</v>
      </c>
      <c r="H3752">
        <v>1.42</v>
      </c>
      <c r="I3752">
        <v>13.54</v>
      </c>
      <c r="J3752">
        <v>0.48</v>
      </c>
      <c r="N3752">
        <v>0.02</v>
      </c>
      <c r="O3752">
        <v>0.16</v>
      </c>
      <c r="P3752">
        <f t="shared" si="128"/>
        <v>5.6932748191199142E-3</v>
      </c>
      <c r="Q3752">
        <v>0.17</v>
      </c>
      <c r="R3752">
        <v>760.5</v>
      </c>
      <c r="S3752">
        <v>0.4</v>
      </c>
      <c r="T3752">
        <v>2.1</v>
      </c>
      <c r="U3752">
        <v>1440</v>
      </c>
      <c r="V3752">
        <v>13.6065531943122</v>
      </c>
      <c r="W3752">
        <v>7</v>
      </c>
      <c r="X3752">
        <v>150</v>
      </c>
      <c r="Y3752">
        <v>0.02</v>
      </c>
      <c r="Z3752">
        <v>0.05</v>
      </c>
      <c r="AB3752">
        <v>45</v>
      </c>
      <c r="AC3752">
        <f t="shared" si="127"/>
        <v>20</v>
      </c>
      <c r="AD3752" s="9" t="s">
        <v>595</v>
      </c>
      <c r="AF3752">
        <v>2.6987947469471498</v>
      </c>
    </row>
    <row r="3753" spans="1:32">
      <c r="A3753" t="s">
        <v>414</v>
      </c>
      <c r="B3753" t="s">
        <v>415</v>
      </c>
      <c r="C3753" s="30" t="s">
        <v>591</v>
      </c>
      <c r="D3753">
        <v>70</v>
      </c>
      <c r="E3753">
        <v>20</v>
      </c>
      <c r="F3753">
        <v>720</v>
      </c>
      <c r="G3753">
        <v>84.31</v>
      </c>
      <c r="H3753">
        <v>1.42</v>
      </c>
      <c r="I3753">
        <v>13.54</v>
      </c>
      <c r="J3753">
        <v>0.48</v>
      </c>
      <c r="N3753">
        <v>0.02</v>
      </c>
      <c r="O3753">
        <v>0.16</v>
      </c>
      <c r="P3753">
        <f t="shared" si="128"/>
        <v>5.6932748191199142E-3</v>
      </c>
      <c r="Q3753">
        <v>0.17</v>
      </c>
      <c r="R3753">
        <v>760.5</v>
      </c>
      <c r="S3753">
        <v>0.4</v>
      </c>
      <c r="T3753">
        <v>2.1</v>
      </c>
      <c r="U3753">
        <v>1440</v>
      </c>
      <c r="V3753">
        <v>35.737708633287298</v>
      </c>
      <c r="W3753">
        <v>7</v>
      </c>
      <c r="X3753">
        <v>150</v>
      </c>
      <c r="Y3753">
        <v>0.02</v>
      </c>
      <c r="Z3753">
        <v>0.05</v>
      </c>
      <c r="AB3753">
        <v>45</v>
      </c>
      <c r="AC3753">
        <f t="shared" si="127"/>
        <v>20</v>
      </c>
      <c r="AD3753" s="9" t="s">
        <v>595</v>
      </c>
      <c r="AF3753">
        <v>5.8216860835662398</v>
      </c>
    </row>
    <row r="3754" spans="1:32">
      <c r="A3754" t="s">
        <v>414</v>
      </c>
      <c r="B3754" t="s">
        <v>415</v>
      </c>
      <c r="C3754" s="30" t="s">
        <v>591</v>
      </c>
      <c r="D3754">
        <v>70</v>
      </c>
      <c r="E3754">
        <v>20</v>
      </c>
      <c r="F3754">
        <v>720</v>
      </c>
      <c r="G3754">
        <v>84.31</v>
      </c>
      <c r="H3754">
        <v>1.42</v>
      </c>
      <c r="I3754">
        <v>13.54</v>
      </c>
      <c r="J3754">
        <v>0.48</v>
      </c>
      <c r="N3754">
        <v>0.02</v>
      </c>
      <c r="O3754">
        <v>0.16</v>
      </c>
      <c r="P3754">
        <f t="shared" si="128"/>
        <v>5.6932748191199142E-3</v>
      </c>
      <c r="Q3754">
        <v>0.17</v>
      </c>
      <c r="R3754">
        <v>760.5</v>
      </c>
      <c r="S3754">
        <v>0.4</v>
      </c>
      <c r="T3754">
        <v>2.1</v>
      </c>
      <c r="U3754">
        <v>1440</v>
      </c>
      <c r="V3754">
        <v>56.393445304823302</v>
      </c>
      <c r="W3754">
        <v>7</v>
      </c>
      <c r="X3754">
        <v>150</v>
      </c>
      <c r="Y3754">
        <v>0.02</v>
      </c>
      <c r="Z3754">
        <v>0.05</v>
      </c>
      <c r="AB3754">
        <v>45</v>
      </c>
      <c r="AC3754">
        <f t="shared" si="127"/>
        <v>20</v>
      </c>
      <c r="AD3754" s="9" t="s">
        <v>595</v>
      </c>
      <c r="AF3754">
        <v>7.5951811056348602</v>
      </c>
    </row>
    <row r="3755" spans="1:32">
      <c r="A3755" t="s">
        <v>414</v>
      </c>
      <c r="B3755" t="s">
        <v>415</v>
      </c>
      <c r="C3755" s="30" t="s">
        <v>591</v>
      </c>
      <c r="D3755">
        <v>70</v>
      </c>
      <c r="E3755">
        <v>20</v>
      </c>
      <c r="F3755">
        <v>720</v>
      </c>
      <c r="G3755">
        <v>84.31</v>
      </c>
      <c r="H3755">
        <v>1.42</v>
      </c>
      <c r="I3755">
        <v>13.54</v>
      </c>
      <c r="J3755">
        <v>0.48</v>
      </c>
      <c r="N3755">
        <v>0.02</v>
      </c>
      <c r="O3755">
        <v>0.16</v>
      </c>
      <c r="P3755">
        <f t="shared" si="128"/>
        <v>5.6932748191199142E-3</v>
      </c>
      <c r="Q3755">
        <v>0.17</v>
      </c>
      <c r="R3755">
        <v>760.5</v>
      </c>
      <c r="S3755">
        <v>0.4</v>
      </c>
      <c r="T3755">
        <v>2.1</v>
      </c>
      <c r="U3755">
        <v>1440</v>
      </c>
      <c r="V3755">
        <v>76.229511887371501</v>
      </c>
      <c r="W3755">
        <v>7</v>
      </c>
      <c r="X3755">
        <v>150</v>
      </c>
      <c r="Y3755">
        <v>0.02</v>
      </c>
      <c r="Z3755">
        <v>0.05</v>
      </c>
      <c r="AB3755">
        <v>45</v>
      </c>
      <c r="AC3755">
        <f t="shared" si="127"/>
        <v>20</v>
      </c>
      <c r="AD3755" s="9" t="s">
        <v>595</v>
      </c>
      <c r="AF3755">
        <v>9.5614456683095401</v>
      </c>
    </row>
    <row r="3756" spans="1:32">
      <c r="A3756" t="s">
        <v>416</v>
      </c>
      <c r="B3756" t="s">
        <v>415</v>
      </c>
      <c r="C3756" s="30" t="s">
        <v>592</v>
      </c>
      <c r="D3756">
        <v>70</v>
      </c>
      <c r="E3756">
        <v>20</v>
      </c>
      <c r="F3756">
        <v>720</v>
      </c>
      <c r="G3756">
        <v>28.89</v>
      </c>
      <c r="H3756">
        <v>5.28</v>
      </c>
      <c r="I3756">
        <v>32.18</v>
      </c>
      <c r="J3756">
        <v>0.42</v>
      </c>
      <c r="N3756">
        <v>0.18</v>
      </c>
      <c r="O3756">
        <v>1.1100000000000001</v>
      </c>
      <c r="P3756">
        <f t="shared" si="128"/>
        <v>1.4537902388369677E-2</v>
      </c>
      <c r="Q3756">
        <v>1.1299999999999999</v>
      </c>
      <c r="R3756">
        <v>547</v>
      </c>
      <c r="S3756">
        <v>0.32</v>
      </c>
      <c r="T3756">
        <v>2.2999999999999998</v>
      </c>
      <c r="U3756">
        <v>1440</v>
      </c>
      <c r="V3756">
        <v>0</v>
      </c>
      <c r="W3756">
        <v>7</v>
      </c>
      <c r="X3756">
        <v>150</v>
      </c>
      <c r="Y3756">
        <v>0.02</v>
      </c>
      <c r="Z3756">
        <v>0.05</v>
      </c>
      <c r="AB3756">
        <v>25</v>
      </c>
      <c r="AC3756">
        <f t="shared" si="127"/>
        <v>20</v>
      </c>
      <c r="AD3756" s="9" t="s">
        <v>595</v>
      </c>
      <c r="AF3756">
        <v>0.58252285829596395</v>
      </c>
    </row>
    <row r="3757" spans="1:32">
      <c r="A3757" t="s">
        <v>416</v>
      </c>
      <c r="B3757" t="s">
        <v>415</v>
      </c>
      <c r="C3757" s="30" t="s">
        <v>592</v>
      </c>
      <c r="D3757">
        <v>70</v>
      </c>
      <c r="E3757">
        <v>20</v>
      </c>
      <c r="F3757">
        <v>720</v>
      </c>
      <c r="G3757">
        <v>28.89</v>
      </c>
      <c r="H3757">
        <v>5.28</v>
      </c>
      <c r="I3757">
        <v>32.18</v>
      </c>
      <c r="J3757">
        <v>0.42</v>
      </c>
      <c r="N3757">
        <v>0.18</v>
      </c>
      <c r="O3757">
        <v>1.1100000000000001</v>
      </c>
      <c r="P3757">
        <f t="shared" si="128"/>
        <v>1.4537902388369677E-2</v>
      </c>
      <c r="Q3757">
        <v>1.1299999999999999</v>
      </c>
      <c r="R3757">
        <v>547</v>
      </c>
      <c r="S3757">
        <v>0.32</v>
      </c>
      <c r="T3757">
        <v>2.2999999999999998</v>
      </c>
      <c r="U3757">
        <v>1440</v>
      </c>
      <c r="V3757">
        <v>0.98721488773861699</v>
      </c>
      <c r="W3757">
        <v>7</v>
      </c>
      <c r="X3757">
        <v>150</v>
      </c>
      <c r="Y3757">
        <v>0.02</v>
      </c>
      <c r="Z3757">
        <v>0.05</v>
      </c>
      <c r="AB3757">
        <v>25</v>
      </c>
      <c r="AC3757">
        <f t="shared" si="127"/>
        <v>20</v>
      </c>
      <c r="AD3757" s="9" t="s">
        <v>595</v>
      </c>
      <c r="AF3757">
        <v>1.59223255923717</v>
      </c>
    </row>
    <row r="3758" spans="1:32">
      <c r="A3758" t="s">
        <v>416</v>
      </c>
      <c r="B3758" t="s">
        <v>415</v>
      </c>
      <c r="C3758" s="30" t="s">
        <v>592</v>
      </c>
      <c r="D3758">
        <v>70</v>
      </c>
      <c r="E3758">
        <v>20</v>
      </c>
      <c r="F3758">
        <v>720</v>
      </c>
      <c r="G3758">
        <v>28.89</v>
      </c>
      <c r="H3758">
        <v>5.28</v>
      </c>
      <c r="I3758">
        <v>32.18</v>
      </c>
      <c r="J3758">
        <v>0.42</v>
      </c>
      <c r="N3758">
        <v>0.18</v>
      </c>
      <c r="O3758">
        <v>1.1100000000000001</v>
      </c>
      <c r="P3758">
        <f t="shared" si="128"/>
        <v>1.4537902388369677E-2</v>
      </c>
      <c r="Q3758">
        <v>1.1299999999999999</v>
      </c>
      <c r="R3758">
        <v>547</v>
      </c>
      <c r="S3758">
        <v>0.32</v>
      </c>
      <c r="T3758">
        <v>2.2999999999999998</v>
      </c>
      <c r="U3758">
        <v>1440</v>
      </c>
      <c r="V3758">
        <v>3.9488233985068302</v>
      </c>
      <c r="W3758">
        <v>7</v>
      </c>
      <c r="X3758">
        <v>150</v>
      </c>
      <c r="Y3758">
        <v>0.02</v>
      </c>
      <c r="Z3758">
        <v>0.05</v>
      </c>
      <c r="AB3758">
        <v>25</v>
      </c>
      <c r="AC3758">
        <f t="shared" si="127"/>
        <v>20</v>
      </c>
      <c r="AD3758" s="9" t="s">
        <v>595</v>
      </c>
      <c r="AF3758">
        <v>2.44660197799241</v>
      </c>
    </row>
    <row r="3759" spans="1:32">
      <c r="A3759" t="s">
        <v>416</v>
      </c>
      <c r="B3759" t="s">
        <v>415</v>
      </c>
      <c r="C3759" s="30" t="s">
        <v>592</v>
      </c>
      <c r="D3759">
        <v>70</v>
      </c>
      <c r="E3759">
        <v>20</v>
      </c>
      <c r="F3759">
        <v>720</v>
      </c>
      <c r="G3759">
        <v>28.89</v>
      </c>
      <c r="H3759">
        <v>5.28</v>
      </c>
      <c r="I3759">
        <v>32.18</v>
      </c>
      <c r="J3759">
        <v>0.42</v>
      </c>
      <c r="N3759">
        <v>0.18</v>
      </c>
      <c r="O3759">
        <v>1.1100000000000001</v>
      </c>
      <c r="P3759">
        <f t="shared" si="128"/>
        <v>1.4537902388369677E-2</v>
      </c>
      <c r="Q3759">
        <v>1.1299999999999999</v>
      </c>
      <c r="R3759">
        <v>547</v>
      </c>
      <c r="S3759">
        <v>0.32</v>
      </c>
      <c r="T3759">
        <v>2.2999999999999998</v>
      </c>
      <c r="U3759">
        <v>1440</v>
      </c>
      <c r="V3759">
        <v>9.37843297617394</v>
      </c>
      <c r="W3759">
        <v>7</v>
      </c>
      <c r="X3759">
        <v>150</v>
      </c>
      <c r="Y3759">
        <v>0.02</v>
      </c>
      <c r="Z3759">
        <v>0.05</v>
      </c>
      <c r="AB3759">
        <v>25</v>
      </c>
      <c r="AC3759">
        <f t="shared" si="127"/>
        <v>20</v>
      </c>
      <c r="AD3759" s="9" t="s">
        <v>595</v>
      </c>
      <c r="AF3759">
        <v>4.2330088233282401</v>
      </c>
    </row>
    <row r="3760" spans="1:32">
      <c r="A3760" t="s">
        <v>416</v>
      </c>
      <c r="B3760" t="s">
        <v>415</v>
      </c>
      <c r="C3760" s="30" t="s">
        <v>592</v>
      </c>
      <c r="D3760">
        <v>70</v>
      </c>
      <c r="E3760">
        <v>20</v>
      </c>
      <c r="F3760">
        <v>720</v>
      </c>
      <c r="G3760">
        <v>28.89</v>
      </c>
      <c r="H3760">
        <v>5.28</v>
      </c>
      <c r="I3760">
        <v>32.18</v>
      </c>
      <c r="J3760">
        <v>0.42</v>
      </c>
      <c r="N3760">
        <v>0.18</v>
      </c>
      <c r="O3760">
        <v>1.1100000000000001</v>
      </c>
      <c r="P3760">
        <f t="shared" si="128"/>
        <v>1.4537902388369677E-2</v>
      </c>
      <c r="Q3760">
        <v>1.1299999999999999</v>
      </c>
      <c r="R3760">
        <v>547</v>
      </c>
      <c r="S3760">
        <v>0.32</v>
      </c>
      <c r="T3760">
        <v>2.2999999999999998</v>
      </c>
      <c r="U3760">
        <v>1440</v>
      </c>
      <c r="V3760">
        <v>31.4259670177203</v>
      </c>
      <c r="W3760">
        <v>7</v>
      </c>
      <c r="X3760">
        <v>150</v>
      </c>
      <c r="Y3760">
        <v>0.02</v>
      </c>
      <c r="Z3760">
        <v>0.05</v>
      </c>
      <c r="AB3760">
        <v>25</v>
      </c>
      <c r="AC3760">
        <f t="shared" si="127"/>
        <v>20</v>
      </c>
      <c r="AD3760" s="9" t="s">
        <v>595</v>
      </c>
      <c r="AF3760">
        <v>7.4563100789829004</v>
      </c>
    </row>
    <row r="3761" spans="1:32">
      <c r="A3761" t="s">
        <v>416</v>
      </c>
      <c r="B3761" t="s">
        <v>415</v>
      </c>
      <c r="C3761" s="30" t="s">
        <v>592</v>
      </c>
      <c r="D3761">
        <v>70</v>
      </c>
      <c r="E3761">
        <v>20</v>
      </c>
      <c r="F3761">
        <v>720</v>
      </c>
      <c r="G3761">
        <v>28.89</v>
      </c>
      <c r="H3761">
        <v>5.28</v>
      </c>
      <c r="I3761">
        <v>32.18</v>
      </c>
      <c r="J3761">
        <v>0.42</v>
      </c>
      <c r="N3761">
        <v>0.18</v>
      </c>
      <c r="O3761">
        <v>1.1100000000000001</v>
      </c>
      <c r="P3761">
        <f t="shared" si="128"/>
        <v>1.4537902388369677E-2</v>
      </c>
      <c r="Q3761">
        <v>1.1299999999999999</v>
      </c>
      <c r="R3761">
        <v>547</v>
      </c>
      <c r="S3761">
        <v>0.32</v>
      </c>
      <c r="T3761">
        <v>2.2999999999999998</v>
      </c>
      <c r="U3761">
        <v>1440</v>
      </c>
      <c r="V3761">
        <v>50.840952126928798</v>
      </c>
      <c r="W3761">
        <v>7</v>
      </c>
      <c r="X3761">
        <v>150</v>
      </c>
      <c r="Y3761">
        <v>0.02</v>
      </c>
      <c r="Z3761">
        <v>0.05</v>
      </c>
      <c r="AB3761">
        <v>25</v>
      </c>
      <c r="AC3761">
        <f t="shared" si="127"/>
        <v>20</v>
      </c>
      <c r="AD3761" s="9" t="s">
        <v>595</v>
      </c>
      <c r="AF3761">
        <v>9.6699027003301605</v>
      </c>
    </row>
    <row r="3762" spans="1:32">
      <c r="A3762" t="s">
        <v>416</v>
      </c>
      <c r="B3762" t="s">
        <v>415</v>
      </c>
      <c r="C3762" s="30" t="s">
        <v>592</v>
      </c>
      <c r="D3762">
        <v>70</v>
      </c>
      <c r="E3762">
        <v>20</v>
      </c>
      <c r="F3762">
        <v>720</v>
      </c>
      <c r="G3762">
        <v>28.89</v>
      </c>
      <c r="H3762">
        <v>5.28</v>
      </c>
      <c r="I3762">
        <v>32.18</v>
      </c>
      <c r="J3762">
        <v>0.42</v>
      </c>
      <c r="N3762">
        <v>0.18</v>
      </c>
      <c r="O3762">
        <v>1.1100000000000001</v>
      </c>
      <c r="P3762">
        <f t="shared" si="128"/>
        <v>1.4537902388369677E-2</v>
      </c>
      <c r="Q3762">
        <v>1.1299999999999999</v>
      </c>
      <c r="R3762">
        <v>547</v>
      </c>
      <c r="S3762">
        <v>0.32</v>
      </c>
      <c r="T3762">
        <v>2.2999999999999998</v>
      </c>
      <c r="U3762">
        <v>1440</v>
      </c>
      <c r="V3762">
        <v>73.875682979990003</v>
      </c>
      <c r="W3762">
        <v>7</v>
      </c>
      <c r="X3762">
        <v>150</v>
      </c>
      <c r="Y3762">
        <v>0.02</v>
      </c>
      <c r="Z3762">
        <v>0.05</v>
      </c>
      <c r="AB3762">
        <v>25</v>
      </c>
      <c r="AC3762">
        <f t="shared" si="127"/>
        <v>20</v>
      </c>
      <c r="AD3762" s="9" t="s">
        <v>595</v>
      </c>
      <c r="AF3762">
        <v>10.6019411935445</v>
      </c>
    </row>
    <row r="3763" spans="1:32">
      <c r="A3763" t="s">
        <v>416</v>
      </c>
      <c r="B3763" t="s">
        <v>415</v>
      </c>
      <c r="C3763" s="30" t="s">
        <v>592</v>
      </c>
      <c r="D3763">
        <v>70</v>
      </c>
      <c r="E3763">
        <v>20</v>
      </c>
      <c r="F3763">
        <v>720</v>
      </c>
      <c r="G3763">
        <v>28.89</v>
      </c>
      <c r="H3763">
        <v>5.28</v>
      </c>
      <c r="I3763">
        <v>32.18</v>
      </c>
      <c r="J3763">
        <v>0.42</v>
      </c>
      <c r="N3763">
        <v>0.18</v>
      </c>
      <c r="O3763">
        <v>1.1100000000000001</v>
      </c>
      <c r="P3763">
        <f t="shared" si="128"/>
        <v>1.4537902388369677E-2</v>
      </c>
      <c r="Q3763">
        <v>1.1299999999999999</v>
      </c>
      <c r="R3763">
        <v>547</v>
      </c>
      <c r="S3763">
        <v>0.32</v>
      </c>
      <c r="T3763">
        <v>2.2999999999999998</v>
      </c>
      <c r="U3763">
        <v>1440</v>
      </c>
      <c r="V3763">
        <v>0.164547865438987</v>
      </c>
      <c r="W3763">
        <v>7</v>
      </c>
      <c r="X3763">
        <v>150</v>
      </c>
      <c r="Y3763">
        <v>0.02</v>
      </c>
      <c r="Z3763">
        <v>0.05</v>
      </c>
      <c r="AB3763">
        <v>35</v>
      </c>
      <c r="AC3763">
        <f t="shared" si="127"/>
        <v>20</v>
      </c>
      <c r="AD3763" s="9" t="s">
        <v>595</v>
      </c>
      <c r="AF3763">
        <v>0.54368885438328496</v>
      </c>
    </row>
    <row r="3764" spans="1:32">
      <c r="A3764" t="s">
        <v>416</v>
      </c>
      <c r="B3764" t="s">
        <v>415</v>
      </c>
      <c r="C3764" s="30" t="s">
        <v>592</v>
      </c>
      <c r="D3764">
        <v>70</v>
      </c>
      <c r="E3764">
        <v>20</v>
      </c>
      <c r="F3764">
        <v>720</v>
      </c>
      <c r="G3764">
        <v>28.89</v>
      </c>
      <c r="H3764">
        <v>5.28</v>
      </c>
      <c r="I3764">
        <v>32.18</v>
      </c>
      <c r="J3764">
        <v>0.42</v>
      </c>
      <c r="N3764">
        <v>0.18</v>
      </c>
      <c r="O3764">
        <v>1.1100000000000001</v>
      </c>
      <c r="P3764">
        <f t="shared" si="128"/>
        <v>1.4537902388369677E-2</v>
      </c>
      <c r="Q3764">
        <v>1.1299999999999999</v>
      </c>
      <c r="R3764">
        <v>547</v>
      </c>
      <c r="S3764">
        <v>0.32</v>
      </c>
      <c r="T3764">
        <v>2.2999999999999998</v>
      </c>
      <c r="U3764">
        <v>1440</v>
      </c>
      <c r="V3764">
        <v>0.65813723308446903</v>
      </c>
      <c r="W3764">
        <v>7</v>
      </c>
      <c r="X3764">
        <v>150</v>
      </c>
      <c r="Y3764">
        <v>0.02</v>
      </c>
      <c r="Z3764">
        <v>0.05</v>
      </c>
      <c r="AB3764">
        <v>35</v>
      </c>
      <c r="AC3764">
        <f t="shared" si="127"/>
        <v>20</v>
      </c>
      <c r="AD3764" s="9" t="s">
        <v>595</v>
      </c>
      <c r="AF3764">
        <v>1.63106656314985</v>
      </c>
    </row>
    <row r="3765" spans="1:32">
      <c r="A3765" t="s">
        <v>416</v>
      </c>
      <c r="B3765" t="s">
        <v>415</v>
      </c>
      <c r="C3765" s="30" t="s">
        <v>592</v>
      </c>
      <c r="D3765">
        <v>70</v>
      </c>
      <c r="E3765">
        <v>20</v>
      </c>
      <c r="F3765">
        <v>720</v>
      </c>
      <c r="G3765">
        <v>28.89</v>
      </c>
      <c r="H3765">
        <v>5.28</v>
      </c>
      <c r="I3765">
        <v>32.18</v>
      </c>
      <c r="J3765">
        <v>0.42</v>
      </c>
      <c r="N3765">
        <v>0.18</v>
      </c>
      <c r="O3765">
        <v>1.1100000000000001</v>
      </c>
      <c r="P3765">
        <f t="shared" si="128"/>
        <v>1.4537902388369677E-2</v>
      </c>
      <c r="Q3765">
        <v>1.1299999999999999</v>
      </c>
      <c r="R3765">
        <v>547</v>
      </c>
      <c r="S3765">
        <v>0.32</v>
      </c>
      <c r="T3765">
        <v>2.2999999999999998</v>
      </c>
      <c r="U3765">
        <v>1440</v>
      </c>
      <c r="V3765">
        <v>1.4808042553841101</v>
      </c>
      <c r="W3765">
        <v>7</v>
      </c>
      <c r="X3765">
        <v>150</v>
      </c>
      <c r="Y3765">
        <v>0.02</v>
      </c>
      <c r="Z3765">
        <v>0.05</v>
      </c>
      <c r="AB3765">
        <v>35</v>
      </c>
      <c r="AC3765">
        <f t="shared" si="127"/>
        <v>20</v>
      </c>
      <c r="AD3765" s="9" t="s">
        <v>595</v>
      </c>
      <c r="AF3765">
        <v>3.3398054006603202</v>
      </c>
    </row>
    <row r="3766" spans="1:32">
      <c r="A3766" t="s">
        <v>416</v>
      </c>
      <c r="B3766" t="s">
        <v>415</v>
      </c>
      <c r="C3766" s="30" t="s">
        <v>592</v>
      </c>
      <c r="D3766">
        <v>70</v>
      </c>
      <c r="E3766">
        <v>20</v>
      </c>
      <c r="F3766">
        <v>720</v>
      </c>
      <c r="G3766">
        <v>28.89</v>
      </c>
      <c r="H3766">
        <v>5.28</v>
      </c>
      <c r="I3766">
        <v>32.18</v>
      </c>
      <c r="J3766">
        <v>0.42</v>
      </c>
      <c r="N3766">
        <v>0.18</v>
      </c>
      <c r="O3766">
        <v>1.1100000000000001</v>
      </c>
      <c r="P3766">
        <f t="shared" si="128"/>
        <v>1.4537902388369677E-2</v>
      </c>
      <c r="Q3766">
        <v>1.1299999999999999</v>
      </c>
      <c r="R3766">
        <v>547</v>
      </c>
      <c r="S3766">
        <v>0.32</v>
      </c>
      <c r="T3766">
        <v>2.2999999999999998</v>
      </c>
      <c r="U3766">
        <v>1440</v>
      </c>
      <c r="V3766">
        <v>5.9232170215364102</v>
      </c>
      <c r="W3766">
        <v>7</v>
      </c>
      <c r="X3766">
        <v>150</v>
      </c>
      <c r="Y3766">
        <v>0.02</v>
      </c>
      <c r="Z3766">
        <v>0.05</v>
      </c>
      <c r="AB3766">
        <v>35</v>
      </c>
      <c r="AC3766">
        <f t="shared" si="127"/>
        <v>20</v>
      </c>
      <c r="AD3766" s="9" t="s">
        <v>595</v>
      </c>
      <c r="AF3766">
        <v>5.5922330925540802</v>
      </c>
    </row>
    <row r="3767" spans="1:32">
      <c r="A3767" t="s">
        <v>416</v>
      </c>
      <c r="B3767" t="s">
        <v>415</v>
      </c>
      <c r="C3767" s="30" t="s">
        <v>592</v>
      </c>
      <c r="D3767">
        <v>70</v>
      </c>
      <c r="E3767">
        <v>20</v>
      </c>
      <c r="F3767">
        <v>720</v>
      </c>
      <c r="G3767">
        <v>28.89</v>
      </c>
      <c r="H3767">
        <v>5.28</v>
      </c>
      <c r="I3767">
        <v>32.18</v>
      </c>
      <c r="J3767">
        <v>0.42</v>
      </c>
      <c r="N3767">
        <v>0.18</v>
      </c>
      <c r="O3767">
        <v>1.1100000000000001</v>
      </c>
      <c r="P3767">
        <f t="shared" si="128"/>
        <v>1.4537902388369677E-2</v>
      </c>
      <c r="Q3767">
        <v>1.1299999999999999</v>
      </c>
      <c r="R3767">
        <v>547</v>
      </c>
      <c r="S3767">
        <v>0.32</v>
      </c>
      <c r="T3767">
        <v>2.2999999999999998</v>
      </c>
      <c r="U3767">
        <v>1440</v>
      </c>
      <c r="V3767">
        <v>27.970751063082801</v>
      </c>
      <c r="W3767">
        <v>7</v>
      </c>
      <c r="X3767">
        <v>150</v>
      </c>
      <c r="Y3767">
        <v>0.02</v>
      </c>
      <c r="Z3767">
        <v>0.05</v>
      </c>
      <c r="AB3767">
        <v>35</v>
      </c>
      <c r="AC3767">
        <f t="shared" si="127"/>
        <v>20</v>
      </c>
      <c r="AD3767" s="9" t="s">
        <v>595</v>
      </c>
      <c r="AF3767">
        <v>8.8155332815749201</v>
      </c>
    </row>
    <row r="3768" spans="1:32">
      <c r="A3768" t="s">
        <v>416</v>
      </c>
      <c r="B3768" t="s">
        <v>415</v>
      </c>
      <c r="C3768" s="30" t="s">
        <v>592</v>
      </c>
      <c r="D3768">
        <v>70</v>
      </c>
      <c r="E3768">
        <v>20</v>
      </c>
      <c r="F3768">
        <v>720</v>
      </c>
      <c r="G3768">
        <v>28.89</v>
      </c>
      <c r="H3768">
        <v>5.28</v>
      </c>
      <c r="I3768">
        <v>32.18</v>
      </c>
      <c r="J3768">
        <v>0.42</v>
      </c>
      <c r="N3768">
        <v>0.18</v>
      </c>
      <c r="O3768">
        <v>1.1100000000000001</v>
      </c>
      <c r="P3768">
        <f t="shared" si="128"/>
        <v>1.4537902388369677E-2</v>
      </c>
      <c r="Q3768">
        <v>1.1299999999999999</v>
      </c>
      <c r="R3768">
        <v>547</v>
      </c>
      <c r="S3768">
        <v>0.32</v>
      </c>
      <c r="T3768">
        <v>2.2999999999999998</v>
      </c>
      <c r="U3768">
        <v>1440</v>
      </c>
      <c r="V3768">
        <v>44.588675526962</v>
      </c>
      <c r="W3768">
        <v>7</v>
      </c>
      <c r="X3768">
        <v>150</v>
      </c>
      <c r="Y3768">
        <v>0.02</v>
      </c>
      <c r="Z3768">
        <v>0.05</v>
      </c>
      <c r="AB3768">
        <v>35</v>
      </c>
      <c r="AC3768">
        <f t="shared" si="127"/>
        <v>20</v>
      </c>
      <c r="AD3768" s="9" t="s">
        <v>595</v>
      </c>
      <c r="AF3768">
        <v>12.233009889962</v>
      </c>
    </row>
    <row r="3769" spans="1:32">
      <c r="A3769" t="s">
        <v>416</v>
      </c>
      <c r="B3769" t="s">
        <v>415</v>
      </c>
      <c r="C3769" s="30" t="s">
        <v>592</v>
      </c>
      <c r="D3769">
        <v>70</v>
      </c>
      <c r="E3769">
        <v>20</v>
      </c>
      <c r="F3769">
        <v>720</v>
      </c>
      <c r="G3769">
        <v>28.89</v>
      </c>
      <c r="H3769">
        <v>5.28</v>
      </c>
      <c r="I3769">
        <v>32.18</v>
      </c>
      <c r="J3769">
        <v>0.42</v>
      </c>
      <c r="N3769">
        <v>0.18</v>
      </c>
      <c r="O3769">
        <v>1.1100000000000001</v>
      </c>
      <c r="P3769">
        <f t="shared" si="128"/>
        <v>1.4537902388369677E-2</v>
      </c>
      <c r="Q3769">
        <v>1.1299999999999999</v>
      </c>
      <c r="R3769">
        <v>547</v>
      </c>
      <c r="S3769">
        <v>0.32</v>
      </c>
      <c r="T3769">
        <v>2.2999999999999998</v>
      </c>
      <c r="U3769">
        <v>1440</v>
      </c>
      <c r="V3769">
        <v>66.8007393577236</v>
      </c>
      <c r="W3769">
        <v>7</v>
      </c>
      <c r="X3769">
        <v>150</v>
      </c>
      <c r="Y3769">
        <v>0.02</v>
      </c>
      <c r="Z3769">
        <v>0.05</v>
      </c>
      <c r="AB3769">
        <v>35</v>
      </c>
      <c r="AC3769">
        <f t="shared" si="127"/>
        <v>20</v>
      </c>
      <c r="AD3769" s="9" t="s">
        <v>595</v>
      </c>
      <c r="AF3769">
        <v>13.3592237359089</v>
      </c>
    </row>
    <row r="3770" spans="1:32">
      <c r="A3770" t="s">
        <v>416</v>
      </c>
      <c r="B3770" t="s">
        <v>415</v>
      </c>
      <c r="C3770" s="30" t="s">
        <v>592</v>
      </c>
      <c r="D3770">
        <v>70</v>
      </c>
      <c r="E3770">
        <v>20</v>
      </c>
      <c r="F3770">
        <v>720</v>
      </c>
      <c r="G3770">
        <v>28.89</v>
      </c>
      <c r="H3770">
        <v>5.28</v>
      </c>
      <c r="I3770">
        <v>32.18</v>
      </c>
      <c r="J3770">
        <v>0.42</v>
      </c>
      <c r="N3770">
        <v>0.18</v>
      </c>
      <c r="O3770">
        <v>1.1100000000000001</v>
      </c>
      <c r="P3770">
        <f t="shared" si="128"/>
        <v>1.4537902388369677E-2</v>
      </c>
      <c r="Q3770">
        <v>1.1299999999999999</v>
      </c>
      <c r="R3770">
        <v>547</v>
      </c>
      <c r="S3770">
        <v>0.32</v>
      </c>
      <c r="T3770">
        <v>2.2999999999999998</v>
      </c>
      <c r="U3770">
        <v>1440</v>
      </c>
      <c r="V3770">
        <v>0.164547865438987</v>
      </c>
      <c r="W3770">
        <v>7</v>
      </c>
      <c r="X3770">
        <v>150</v>
      </c>
      <c r="Y3770">
        <v>0.02</v>
      </c>
      <c r="Z3770">
        <v>0.05</v>
      </c>
      <c r="AB3770">
        <v>45</v>
      </c>
      <c r="AC3770">
        <f t="shared" si="127"/>
        <v>20</v>
      </c>
      <c r="AD3770" s="9" t="s">
        <v>595</v>
      </c>
      <c r="AF3770">
        <v>0.54368885438328496</v>
      </c>
    </row>
    <row r="3771" spans="1:32">
      <c r="A3771" t="s">
        <v>416</v>
      </c>
      <c r="B3771" t="s">
        <v>415</v>
      </c>
      <c r="C3771" s="30" t="s">
        <v>592</v>
      </c>
      <c r="D3771">
        <v>70</v>
      </c>
      <c r="E3771">
        <v>20</v>
      </c>
      <c r="F3771">
        <v>720</v>
      </c>
      <c r="G3771">
        <v>28.89</v>
      </c>
      <c r="H3771">
        <v>5.28</v>
      </c>
      <c r="I3771">
        <v>32.18</v>
      </c>
      <c r="J3771">
        <v>0.42</v>
      </c>
      <c r="N3771">
        <v>0.18</v>
      </c>
      <c r="O3771">
        <v>1.1100000000000001</v>
      </c>
      <c r="P3771">
        <f t="shared" si="128"/>
        <v>1.4537902388369677E-2</v>
      </c>
      <c r="Q3771">
        <v>1.1299999999999999</v>
      </c>
      <c r="R3771">
        <v>547</v>
      </c>
      <c r="S3771">
        <v>0.32</v>
      </c>
      <c r="T3771">
        <v>2.2999999999999998</v>
      </c>
      <c r="U3771">
        <v>1440</v>
      </c>
      <c r="V3771">
        <v>0.82268509852345595</v>
      </c>
      <c r="W3771">
        <v>7</v>
      </c>
      <c r="X3771">
        <v>150</v>
      </c>
      <c r="Y3771">
        <v>0.02</v>
      </c>
      <c r="Z3771">
        <v>0.05</v>
      </c>
      <c r="AB3771">
        <v>45</v>
      </c>
      <c r="AC3771">
        <f t="shared" si="127"/>
        <v>20</v>
      </c>
      <c r="AD3771" s="9" t="s">
        <v>595</v>
      </c>
      <c r="AF3771">
        <v>1.63106656314985</v>
      </c>
    </row>
    <row r="3772" spans="1:32">
      <c r="A3772" t="s">
        <v>416</v>
      </c>
      <c r="B3772" t="s">
        <v>415</v>
      </c>
      <c r="C3772" s="30" t="s">
        <v>592</v>
      </c>
      <c r="D3772">
        <v>70</v>
      </c>
      <c r="E3772">
        <v>20</v>
      </c>
      <c r="F3772">
        <v>720</v>
      </c>
      <c r="G3772">
        <v>28.89</v>
      </c>
      <c r="H3772">
        <v>5.28</v>
      </c>
      <c r="I3772">
        <v>32.18</v>
      </c>
      <c r="J3772">
        <v>0.42</v>
      </c>
      <c r="N3772">
        <v>0.18</v>
      </c>
      <c r="O3772">
        <v>1.1100000000000001</v>
      </c>
      <c r="P3772">
        <f t="shared" si="128"/>
        <v>1.4537902388369677E-2</v>
      </c>
      <c r="Q3772">
        <v>1.1299999999999999</v>
      </c>
      <c r="R3772">
        <v>547</v>
      </c>
      <c r="S3772">
        <v>0.32</v>
      </c>
      <c r="T3772">
        <v>2.2999999999999998</v>
      </c>
      <c r="U3772">
        <v>1440</v>
      </c>
      <c r="V3772">
        <v>1.3162744661689301</v>
      </c>
      <c r="W3772">
        <v>7</v>
      </c>
      <c r="X3772">
        <v>150</v>
      </c>
      <c r="Y3772">
        <v>0.02</v>
      </c>
      <c r="Z3772">
        <v>0.05</v>
      </c>
      <c r="AB3772">
        <v>45</v>
      </c>
      <c r="AC3772">
        <f t="shared" si="127"/>
        <v>20</v>
      </c>
      <c r="AD3772" s="9" t="s">
        <v>595</v>
      </c>
      <c r="AF3772">
        <v>3.4174755417533098</v>
      </c>
    </row>
    <row r="3773" spans="1:32">
      <c r="A3773" t="s">
        <v>416</v>
      </c>
      <c r="B3773" t="s">
        <v>415</v>
      </c>
      <c r="C3773" s="30" t="s">
        <v>592</v>
      </c>
      <c r="D3773">
        <v>70</v>
      </c>
      <c r="E3773">
        <v>20</v>
      </c>
      <c r="F3773">
        <v>720</v>
      </c>
      <c r="G3773">
        <v>28.89</v>
      </c>
      <c r="H3773">
        <v>5.28</v>
      </c>
      <c r="I3773">
        <v>32.18</v>
      </c>
      <c r="J3773">
        <v>0.42</v>
      </c>
      <c r="N3773">
        <v>0.18</v>
      </c>
      <c r="O3773">
        <v>1.1100000000000001</v>
      </c>
      <c r="P3773">
        <f t="shared" si="128"/>
        <v>1.4537902388369677E-2</v>
      </c>
      <c r="Q3773">
        <v>1.1299999999999999</v>
      </c>
      <c r="R3773">
        <v>547</v>
      </c>
      <c r="S3773">
        <v>0.32</v>
      </c>
      <c r="T3773">
        <v>2.2999999999999998</v>
      </c>
      <c r="U3773">
        <v>1440</v>
      </c>
      <c r="V3773">
        <v>5.4296276538909298</v>
      </c>
      <c r="W3773">
        <v>7</v>
      </c>
      <c r="X3773">
        <v>150</v>
      </c>
      <c r="Y3773">
        <v>0.02</v>
      </c>
      <c r="Z3773">
        <v>0.05</v>
      </c>
      <c r="AB3773">
        <v>45</v>
      </c>
      <c r="AC3773">
        <f t="shared" si="127"/>
        <v>20</v>
      </c>
      <c r="AD3773" s="9" t="s">
        <v>595</v>
      </c>
      <c r="AF3773">
        <v>5.8252413825654097</v>
      </c>
    </row>
    <row r="3774" spans="1:32">
      <c r="A3774" t="s">
        <v>416</v>
      </c>
      <c r="B3774" t="s">
        <v>415</v>
      </c>
      <c r="C3774" s="30" t="s">
        <v>592</v>
      </c>
      <c r="D3774">
        <v>70</v>
      </c>
      <c r="E3774">
        <v>20</v>
      </c>
      <c r="F3774">
        <v>720</v>
      </c>
      <c r="G3774">
        <v>28.89</v>
      </c>
      <c r="H3774">
        <v>5.28</v>
      </c>
      <c r="I3774">
        <v>32.18</v>
      </c>
      <c r="J3774">
        <v>0.42</v>
      </c>
      <c r="N3774">
        <v>0.18</v>
      </c>
      <c r="O3774">
        <v>1.1100000000000001</v>
      </c>
      <c r="P3774">
        <f t="shared" si="128"/>
        <v>1.4537902388369677E-2</v>
      </c>
      <c r="Q3774">
        <v>1.1299999999999999</v>
      </c>
      <c r="R3774">
        <v>547</v>
      </c>
      <c r="S3774">
        <v>0.32</v>
      </c>
      <c r="T3774">
        <v>2.2999999999999998</v>
      </c>
      <c r="U3774">
        <v>1440</v>
      </c>
      <c r="V3774">
        <v>27.641691484652402</v>
      </c>
      <c r="W3774">
        <v>7</v>
      </c>
      <c r="X3774">
        <v>150</v>
      </c>
      <c r="Y3774">
        <v>0.02</v>
      </c>
      <c r="Z3774">
        <v>0.05</v>
      </c>
      <c r="AB3774">
        <v>45</v>
      </c>
      <c r="AC3774">
        <f t="shared" si="127"/>
        <v>20</v>
      </c>
      <c r="AD3774" s="9" t="s">
        <v>595</v>
      </c>
      <c r="AF3774">
        <v>8.8543683521214192</v>
      </c>
    </row>
    <row r="3775" spans="1:32">
      <c r="A3775" t="s">
        <v>416</v>
      </c>
      <c r="B3775" t="s">
        <v>415</v>
      </c>
      <c r="C3775" s="30" t="s">
        <v>592</v>
      </c>
      <c r="D3775">
        <v>70</v>
      </c>
      <c r="E3775">
        <v>20</v>
      </c>
      <c r="F3775">
        <v>720</v>
      </c>
      <c r="G3775">
        <v>28.89</v>
      </c>
      <c r="H3775">
        <v>5.28</v>
      </c>
      <c r="I3775">
        <v>32.18</v>
      </c>
      <c r="J3775">
        <v>0.42</v>
      </c>
      <c r="N3775">
        <v>0.18</v>
      </c>
      <c r="O3775">
        <v>1.1100000000000001</v>
      </c>
      <c r="P3775">
        <f t="shared" si="128"/>
        <v>1.4537902388369677E-2</v>
      </c>
      <c r="Q3775">
        <v>1.1299999999999999</v>
      </c>
      <c r="R3775">
        <v>547</v>
      </c>
      <c r="S3775">
        <v>0.32</v>
      </c>
      <c r="T3775">
        <v>2.2999999999999998</v>
      </c>
      <c r="U3775">
        <v>1440</v>
      </c>
      <c r="V3775">
        <v>43.272401060793101</v>
      </c>
      <c r="W3775">
        <v>7</v>
      </c>
      <c r="X3775">
        <v>150</v>
      </c>
      <c r="Y3775">
        <v>0.02</v>
      </c>
      <c r="Z3775">
        <v>0.05</v>
      </c>
      <c r="AB3775">
        <v>45</v>
      </c>
      <c r="AC3775">
        <f t="shared" si="127"/>
        <v>20</v>
      </c>
      <c r="AD3775" s="9" t="s">
        <v>595</v>
      </c>
      <c r="AF3775">
        <v>12.660194599339601</v>
      </c>
    </row>
    <row r="3776" spans="1:32">
      <c r="A3776" t="s">
        <v>416</v>
      </c>
      <c r="B3776" t="s">
        <v>415</v>
      </c>
      <c r="C3776" s="30" t="s">
        <v>592</v>
      </c>
      <c r="D3776">
        <v>70</v>
      </c>
      <c r="E3776">
        <v>20</v>
      </c>
      <c r="F3776">
        <v>720</v>
      </c>
      <c r="G3776">
        <v>28.89</v>
      </c>
      <c r="H3776">
        <v>5.28</v>
      </c>
      <c r="I3776">
        <v>32.18</v>
      </c>
      <c r="J3776">
        <v>0.42</v>
      </c>
      <c r="N3776">
        <v>0.18</v>
      </c>
      <c r="O3776">
        <v>1.1100000000000001</v>
      </c>
      <c r="P3776">
        <f t="shared" si="128"/>
        <v>1.4537902388369677E-2</v>
      </c>
      <c r="Q3776">
        <v>1.1299999999999999</v>
      </c>
      <c r="R3776">
        <v>547</v>
      </c>
      <c r="S3776">
        <v>0.32</v>
      </c>
      <c r="T3776">
        <v>2.2999999999999998</v>
      </c>
      <c r="U3776">
        <v>1440</v>
      </c>
      <c r="V3776">
        <v>65.484464891554694</v>
      </c>
      <c r="W3776">
        <v>7</v>
      </c>
      <c r="X3776">
        <v>150</v>
      </c>
      <c r="Y3776">
        <v>0.02</v>
      </c>
      <c r="Z3776">
        <v>0.05</v>
      </c>
      <c r="AB3776">
        <v>45</v>
      </c>
      <c r="AC3776">
        <f t="shared" si="127"/>
        <v>20</v>
      </c>
      <c r="AD3776" s="9" t="s">
        <v>595</v>
      </c>
      <c r="AF3776">
        <v>13.8252424491992</v>
      </c>
    </row>
    <row r="3777" spans="1:37">
      <c r="A3777" t="s">
        <v>414</v>
      </c>
      <c r="B3777" t="s">
        <v>415</v>
      </c>
      <c r="C3777" s="30" t="s">
        <v>591</v>
      </c>
      <c r="D3777">
        <v>70</v>
      </c>
      <c r="E3777">
        <v>20</v>
      </c>
      <c r="F3777">
        <v>720</v>
      </c>
      <c r="G3777">
        <v>84.31</v>
      </c>
      <c r="H3777">
        <v>1.42</v>
      </c>
      <c r="I3777">
        <v>13.54</v>
      </c>
      <c r="J3777">
        <v>0.48</v>
      </c>
      <c r="N3777">
        <v>0.02</v>
      </c>
      <c r="O3777">
        <v>0.16</v>
      </c>
      <c r="P3777">
        <f t="shared" si="128"/>
        <v>5.6932748191199142E-3</v>
      </c>
      <c r="Q3777">
        <v>0.17</v>
      </c>
      <c r="R3777">
        <v>760.5</v>
      </c>
      <c r="S3777">
        <v>0.4</v>
      </c>
      <c r="T3777">
        <v>2.1</v>
      </c>
      <c r="U3777">
        <v>1440</v>
      </c>
      <c r="V3777">
        <v>75</v>
      </c>
      <c r="W3777">
        <v>3</v>
      </c>
      <c r="X3777">
        <v>150</v>
      </c>
      <c r="Y3777">
        <v>0.02</v>
      </c>
      <c r="Z3777">
        <v>0.05</v>
      </c>
      <c r="AB3777">
        <f>318-273</f>
        <v>45</v>
      </c>
      <c r="AC3777">
        <f t="shared" si="127"/>
        <v>20</v>
      </c>
      <c r="AD3777" s="9" t="s">
        <v>595</v>
      </c>
      <c r="AF3777">
        <v>2.4311935592405201</v>
      </c>
    </row>
    <row r="3778" spans="1:37">
      <c r="A3778" t="s">
        <v>416</v>
      </c>
      <c r="B3778" t="s">
        <v>415</v>
      </c>
      <c r="C3778" s="30" t="s">
        <v>592</v>
      </c>
      <c r="D3778">
        <v>70</v>
      </c>
      <c r="E3778">
        <v>20</v>
      </c>
      <c r="F3778">
        <v>720</v>
      </c>
      <c r="G3778">
        <v>28.89</v>
      </c>
      <c r="H3778">
        <v>5.28</v>
      </c>
      <c r="I3778">
        <v>32.18</v>
      </c>
      <c r="J3778">
        <v>0.42</v>
      </c>
      <c r="N3778">
        <v>0.18</v>
      </c>
      <c r="O3778">
        <v>1.1100000000000001</v>
      </c>
      <c r="P3778">
        <f t="shared" si="128"/>
        <v>1.4537902388369677E-2</v>
      </c>
      <c r="Q3778">
        <v>1.1299999999999999</v>
      </c>
      <c r="R3778">
        <v>547</v>
      </c>
      <c r="S3778">
        <v>0.32</v>
      </c>
      <c r="T3778">
        <v>2.2999999999999998</v>
      </c>
      <c r="U3778">
        <v>1440</v>
      </c>
      <c r="V3778">
        <v>75</v>
      </c>
      <c r="W3778">
        <v>3</v>
      </c>
      <c r="X3778">
        <v>150</v>
      </c>
      <c r="Y3778">
        <v>0.02</v>
      </c>
      <c r="Z3778">
        <v>0.05</v>
      </c>
      <c r="AB3778">
        <f t="shared" ref="AB3778:AB3786" si="129">318-273</f>
        <v>45</v>
      </c>
      <c r="AC3778">
        <f t="shared" ref="AC3778:AC3786" si="130">0.02*1000</f>
        <v>20</v>
      </c>
      <c r="AD3778" s="9" t="s">
        <v>595</v>
      </c>
      <c r="AF3778">
        <v>6.5366977028308098</v>
      </c>
    </row>
    <row r="3779" spans="1:37">
      <c r="A3779" t="s">
        <v>414</v>
      </c>
      <c r="B3779" t="s">
        <v>415</v>
      </c>
      <c r="C3779" s="30" t="s">
        <v>591</v>
      </c>
      <c r="D3779">
        <v>70</v>
      </c>
      <c r="E3779">
        <v>20</v>
      </c>
      <c r="F3779">
        <v>720</v>
      </c>
      <c r="G3779">
        <v>84.31</v>
      </c>
      <c r="H3779">
        <v>1.42</v>
      </c>
      <c r="I3779">
        <v>13.54</v>
      </c>
      <c r="J3779">
        <v>0.48</v>
      </c>
      <c r="N3779">
        <v>0.02</v>
      </c>
      <c r="O3779">
        <v>0.16</v>
      </c>
      <c r="P3779">
        <f t="shared" si="128"/>
        <v>5.6932748191199142E-3</v>
      </c>
      <c r="Q3779">
        <v>0.17</v>
      </c>
      <c r="R3779">
        <v>760.5</v>
      </c>
      <c r="S3779">
        <v>0.4</v>
      </c>
      <c r="T3779">
        <v>2.1</v>
      </c>
      <c r="U3779">
        <v>1440</v>
      </c>
      <c r="V3779">
        <v>75</v>
      </c>
      <c r="W3779">
        <v>5</v>
      </c>
      <c r="X3779">
        <v>150</v>
      </c>
      <c r="Y3779">
        <v>0.02</v>
      </c>
      <c r="Z3779">
        <v>0.05</v>
      </c>
      <c r="AB3779">
        <f t="shared" si="129"/>
        <v>45</v>
      </c>
      <c r="AC3779">
        <f t="shared" si="130"/>
        <v>20</v>
      </c>
      <c r="AD3779" s="9" t="s">
        <v>595</v>
      </c>
      <c r="AF3779">
        <v>2.2706432551227298</v>
      </c>
    </row>
    <row r="3780" spans="1:37">
      <c r="A3780" t="s">
        <v>416</v>
      </c>
      <c r="B3780" t="s">
        <v>415</v>
      </c>
      <c r="C3780" s="30" t="s">
        <v>592</v>
      </c>
      <c r="D3780">
        <v>70</v>
      </c>
      <c r="E3780">
        <v>20</v>
      </c>
      <c r="F3780">
        <v>720</v>
      </c>
      <c r="G3780">
        <v>28.89</v>
      </c>
      <c r="H3780">
        <v>5.28</v>
      </c>
      <c r="I3780">
        <v>32.18</v>
      </c>
      <c r="J3780">
        <v>0.42</v>
      </c>
      <c r="N3780">
        <v>0.18</v>
      </c>
      <c r="O3780">
        <v>1.1100000000000001</v>
      </c>
      <c r="P3780">
        <f t="shared" si="128"/>
        <v>1.4537902388369677E-2</v>
      </c>
      <c r="Q3780">
        <v>1.1299999999999999</v>
      </c>
      <c r="R3780">
        <v>547</v>
      </c>
      <c r="S3780">
        <v>0.32</v>
      </c>
      <c r="T3780">
        <v>2.2999999999999998</v>
      </c>
      <c r="U3780">
        <v>1440</v>
      </c>
      <c r="V3780">
        <v>75</v>
      </c>
      <c r="W3780">
        <v>5</v>
      </c>
      <c r="X3780">
        <v>150</v>
      </c>
      <c r="Y3780">
        <v>0.02</v>
      </c>
      <c r="Z3780">
        <v>0.05</v>
      </c>
      <c r="AB3780">
        <f t="shared" si="129"/>
        <v>45</v>
      </c>
      <c r="AC3780">
        <f t="shared" si="130"/>
        <v>20</v>
      </c>
      <c r="AD3780" s="9" t="s">
        <v>595</v>
      </c>
      <c r="AF3780">
        <v>4.9770644672510098</v>
      </c>
    </row>
    <row r="3781" spans="1:37">
      <c r="A3781" t="s">
        <v>414</v>
      </c>
      <c r="B3781" t="s">
        <v>415</v>
      </c>
      <c r="C3781" s="30" t="s">
        <v>591</v>
      </c>
      <c r="D3781">
        <v>70</v>
      </c>
      <c r="E3781">
        <v>20</v>
      </c>
      <c r="F3781">
        <v>720</v>
      </c>
      <c r="G3781">
        <v>84.31</v>
      </c>
      <c r="H3781">
        <v>1.42</v>
      </c>
      <c r="I3781">
        <v>13.54</v>
      </c>
      <c r="J3781">
        <v>0.48</v>
      </c>
      <c r="N3781">
        <v>0.02</v>
      </c>
      <c r="O3781">
        <v>0.16</v>
      </c>
      <c r="P3781">
        <f t="shared" si="128"/>
        <v>5.6932748191199142E-3</v>
      </c>
      <c r="Q3781">
        <v>0.17</v>
      </c>
      <c r="R3781">
        <v>760.5</v>
      </c>
      <c r="S3781">
        <v>0.4</v>
      </c>
      <c r="T3781">
        <v>2.1</v>
      </c>
      <c r="U3781">
        <v>1440</v>
      </c>
      <c r="V3781">
        <v>75</v>
      </c>
      <c r="W3781">
        <v>7</v>
      </c>
      <c r="X3781">
        <v>150</v>
      </c>
      <c r="Y3781">
        <v>0.02</v>
      </c>
      <c r="Z3781">
        <v>0.05</v>
      </c>
      <c r="AB3781">
        <f t="shared" si="129"/>
        <v>45</v>
      </c>
      <c r="AC3781">
        <f t="shared" si="130"/>
        <v>20</v>
      </c>
      <c r="AD3781" s="9" t="s">
        <v>595</v>
      </c>
      <c r="AF3781">
        <v>1.94954138698726</v>
      </c>
    </row>
    <row r="3782" spans="1:37">
      <c r="A3782" t="s">
        <v>416</v>
      </c>
      <c r="B3782" t="s">
        <v>415</v>
      </c>
      <c r="C3782" s="30" t="s">
        <v>592</v>
      </c>
      <c r="D3782">
        <v>70</v>
      </c>
      <c r="E3782">
        <v>20</v>
      </c>
      <c r="F3782">
        <v>720</v>
      </c>
      <c r="G3782">
        <v>28.89</v>
      </c>
      <c r="H3782">
        <v>5.28</v>
      </c>
      <c r="I3782">
        <v>32.18</v>
      </c>
      <c r="J3782">
        <v>0.42</v>
      </c>
      <c r="N3782">
        <v>0.18</v>
      </c>
      <c r="O3782">
        <v>1.1100000000000001</v>
      </c>
      <c r="P3782">
        <f t="shared" si="128"/>
        <v>1.4537902388369677E-2</v>
      </c>
      <c r="Q3782">
        <v>1.1299999999999999</v>
      </c>
      <c r="R3782">
        <v>547</v>
      </c>
      <c r="S3782">
        <v>0.32</v>
      </c>
      <c r="T3782">
        <v>2.2999999999999998</v>
      </c>
      <c r="U3782">
        <v>1440</v>
      </c>
      <c r="V3782">
        <v>75</v>
      </c>
      <c r="W3782">
        <v>7</v>
      </c>
      <c r="X3782">
        <v>150</v>
      </c>
      <c r="Y3782">
        <v>0.02</v>
      </c>
      <c r="Z3782">
        <v>0.05</v>
      </c>
      <c r="AB3782">
        <f t="shared" si="129"/>
        <v>45</v>
      </c>
      <c r="AC3782">
        <f t="shared" si="130"/>
        <v>20</v>
      </c>
      <c r="AD3782" s="9" t="s">
        <v>595</v>
      </c>
      <c r="AF3782">
        <v>4.08256955576622</v>
      </c>
    </row>
    <row r="3783" spans="1:37">
      <c r="A3783" t="s">
        <v>414</v>
      </c>
      <c r="B3783" t="s">
        <v>415</v>
      </c>
      <c r="C3783" s="30" t="s">
        <v>591</v>
      </c>
      <c r="D3783">
        <v>70</v>
      </c>
      <c r="E3783">
        <v>20</v>
      </c>
      <c r="F3783">
        <v>720</v>
      </c>
      <c r="G3783">
        <v>84.31</v>
      </c>
      <c r="H3783">
        <v>1.42</v>
      </c>
      <c r="I3783">
        <v>13.54</v>
      </c>
      <c r="J3783">
        <v>0.48</v>
      </c>
      <c r="N3783">
        <v>0.02</v>
      </c>
      <c r="O3783">
        <v>0.16</v>
      </c>
      <c r="P3783">
        <f t="shared" si="128"/>
        <v>5.6932748191199142E-3</v>
      </c>
      <c r="Q3783">
        <v>0.17</v>
      </c>
      <c r="R3783">
        <v>760.5</v>
      </c>
      <c r="S3783">
        <v>0.4</v>
      </c>
      <c r="T3783">
        <v>2.1</v>
      </c>
      <c r="U3783">
        <v>1440</v>
      </c>
      <c r="V3783">
        <v>75</v>
      </c>
      <c r="W3783">
        <v>9</v>
      </c>
      <c r="X3783">
        <v>150</v>
      </c>
      <c r="Y3783">
        <v>0.02</v>
      </c>
      <c r="Z3783">
        <v>0.05</v>
      </c>
      <c r="AB3783">
        <f t="shared" si="129"/>
        <v>45</v>
      </c>
      <c r="AC3783">
        <f t="shared" si="130"/>
        <v>20</v>
      </c>
      <c r="AD3783" s="9" t="s">
        <v>595</v>
      </c>
      <c r="AF3783">
        <v>0.94036786683261098</v>
      </c>
    </row>
    <row r="3784" spans="1:37">
      <c r="A3784" t="s">
        <v>416</v>
      </c>
      <c r="B3784" t="s">
        <v>415</v>
      </c>
      <c r="C3784" s="30" t="s">
        <v>592</v>
      </c>
      <c r="D3784">
        <v>70</v>
      </c>
      <c r="E3784">
        <v>20</v>
      </c>
      <c r="F3784">
        <v>720</v>
      </c>
      <c r="G3784">
        <v>28.89</v>
      </c>
      <c r="H3784">
        <v>5.28</v>
      </c>
      <c r="I3784">
        <v>32.18</v>
      </c>
      <c r="J3784">
        <v>0.42</v>
      </c>
      <c r="N3784">
        <v>0.18</v>
      </c>
      <c r="O3784">
        <v>1.1100000000000001</v>
      </c>
      <c r="P3784">
        <f t="shared" si="128"/>
        <v>1.4537902388369677E-2</v>
      </c>
      <c r="Q3784">
        <v>1.1299999999999999</v>
      </c>
      <c r="R3784">
        <v>547</v>
      </c>
      <c r="S3784">
        <v>0.32</v>
      </c>
      <c r="T3784">
        <v>2.2999999999999998</v>
      </c>
      <c r="U3784">
        <v>1440</v>
      </c>
      <c r="V3784">
        <v>75</v>
      </c>
      <c r="W3784">
        <v>9</v>
      </c>
      <c r="X3784">
        <v>150</v>
      </c>
      <c r="Y3784">
        <v>0.02</v>
      </c>
      <c r="Z3784">
        <v>0.05</v>
      </c>
      <c r="AB3784">
        <f t="shared" si="129"/>
        <v>45</v>
      </c>
      <c r="AC3784">
        <f t="shared" si="130"/>
        <v>20</v>
      </c>
      <c r="AD3784" s="9" t="s">
        <v>595</v>
      </c>
      <c r="AF3784">
        <v>3.8073393830786699</v>
      </c>
    </row>
    <row r="3785" spans="1:37">
      <c r="A3785" t="s">
        <v>414</v>
      </c>
      <c r="B3785" t="s">
        <v>415</v>
      </c>
      <c r="C3785" s="30" t="s">
        <v>591</v>
      </c>
      <c r="D3785">
        <v>70</v>
      </c>
      <c r="E3785">
        <v>20</v>
      </c>
      <c r="F3785">
        <v>720</v>
      </c>
      <c r="G3785">
        <v>84.31</v>
      </c>
      <c r="H3785">
        <v>1.42</v>
      </c>
      <c r="I3785">
        <v>13.54</v>
      </c>
      <c r="J3785">
        <v>0.48</v>
      </c>
      <c r="N3785">
        <v>0.02</v>
      </c>
      <c r="O3785">
        <v>0.16</v>
      </c>
      <c r="P3785">
        <f t="shared" si="128"/>
        <v>5.6932748191199142E-3</v>
      </c>
      <c r="Q3785">
        <v>0.17</v>
      </c>
      <c r="R3785">
        <v>760.5</v>
      </c>
      <c r="S3785">
        <v>0.4</v>
      </c>
      <c r="T3785">
        <v>2.1</v>
      </c>
      <c r="U3785">
        <v>1440</v>
      </c>
      <c r="V3785">
        <v>75</v>
      </c>
      <c r="W3785">
        <v>12</v>
      </c>
      <c r="X3785">
        <v>150</v>
      </c>
      <c r="Y3785">
        <v>0.02</v>
      </c>
      <c r="Z3785">
        <v>0.05</v>
      </c>
      <c r="AB3785">
        <f t="shared" si="129"/>
        <v>45</v>
      </c>
      <c r="AC3785">
        <f t="shared" si="130"/>
        <v>20</v>
      </c>
      <c r="AD3785" s="9" t="s">
        <v>595</v>
      </c>
      <c r="AF3785">
        <v>0.68807417181897501</v>
      </c>
    </row>
    <row r="3786" spans="1:37">
      <c r="A3786" t="s">
        <v>416</v>
      </c>
      <c r="B3786" t="s">
        <v>415</v>
      </c>
      <c r="C3786" s="30" t="s">
        <v>592</v>
      </c>
      <c r="D3786">
        <v>70</v>
      </c>
      <c r="E3786">
        <v>20</v>
      </c>
      <c r="F3786">
        <v>720</v>
      </c>
      <c r="G3786">
        <v>28.89</v>
      </c>
      <c r="H3786">
        <v>5.28</v>
      </c>
      <c r="I3786">
        <v>32.18</v>
      </c>
      <c r="J3786">
        <v>0.42</v>
      </c>
      <c r="N3786">
        <v>0.18</v>
      </c>
      <c r="O3786">
        <v>1.1100000000000001</v>
      </c>
      <c r="P3786">
        <f t="shared" si="128"/>
        <v>1.4537902388369677E-2</v>
      </c>
      <c r="Q3786">
        <v>1.1299999999999999</v>
      </c>
      <c r="R3786">
        <v>547</v>
      </c>
      <c r="S3786">
        <v>0.32</v>
      </c>
      <c r="T3786">
        <v>2.2999999999999998</v>
      </c>
      <c r="U3786">
        <v>1440</v>
      </c>
      <c r="V3786">
        <v>75</v>
      </c>
      <c r="W3786">
        <v>12</v>
      </c>
      <c r="X3786">
        <v>150</v>
      </c>
      <c r="Y3786">
        <v>0.02</v>
      </c>
      <c r="Z3786">
        <v>0.05</v>
      </c>
      <c r="AB3786">
        <f t="shared" si="129"/>
        <v>45</v>
      </c>
      <c r="AC3786">
        <f t="shared" si="130"/>
        <v>20</v>
      </c>
      <c r="AD3786" s="9" t="s">
        <v>595</v>
      </c>
      <c r="AF3786">
        <v>1.5366973878558301</v>
      </c>
    </row>
    <row r="3787" spans="1:37">
      <c r="A3787" t="s">
        <v>418</v>
      </c>
      <c r="B3787" t="s">
        <v>224</v>
      </c>
      <c r="C3787" s="30" t="s">
        <v>591</v>
      </c>
      <c r="D3787">
        <v>450</v>
      </c>
      <c r="G3787">
        <v>11.12</v>
      </c>
      <c r="H3787">
        <v>0</v>
      </c>
      <c r="I3787">
        <v>24.58</v>
      </c>
      <c r="J3787">
        <v>0</v>
      </c>
      <c r="K3787">
        <v>0</v>
      </c>
      <c r="L3787">
        <v>0</v>
      </c>
      <c r="N3787">
        <v>0</v>
      </c>
      <c r="O3787">
        <f t="shared" ref="O3787:O3801" si="131">I3787/G3787</f>
        <v>2.2104316546762588</v>
      </c>
      <c r="P3787">
        <v>1</v>
      </c>
      <c r="Q3787">
        <f t="shared" ref="Q3787:Q3801" si="132">(I3787+J3787)/G3787</f>
        <v>2.2104316546762588</v>
      </c>
      <c r="R3787">
        <v>138.56</v>
      </c>
      <c r="S3787">
        <v>9.5000000000000001E-2</v>
      </c>
      <c r="T3787">
        <v>2.75</v>
      </c>
      <c r="U3787">
        <v>180</v>
      </c>
      <c r="V3787">
        <v>4.0847778245537496</v>
      </c>
      <c r="W3787">
        <v>7</v>
      </c>
      <c r="X3787">
        <v>100</v>
      </c>
      <c r="Y3787">
        <v>0.05</v>
      </c>
      <c r="Z3787">
        <v>0.2</v>
      </c>
      <c r="AB3787">
        <v>25</v>
      </c>
      <c r="AC3787">
        <v>0</v>
      </c>
      <c r="AD3787" s="4" t="s">
        <v>173</v>
      </c>
      <c r="AF3787">
        <v>8.2882245636229204</v>
      </c>
      <c r="AI3787" s="31" t="s">
        <v>419</v>
      </c>
      <c r="AJ3787" t="s">
        <v>479</v>
      </c>
      <c r="AK3787" t="s">
        <v>420</v>
      </c>
    </row>
    <row r="3788" spans="1:37">
      <c r="A3788" t="s">
        <v>418</v>
      </c>
      <c r="B3788" t="s">
        <v>224</v>
      </c>
      <c r="C3788" s="30" t="s">
        <v>591</v>
      </c>
      <c r="D3788">
        <v>450</v>
      </c>
      <c r="G3788">
        <v>11.12</v>
      </c>
      <c r="H3788">
        <v>0</v>
      </c>
      <c r="I3788">
        <v>24.58</v>
      </c>
      <c r="J3788">
        <v>0</v>
      </c>
      <c r="K3788">
        <v>0</v>
      </c>
      <c r="L3788">
        <v>0</v>
      </c>
      <c r="N3788">
        <v>0</v>
      </c>
      <c r="O3788">
        <f t="shared" si="131"/>
        <v>2.2104316546762588</v>
      </c>
      <c r="P3788">
        <v>2</v>
      </c>
      <c r="Q3788">
        <f t="shared" si="132"/>
        <v>2.2104316546762588</v>
      </c>
      <c r="R3788">
        <v>138.56</v>
      </c>
      <c r="S3788">
        <v>9.5000000000000001E-2</v>
      </c>
      <c r="T3788">
        <v>2.75</v>
      </c>
      <c r="U3788">
        <v>180</v>
      </c>
      <c r="V3788">
        <v>6.9749523912592997</v>
      </c>
      <c r="W3788">
        <v>7</v>
      </c>
      <c r="X3788">
        <v>100</v>
      </c>
      <c r="Y3788">
        <v>0.05</v>
      </c>
      <c r="Z3788">
        <v>0.2</v>
      </c>
      <c r="AB3788">
        <v>25</v>
      </c>
      <c r="AC3788">
        <v>1</v>
      </c>
      <c r="AD3788" s="4" t="s">
        <v>173</v>
      </c>
      <c r="AF3788">
        <v>10.376098192280899</v>
      </c>
    </row>
    <row r="3789" spans="1:37">
      <c r="A3789" t="s">
        <v>418</v>
      </c>
      <c r="B3789" t="s">
        <v>224</v>
      </c>
      <c r="C3789" s="30" t="s">
        <v>591</v>
      </c>
      <c r="D3789">
        <v>450</v>
      </c>
      <c r="G3789">
        <v>11.12</v>
      </c>
      <c r="H3789">
        <v>0</v>
      </c>
      <c r="I3789">
        <v>24.58</v>
      </c>
      <c r="J3789">
        <v>0</v>
      </c>
      <c r="K3789">
        <v>0</v>
      </c>
      <c r="L3789">
        <v>0</v>
      </c>
      <c r="N3789">
        <v>0</v>
      </c>
      <c r="O3789">
        <f t="shared" si="131"/>
        <v>2.2104316546762588</v>
      </c>
      <c r="P3789">
        <v>3</v>
      </c>
      <c r="Q3789">
        <f t="shared" si="132"/>
        <v>2.2104316546762588</v>
      </c>
      <c r="R3789">
        <v>138.56</v>
      </c>
      <c r="S3789">
        <v>9.5000000000000001E-2</v>
      </c>
      <c r="T3789">
        <v>2.75</v>
      </c>
      <c r="U3789">
        <v>180</v>
      </c>
      <c r="V3789">
        <v>11.059730215813</v>
      </c>
      <c r="W3789">
        <v>7</v>
      </c>
      <c r="X3789">
        <v>100</v>
      </c>
      <c r="Y3789">
        <v>0.05</v>
      </c>
      <c r="Z3789">
        <v>0.2</v>
      </c>
      <c r="AB3789">
        <v>25</v>
      </c>
      <c r="AC3789">
        <v>2</v>
      </c>
      <c r="AD3789" s="4" t="s">
        <v>173</v>
      </c>
      <c r="AF3789">
        <v>11.546572736462901</v>
      </c>
    </row>
    <row r="3790" spans="1:37">
      <c r="A3790" t="s">
        <v>418</v>
      </c>
      <c r="B3790" t="s">
        <v>224</v>
      </c>
      <c r="C3790" s="30" t="s">
        <v>591</v>
      </c>
      <c r="D3790">
        <v>450</v>
      </c>
      <c r="G3790">
        <v>11.12</v>
      </c>
      <c r="H3790">
        <v>0</v>
      </c>
      <c r="I3790">
        <v>24.58</v>
      </c>
      <c r="J3790">
        <v>0</v>
      </c>
      <c r="K3790">
        <v>0</v>
      </c>
      <c r="L3790">
        <v>0</v>
      </c>
      <c r="N3790">
        <v>0</v>
      </c>
      <c r="O3790">
        <f t="shared" si="131"/>
        <v>2.2104316546762588</v>
      </c>
      <c r="P3790">
        <v>4</v>
      </c>
      <c r="Q3790">
        <f t="shared" si="132"/>
        <v>2.2104316546762588</v>
      </c>
      <c r="R3790">
        <v>138.56</v>
      </c>
      <c r="S3790">
        <v>9.5000000000000001E-2</v>
      </c>
      <c r="T3790">
        <v>2.75</v>
      </c>
      <c r="U3790">
        <v>180</v>
      </c>
      <c r="V3790">
        <v>18.420038086992498</v>
      </c>
      <c r="W3790">
        <v>7</v>
      </c>
      <c r="X3790">
        <v>100</v>
      </c>
      <c r="Y3790">
        <v>0.05</v>
      </c>
      <c r="Z3790">
        <v>0.2</v>
      </c>
      <c r="AB3790">
        <v>25</v>
      </c>
      <c r="AC3790">
        <v>3</v>
      </c>
      <c r="AD3790" s="4" t="s">
        <v>173</v>
      </c>
      <c r="AF3790">
        <v>11.546572736462901</v>
      </c>
    </row>
    <row r="3791" spans="1:37">
      <c r="A3791" t="s">
        <v>418</v>
      </c>
      <c r="B3791" t="s">
        <v>224</v>
      </c>
      <c r="C3791" s="30" t="s">
        <v>591</v>
      </c>
      <c r="D3791">
        <v>450</v>
      </c>
      <c r="G3791">
        <v>11.12</v>
      </c>
      <c r="H3791">
        <v>0</v>
      </c>
      <c r="I3791">
        <v>24.58</v>
      </c>
      <c r="J3791">
        <v>0</v>
      </c>
      <c r="K3791">
        <v>0</v>
      </c>
      <c r="L3791">
        <v>0</v>
      </c>
      <c r="N3791">
        <v>0</v>
      </c>
      <c r="O3791">
        <f t="shared" si="131"/>
        <v>2.2104316546762588</v>
      </c>
      <c r="P3791">
        <v>5</v>
      </c>
      <c r="Q3791">
        <f t="shared" si="132"/>
        <v>2.2104316546762588</v>
      </c>
      <c r="R3791">
        <v>138.56</v>
      </c>
      <c r="S3791">
        <v>9.5000000000000001E-2</v>
      </c>
      <c r="T3791">
        <v>2.75</v>
      </c>
      <c r="U3791">
        <v>180</v>
      </c>
      <c r="V3791">
        <v>21.233139017522799</v>
      </c>
      <c r="W3791">
        <v>7</v>
      </c>
      <c r="X3791">
        <v>100</v>
      </c>
      <c r="Y3791">
        <v>0.05</v>
      </c>
      <c r="Z3791">
        <v>0.2</v>
      </c>
      <c r="AB3791">
        <v>25</v>
      </c>
      <c r="AC3791">
        <v>4</v>
      </c>
      <c r="AD3791" s="4" t="s">
        <v>173</v>
      </c>
      <c r="AF3791">
        <v>13.4130054464863</v>
      </c>
    </row>
    <row r="3792" spans="1:37">
      <c r="A3792" t="s">
        <v>418</v>
      </c>
      <c r="B3792" t="s">
        <v>224</v>
      </c>
      <c r="C3792" s="30" t="s">
        <v>591</v>
      </c>
      <c r="D3792">
        <v>450</v>
      </c>
      <c r="G3792">
        <v>11.12</v>
      </c>
      <c r="H3792">
        <v>0</v>
      </c>
      <c r="I3792">
        <v>24.58</v>
      </c>
      <c r="J3792">
        <v>0</v>
      </c>
      <c r="K3792">
        <v>0</v>
      </c>
      <c r="L3792">
        <v>0</v>
      </c>
      <c r="N3792">
        <v>0</v>
      </c>
      <c r="O3792">
        <f t="shared" si="131"/>
        <v>2.2104316546762588</v>
      </c>
      <c r="P3792">
        <v>6</v>
      </c>
      <c r="Q3792">
        <f t="shared" si="132"/>
        <v>2.2104316546762588</v>
      </c>
      <c r="R3792">
        <v>138.56</v>
      </c>
      <c r="S3792">
        <v>9.5000000000000001E-2</v>
      </c>
      <c r="T3792">
        <v>2.75</v>
      </c>
      <c r="U3792">
        <v>180</v>
      </c>
      <c r="V3792">
        <v>31.8304401172404</v>
      </c>
      <c r="W3792">
        <v>7</v>
      </c>
      <c r="X3792">
        <v>100</v>
      </c>
      <c r="Y3792">
        <v>0.05</v>
      </c>
      <c r="Z3792">
        <v>0.2</v>
      </c>
      <c r="AB3792">
        <v>25</v>
      </c>
      <c r="AC3792">
        <v>5</v>
      </c>
      <c r="AD3792" s="4" t="s">
        <v>173</v>
      </c>
      <c r="AF3792">
        <v>14.045694530184599</v>
      </c>
    </row>
    <row r="3793" spans="1:39">
      <c r="A3793" t="s">
        <v>418</v>
      </c>
      <c r="B3793" t="s">
        <v>224</v>
      </c>
      <c r="C3793" s="30" t="s">
        <v>591</v>
      </c>
      <c r="D3793">
        <v>450</v>
      </c>
      <c r="G3793">
        <v>11.12</v>
      </c>
      <c r="H3793">
        <v>0</v>
      </c>
      <c r="I3793">
        <v>24.58</v>
      </c>
      <c r="J3793">
        <v>0</v>
      </c>
      <c r="K3793">
        <v>0</v>
      </c>
      <c r="L3793">
        <v>0</v>
      </c>
      <c r="N3793">
        <v>0</v>
      </c>
      <c r="O3793">
        <f t="shared" si="131"/>
        <v>2.2104316546762588</v>
      </c>
      <c r="P3793">
        <v>7</v>
      </c>
      <c r="Q3793">
        <f t="shared" si="132"/>
        <v>2.2104316546762588</v>
      </c>
      <c r="R3793">
        <v>138.56</v>
      </c>
      <c r="S3793">
        <v>9.5000000000000001E-2</v>
      </c>
      <c r="T3793">
        <v>2.75</v>
      </c>
      <c r="U3793">
        <v>180</v>
      </c>
      <c r="V3793">
        <v>34.874757722644397</v>
      </c>
      <c r="W3793">
        <v>7</v>
      </c>
      <c r="X3793">
        <v>100</v>
      </c>
      <c r="Y3793">
        <v>0.05</v>
      </c>
      <c r="Z3793">
        <v>0.2</v>
      </c>
      <c r="AB3793">
        <v>25</v>
      </c>
      <c r="AC3793">
        <v>6</v>
      </c>
      <c r="AD3793" s="4" t="s">
        <v>173</v>
      </c>
      <c r="AF3793">
        <v>15.089630910080601</v>
      </c>
    </row>
    <row r="3794" spans="1:39">
      <c r="A3794" t="s">
        <v>418</v>
      </c>
      <c r="B3794" t="s">
        <v>224</v>
      </c>
      <c r="C3794" s="30" t="s">
        <v>591</v>
      </c>
      <c r="D3794">
        <v>450</v>
      </c>
      <c r="G3794">
        <v>11.12</v>
      </c>
      <c r="H3794">
        <v>0</v>
      </c>
      <c r="I3794">
        <v>24.58</v>
      </c>
      <c r="J3794">
        <v>0</v>
      </c>
      <c r="K3794">
        <v>0</v>
      </c>
      <c r="L3794">
        <v>0</v>
      </c>
      <c r="N3794">
        <v>0</v>
      </c>
      <c r="O3794">
        <f t="shared" si="131"/>
        <v>2.2104316546762588</v>
      </c>
      <c r="P3794">
        <v>8</v>
      </c>
      <c r="Q3794">
        <f t="shared" si="132"/>
        <v>2.2104316546762588</v>
      </c>
      <c r="R3794">
        <v>138.56</v>
      </c>
      <c r="S3794">
        <v>9.5000000000000001E-2</v>
      </c>
      <c r="T3794">
        <v>2.75</v>
      </c>
      <c r="U3794">
        <v>180</v>
      </c>
      <c r="V3794">
        <v>35</v>
      </c>
      <c r="W3794">
        <v>3</v>
      </c>
      <c r="X3794">
        <v>100</v>
      </c>
      <c r="Y3794">
        <v>0.05</v>
      </c>
      <c r="Z3794">
        <v>0.2</v>
      </c>
      <c r="AB3794">
        <v>25</v>
      </c>
      <c r="AC3794">
        <v>7</v>
      </c>
      <c r="AD3794" s="4" t="s">
        <v>173</v>
      </c>
      <c r="AF3794">
        <v>11.5188524366695</v>
      </c>
    </row>
    <row r="3795" spans="1:39">
      <c r="A3795" t="s">
        <v>418</v>
      </c>
      <c r="B3795" t="s">
        <v>224</v>
      </c>
      <c r="C3795" s="30" t="s">
        <v>591</v>
      </c>
      <c r="D3795">
        <v>450</v>
      </c>
      <c r="G3795">
        <v>11.12</v>
      </c>
      <c r="H3795">
        <v>0</v>
      </c>
      <c r="I3795">
        <v>24.58</v>
      </c>
      <c r="J3795">
        <v>0</v>
      </c>
      <c r="K3795">
        <v>0</v>
      </c>
      <c r="L3795">
        <v>0</v>
      </c>
      <c r="N3795">
        <v>0</v>
      </c>
      <c r="O3795">
        <f t="shared" si="131"/>
        <v>2.2104316546762588</v>
      </c>
      <c r="P3795">
        <v>9</v>
      </c>
      <c r="Q3795">
        <f t="shared" si="132"/>
        <v>2.2104316546762588</v>
      </c>
      <c r="R3795">
        <v>138.56</v>
      </c>
      <c r="S3795">
        <v>9.5000000000000001E-2</v>
      </c>
      <c r="T3795">
        <v>2.75</v>
      </c>
      <c r="U3795">
        <v>180</v>
      </c>
      <c r="V3795">
        <v>35</v>
      </c>
      <c r="W3795">
        <v>4</v>
      </c>
      <c r="X3795">
        <v>100</v>
      </c>
      <c r="Y3795">
        <v>0.05</v>
      </c>
      <c r="Z3795">
        <v>0.2</v>
      </c>
      <c r="AB3795">
        <v>25</v>
      </c>
      <c r="AC3795">
        <v>8</v>
      </c>
      <c r="AD3795" s="4" t="s">
        <v>173</v>
      </c>
      <c r="AF3795">
        <v>11.76557369893</v>
      </c>
    </row>
    <row r="3796" spans="1:39">
      <c r="A3796" t="s">
        <v>418</v>
      </c>
      <c r="B3796" t="s">
        <v>224</v>
      </c>
      <c r="C3796" s="30" t="s">
        <v>591</v>
      </c>
      <c r="D3796">
        <v>450</v>
      </c>
      <c r="G3796">
        <v>11.12</v>
      </c>
      <c r="H3796">
        <v>0</v>
      </c>
      <c r="I3796">
        <v>24.58</v>
      </c>
      <c r="J3796">
        <v>0</v>
      </c>
      <c r="K3796">
        <v>0</v>
      </c>
      <c r="L3796">
        <v>0</v>
      </c>
      <c r="N3796">
        <v>0</v>
      </c>
      <c r="O3796">
        <f t="shared" si="131"/>
        <v>2.2104316546762588</v>
      </c>
      <c r="P3796">
        <v>10</v>
      </c>
      <c r="Q3796">
        <f t="shared" si="132"/>
        <v>2.2104316546762588</v>
      </c>
      <c r="R3796">
        <v>138.56</v>
      </c>
      <c r="S3796">
        <v>9.5000000000000001E-2</v>
      </c>
      <c r="T3796">
        <v>2.75</v>
      </c>
      <c r="U3796">
        <v>180</v>
      </c>
      <c r="V3796">
        <v>35</v>
      </c>
      <c r="W3796">
        <v>5</v>
      </c>
      <c r="X3796">
        <v>100</v>
      </c>
      <c r="Y3796">
        <v>0.05</v>
      </c>
      <c r="Z3796">
        <v>0.2</v>
      </c>
      <c r="AB3796">
        <v>25</v>
      </c>
      <c r="AC3796">
        <v>9</v>
      </c>
      <c r="AD3796" s="4" t="s">
        <v>173</v>
      </c>
      <c r="AF3796">
        <v>11.725409801834701</v>
      </c>
    </row>
    <row r="3797" spans="1:39">
      <c r="A3797" t="s">
        <v>418</v>
      </c>
      <c r="B3797" t="s">
        <v>224</v>
      </c>
      <c r="C3797" s="30" t="s">
        <v>591</v>
      </c>
      <c r="D3797">
        <v>450</v>
      </c>
      <c r="G3797">
        <v>11.12</v>
      </c>
      <c r="H3797">
        <v>0</v>
      </c>
      <c r="I3797">
        <v>24.58</v>
      </c>
      <c r="J3797">
        <v>0</v>
      </c>
      <c r="K3797">
        <v>0</v>
      </c>
      <c r="L3797">
        <v>0</v>
      </c>
      <c r="N3797">
        <v>0</v>
      </c>
      <c r="O3797">
        <f t="shared" si="131"/>
        <v>2.2104316546762588</v>
      </c>
      <c r="P3797">
        <v>11</v>
      </c>
      <c r="Q3797">
        <f t="shared" si="132"/>
        <v>2.2104316546762588</v>
      </c>
      <c r="R3797">
        <v>138.56</v>
      </c>
      <c r="S3797">
        <v>9.5000000000000001E-2</v>
      </c>
      <c r="T3797">
        <v>2.75</v>
      </c>
      <c r="U3797">
        <v>180</v>
      </c>
      <c r="V3797">
        <v>35</v>
      </c>
      <c r="W3797">
        <v>6</v>
      </c>
      <c r="X3797">
        <v>100</v>
      </c>
      <c r="Y3797">
        <v>0.05</v>
      </c>
      <c r="Z3797">
        <v>0.2</v>
      </c>
      <c r="AB3797">
        <v>25</v>
      </c>
      <c r="AC3797">
        <v>10</v>
      </c>
      <c r="AD3797" s="4" t="s">
        <v>173</v>
      </c>
      <c r="AF3797">
        <v>12.1901638734566</v>
      </c>
    </row>
    <row r="3798" spans="1:39">
      <c r="A3798" t="s">
        <v>418</v>
      </c>
      <c r="B3798" t="s">
        <v>224</v>
      </c>
      <c r="C3798" s="30" t="s">
        <v>591</v>
      </c>
      <c r="D3798">
        <v>450</v>
      </c>
      <c r="G3798">
        <v>11.12</v>
      </c>
      <c r="H3798">
        <v>0</v>
      </c>
      <c r="I3798">
        <v>24.58</v>
      </c>
      <c r="J3798">
        <v>0</v>
      </c>
      <c r="K3798">
        <v>0</v>
      </c>
      <c r="L3798">
        <v>0</v>
      </c>
      <c r="N3798">
        <v>0</v>
      </c>
      <c r="O3798">
        <f t="shared" si="131"/>
        <v>2.2104316546762588</v>
      </c>
      <c r="P3798">
        <v>12</v>
      </c>
      <c r="Q3798">
        <f t="shared" si="132"/>
        <v>2.2104316546762588</v>
      </c>
      <c r="R3798">
        <v>138.56</v>
      </c>
      <c r="S3798">
        <v>9.5000000000000001E-2</v>
      </c>
      <c r="T3798">
        <v>2.75</v>
      </c>
      <c r="U3798">
        <v>180</v>
      </c>
      <c r="V3798">
        <v>35</v>
      </c>
      <c r="W3798">
        <v>7</v>
      </c>
      <c r="X3798">
        <v>100</v>
      </c>
      <c r="Y3798">
        <v>0.05</v>
      </c>
      <c r="Z3798">
        <v>0.2</v>
      </c>
      <c r="AB3798">
        <v>25</v>
      </c>
      <c r="AC3798">
        <v>11</v>
      </c>
      <c r="AD3798" s="4" t="s">
        <v>173</v>
      </c>
      <c r="AF3798">
        <v>11.0139344679523</v>
      </c>
    </row>
    <row r="3799" spans="1:39">
      <c r="A3799" t="s">
        <v>418</v>
      </c>
      <c r="B3799" t="s">
        <v>224</v>
      </c>
      <c r="C3799" s="30" t="s">
        <v>591</v>
      </c>
      <c r="D3799">
        <v>450</v>
      </c>
      <c r="G3799">
        <v>11.12</v>
      </c>
      <c r="H3799">
        <v>0</v>
      </c>
      <c r="I3799">
        <v>24.58</v>
      </c>
      <c r="J3799">
        <v>0</v>
      </c>
      <c r="K3799">
        <v>0</v>
      </c>
      <c r="L3799">
        <v>0</v>
      </c>
      <c r="N3799">
        <v>0</v>
      </c>
      <c r="O3799">
        <f t="shared" si="131"/>
        <v>2.2104316546762588</v>
      </c>
      <c r="P3799">
        <v>13</v>
      </c>
      <c r="Q3799">
        <f t="shared" si="132"/>
        <v>2.2104316546762588</v>
      </c>
      <c r="R3799">
        <v>138.56</v>
      </c>
      <c r="S3799">
        <v>9.5000000000000001E-2</v>
      </c>
      <c r="T3799">
        <v>2.75</v>
      </c>
      <c r="U3799">
        <v>180</v>
      </c>
      <c r="V3799">
        <v>35</v>
      </c>
      <c r="W3799">
        <v>8</v>
      </c>
      <c r="X3799">
        <v>100</v>
      </c>
      <c r="Y3799">
        <v>0.05</v>
      </c>
      <c r="Z3799">
        <v>0.2</v>
      </c>
      <c r="AB3799">
        <v>25</v>
      </c>
      <c r="AC3799">
        <v>12</v>
      </c>
      <c r="AD3799" s="4" t="s">
        <v>173</v>
      </c>
      <c r="AF3799">
        <v>11.2262295552156</v>
      </c>
    </row>
    <row r="3800" spans="1:39">
      <c r="A3800" t="s">
        <v>418</v>
      </c>
      <c r="B3800" t="s">
        <v>224</v>
      </c>
      <c r="C3800" s="30" t="s">
        <v>591</v>
      </c>
      <c r="D3800">
        <v>450</v>
      </c>
      <c r="G3800">
        <v>11.12</v>
      </c>
      <c r="H3800">
        <v>0</v>
      </c>
      <c r="I3800">
        <v>24.58</v>
      </c>
      <c r="J3800">
        <v>0</v>
      </c>
      <c r="K3800">
        <v>0</v>
      </c>
      <c r="L3800">
        <v>0</v>
      </c>
      <c r="N3800">
        <v>0</v>
      </c>
      <c r="O3800">
        <f t="shared" si="131"/>
        <v>2.2104316546762588</v>
      </c>
      <c r="P3800">
        <v>14</v>
      </c>
      <c r="Q3800">
        <f t="shared" si="132"/>
        <v>2.2104316546762588</v>
      </c>
      <c r="R3800">
        <v>138.56</v>
      </c>
      <c r="S3800">
        <v>9.5000000000000001E-2</v>
      </c>
      <c r="T3800">
        <v>2.75</v>
      </c>
      <c r="U3800">
        <v>180</v>
      </c>
      <c r="V3800">
        <v>35</v>
      </c>
      <c r="W3800">
        <v>9</v>
      </c>
      <c r="X3800">
        <v>100</v>
      </c>
      <c r="Y3800">
        <v>0.05</v>
      </c>
      <c r="Z3800">
        <v>0.2</v>
      </c>
      <c r="AB3800">
        <v>25</v>
      </c>
      <c r="AC3800">
        <v>13</v>
      </c>
      <c r="AD3800" s="4" t="s">
        <v>173</v>
      </c>
      <c r="AF3800">
        <v>10.9967213016582</v>
      </c>
    </row>
    <row r="3801" spans="1:39">
      <c r="A3801" t="s">
        <v>418</v>
      </c>
      <c r="B3801" t="s">
        <v>224</v>
      </c>
      <c r="C3801" s="30" t="s">
        <v>591</v>
      </c>
      <c r="D3801">
        <v>450</v>
      </c>
      <c r="G3801">
        <v>11.12</v>
      </c>
      <c r="H3801">
        <v>0</v>
      </c>
      <c r="I3801">
        <v>24.58</v>
      </c>
      <c r="J3801">
        <v>0</v>
      </c>
      <c r="K3801">
        <v>0</v>
      </c>
      <c r="L3801">
        <v>0</v>
      </c>
      <c r="N3801">
        <v>0</v>
      </c>
      <c r="O3801">
        <f t="shared" si="131"/>
        <v>2.2104316546762588</v>
      </c>
      <c r="P3801">
        <v>15</v>
      </c>
      <c r="Q3801">
        <f t="shared" si="132"/>
        <v>2.2104316546762588</v>
      </c>
      <c r="R3801">
        <v>138.56</v>
      </c>
      <c r="S3801">
        <v>9.5000000000000001E-2</v>
      </c>
      <c r="T3801">
        <v>2.75</v>
      </c>
      <c r="U3801">
        <v>180</v>
      </c>
      <c r="V3801">
        <v>35</v>
      </c>
      <c r="W3801">
        <v>10</v>
      </c>
      <c r="X3801">
        <v>100</v>
      </c>
      <c r="Y3801">
        <v>0.05</v>
      </c>
      <c r="Z3801">
        <v>0.2</v>
      </c>
      <c r="AB3801">
        <v>25</v>
      </c>
      <c r="AC3801">
        <v>14</v>
      </c>
      <c r="AD3801" s="4" t="s">
        <v>173</v>
      </c>
      <c r="AF3801">
        <v>10.325409864871</v>
      </c>
    </row>
    <row r="3802" spans="1:39">
      <c r="A3802" t="s">
        <v>422</v>
      </c>
      <c r="B3802" t="s">
        <v>421</v>
      </c>
      <c r="C3802" s="30" t="s">
        <v>592</v>
      </c>
      <c r="D3802">
        <v>900</v>
      </c>
      <c r="E3802">
        <v>10</v>
      </c>
      <c r="F3802">
        <v>90</v>
      </c>
      <c r="G3802">
        <v>70.900000000000006</v>
      </c>
      <c r="I3802">
        <v>20.6</v>
      </c>
      <c r="K3802">
        <v>0.04</v>
      </c>
      <c r="L3802">
        <v>0.05</v>
      </c>
      <c r="N3802">
        <f t="shared" ref="N3802:N3816" si="133">H3802/G3802</f>
        <v>0</v>
      </c>
      <c r="O3802">
        <f t="shared" ref="O3802:O3816" si="134">I3802/G3802</f>
        <v>0.29055007052186177</v>
      </c>
      <c r="P3802">
        <f t="shared" ref="P3802:P3816" si="135">J3802/G3802</f>
        <v>0</v>
      </c>
      <c r="Q3802">
        <f t="shared" ref="Q3802:Q3816" si="136">(I3802+J3802)/G3802</f>
        <v>0.29055007052186177</v>
      </c>
      <c r="R3802">
        <v>759</v>
      </c>
      <c r="S3802">
        <v>0.76</v>
      </c>
      <c r="T3802">
        <v>4</v>
      </c>
      <c r="U3802">
        <v>1.61295252709925</v>
      </c>
      <c r="V3802">
        <v>8</v>
      </c>
      <c r="W3802">
        <v>2</v>
      </c>
      <c r="X3802">
        <v>200</v>
      </c>
      <c r="Y3802">
        <v>0.02</v>
      </c>
      <c r="Z3802">
        <f>0.04+0.06</f>
        <v>0.1</v>
      </c>
      <c r="AB3802">
        <v>25</v>
      </c>
      <c r="AC3802">
        <v>0</v>
      </c>
      <c r="AD3802" s="4" t="s">
        <v>173</v>
      </c>
      <c r="AE3802">
        <f>V3802-(AG3802*V3802/100)</f>
        <v>5.7698459125370078</v>
      </c>
      <c r="AF3802">
        <f>((V3802-AE3802)/Z3802)*Y3802</f>
        <v>0.44603081749259843</v>
      </c>
      <c r="AG3802">
        <v>27.876926093287398</v>
      </c>
      <c r="AI3802" s="31" t="s">
        <v>423</v>
      </c>
      <c r="AJ3802" t="s">
        <v>526</v>
      </c>
      <c r="AK3802" t="s">
        <v>363</v>
      </c>
    </row>
    <row r="3803" spans="1:39">
      <c r="A3803" t="s">
        <v>422</v>
      </c>
      <c r="B3803" t="s">
        <v>421</v>
      </c>
      <c r="C3803" s="30" t="s">
        <v>592</v>
      </c>
      <c r="D3803">
        <v>900</v>
      </c>
      <c r="E3803">
        <v>10</v>
      </c>
      <c r="F3803">
        <v>90</v>
      </c>
      <c r="G3803">
        <v>70.900000000000006</v>
      </c>
      <c r="I3803">
        <v>20.6</v>
      </c>
      <c r="K3803">
        <v>0.04</v>
      </c>
      <c r="L3803">
        <v>0.05</v>
      </c>
      <c r="N3803">
        <f t="shared" si="133"/>
        <v>0</v>
      </c>
      <c r="O3803">
        <f t="shared" si="134"/>
        <v>0.29055007052186177</v>
      </c>
      <c r="P3803">
        <f t="shared" si="135"/>
        <v>0</v>
      </c>
      <c r="Q3803">
        <f t="shared" si="136"/>
        <v>0.29055007052186177</v>
      </c>
      <c r="R3803">
        <v>759</v>
      </c>
      <c r="S3803">
        <v>0.76</v>
      </c>
      <c r="T3803">
        <v>4</v>
      </c>
      <c r="U3803">
        <v>3.2258164547737498</v>
      </c>
      <c r="V3803">
        <v>8</v>
      </c>
      <c r="W3803">
        <v>2</v>
      </c>
      <c r="X3803">
        <v>200</v>
      </c>
      <c r="Y3803">
        <v>0.02</v>
      </c>
      <c r="Z3803">
        <f t="shared" ref="Z3803:Z3849" si="137">0.04+0.06</f>
        <v>0.1</v>
      </c>
      <c r="AB3803">
        <v>25</v>
      </c>
      <c r="AC3803">
        <v>0</v>
      </c>
      <c r="AD3803" s="4" t="s">
        <v>173</v>
      </c>
      <c r="AE3803">
        <f t="shared" ref="AE3803:AE3858" si="138">V3803-(AG3803*V3803/100)</f>
        <v>4.3716922577662807</v>
      </c>
      <c r="AF3803">
        <f t="shared" ref="AF3803:AF3858" si="139">((V3803-AE3803)/Z3803)*Y3803</f>
        <v>0.72566154844674391</v>
      </c>
      <c r="AG3803">
        <v>45.353846777921497</v>
      </c>
      <c r="AM3803" t="s">
        <v>427</v>
      </c>
    </row>
    <row r="3804" spans="1:39">
      <c r="A3804" t="s">
        <v>422</v>
      </c>
      <c r="B3804" t="s">
        <v>421</v>
      </c>
      <c r="C3804" s="30" t="s">
        <v>592</v>
      </c>
      <c r="D3804">
        <v>900</v>
      </c>
      <c r="E3804">
        <v>10</v>
      </c>
      <c r="F3804">
        <v>90</v>
      </c>
      <c r="G3804">
        <v>70.900000000000006</v>
      </c>
      <c r="I3804">
        <v>20.6</v>
      </c>
      <c r="K3804">
        <v>0.04</v>
      </c>
      <c r="L3804">
        <v>0.05</v>
      </c>
      <c r="N3804">
        <f t="shared" si="133"/>
        <v>0</v>
      </c>
      <c r="O3804">
        <f t="shared" si="134"/>
        <v>0.29055007052186177</v>
      </c>
      <c r="P3804">
        <f t="shared" si="135"/>
        <v>0</v>
      </c>
      <c r="Q3804">
        <f t="shared" si="136"/>
        <v>0.29055007052186177</v>
      </c>
      <c r="R3804">
        <v>759</v>
      </c>
      <c r="S3804">
        <v>0.76</v>
      </c>
      <c r="T3804">
        <v>4</v>
      </c>
      <c r="U3804">
        <v>14.5161297467696</v>
      </c>
      <c r="V3804">
        <v>8</v>
      </c>
      <c r="W3804">
        <v>2</v>
      </c>
      <c r="X3804">
        <v>200</v>
      </c>
      <c r="Y3804">
        <v>0.02</v>
      </c>
      <c r="Z3804">
        <f t="shared" si="137"/>
        <v>0.1</v>
      </c>
      <c r="AB3804">
        <v>25</v>
      </c>
      <c r="AC3804">
        <v>0</v>
      </c>
      <c r="AD3804" s="4" t="s">
        <v>173</v>
      </c>
      <c r="AE3804">
        <f t="shared" si="138"/>
        <v>3.7612305362426319</v>
      </c>
      <c r="AF3804">
        <f t="shared" si="139"/>
        <v>0.84775389275147361</v>
      </c>
      <c r="AG3804">
        <v>52.984618296967099</v>
      </c>
      <c r="AM3804" t="s">
        <v>428</v>
      </c>
    </row>
    <row r="3805" spans="1:39">
      <c r="A3805" t="s">
        <v>422</v>
      </c>
      <c r="B3805" t="s">
        <v>421</v>
      </c>
      <c r="C3805" s="30" t="s">
        <v>592</v>
      </c>
      <c r="D3805">
        <v>900</v>
      </c>
      <c r="E3805">
        <v>10</v>
      </c>
      <c r="F3805">
        <v>90</v>
      </c>
      <c r="G3805">
        <v>70.900000000000006</v>
      </c>
      <c r="I3805">
        <v>20.6</v>
      </c>
      <c r="K3805">
        <v>0.04</v>
      </c>
      <c r="L3805">
        <v>0.05</v>
      </c>
      <c r="N3805">
        <f t="shared" si="133"/>
        <v>0</v>
      </c>
      <c r="O3805">
        <f t="shared" si="134"/>
        <v>0.29055007052186177</v>
      </c>
      <c r="P3805">
        <f t="shared" si="135"/>
        <v>0</v>
      </c>
      <c r="Q3805">
        <f t="shared" si="136"/>
        <v>0.29055007052186177</v>
      </c>
      <c r="R3805">
        <v>759</v>
      </c>
      <c r="S3805">
        <v>0.76</v>
      </c>
      <c r="T3805">
        <v>4</v>
      </c>
      <c r="U3805">
        <v>9.6774493643212605</v>
      </c>
      <c r="V3805">
        <v>8</v>
      </c>
      <c r="W3805">
        <v>2</v>
      </c>
      <c r="X3805">
        <v>200</v>
      </c>
      <c r="Y3805">
        <v>0.02</v>
      </c>
      <c r="Z3805">
        <f t="shared" si="137"/>
        <v>0.1</v>
      </c>
      <c r="AB3805">
        <v>25</v>
      </c>
      <c r="AC3805">
        <v>0</v>
      </c>
      <c r="AD3805" s="4" t="s">
        <v>173</v>
      </c>
      <c r="AE3805">
        <f t="shared" si="138"/>
        <v>3.6430768814719041</v>
      </c>
      <c r="AF3805">
        <f t="shared" si="139"/>
        <v>0.87138462370561909</v>
      </c>
      <c r="AG3805">
        <v>54.461538981601201</v>
      </c>
      <c r="AM3805" t="s">
        <v>429</v>
      </c>
    </row>
    <row r="3806" spans="1:39">
      <c r="A3806" t="s">
        <v>422</v>
      </c>
      <c r="B3806" t="s">
        <v>421</v>
      </c>
      <c r="C3806" s="30" t="s">
        <v>592</v>
      </c>
      <c r="D3806">
        <v>900</v>
      </c>
      <c r="E3806">
        <v>10</v>
      </c>
      <c r="F3806">
        <v>90</v>
      </c>
      <c r="G3806">
        <v>70.900000000000006</v>
      </c>
      <c r="I3806">
        <v>20.6</v>
      </c>
      <c r="K3806">
        <v>0.04</v>
      </c>
      <c r="L3806">
        <v>0.05</v>
      </c>
      <c r="N3806">
        <f t="shared" si="133"/>
        <v>0</v>
      </c>
      <c r="O3806">
        <f t="shared" si="134"/>
        <v>0.29055007052186177</v>
      </c>
      <c r="P3806">
        <f t="shared" si="135"/>
        <v>0</v>
      </c>
      <c r="Q3806">
        <f t="shared" si="136"/>
        <v>0.29055007052186177</v>
      </c>
      <c r="R3806">
        <v>759</v>
      </c>
      <c r="S3806">
        <v>0.76</v>
      </c>
      <c r="T3806">
        <v>4</v>
      </c>
      <c r="U3806">
        <v>20.967762656317099</v>
      </c>
      <c r="V3806">
        <v>8</v>
      </c>
      <c r="W3806">
        <v>2</v>
      </c>
      <c r="X3806">
        <v>200</v>
      </c>
      <c r="Y3806">
        <v>0.02</v>
      </c>
      <c r="Z3806">
        <f t="shared" si="137"/>
        <v>0.1</v>
      </c>
      <c r="AB3806">
        <v>25</v>
      </c>
      <c r="AC3806">
        <v>0</v>
      </c>
      <c r="AD3806" s="4" t="s">
        <v>173</v>
      </c>
      <c r="AE3806">
        <f t="shared" si="138"/>
        <v>3.2492306444156958</v>
      </c>
      <c r="AF3806">
        <f t="shared" si="139"/>
        <v>0.95015387111686078</v>
      </c>
      <c r="AG3806">
        <v>59.384616944803803</v>
      </c>
    </row>
    <row r="3807" spans="1:39">
      <c r="A3807" t="s">
        <v>422</v>
      </c>
      <c r="B3807" t="s">
        <v>421</v>
      </c>
      <c r="C3807" s="30" t="s">
        <v>592</v>
      </c>
      <c r="D3807">
        <v>900</v>
      </c>
      <c r="E3807">
        <v>10</v>
      </c>
      <c r="F3807">
        <v>90</v>
      </c>
      <c r="G3807">
        <v>70.900000000000006</v>
      </c>
      <c r="I3807">
        <v>20.6</v>
      </c>
      <c r="K3807">
        <v>0.04</v>
      </c>
      <c r="L3807">
        <v>0.05</v>
      </c>
      <c r="N3807">
        <f t="shared" si="133"/>
        <v>0</v>
      </c>
      <c r="O3807">
        <f t="shared" si="134"/>
        <v>0.29055007052186177</v>
      </c>
      <c r="P3807">
        <f t="shared" si="135"/>
        <v>0</v>
      </c>
      <c r="Q3807">
        <f t="shared" si="136"/>
        <v>0.29055007052186177</v>
      </c>
      <c r="R3807">
        <v>759</v>
      </c>
      <c r="S3807">
        <v>0.76</v>
      </c>
      <c r="T3807">
        <v>4</v>
      </c>
      <c r="U3807">
        <v>30.645212020638301</v>
      </c>
      <c r="V3807">
        <v>8</v>
      </c>
      <c r="W3807">
        <v>2</v>
      </c>
      <c r="X3807">
        <v>200</v>
      </c>
      <c r="Y3807">
        <v>0.02</v>
      </c>
      <c r="Z3807">
        <f t="shared" si="137"/>
        <v>0.1</v>
      </c>
      <c r="AB3807">
        <v>25</v>
      </c>
      <c r="AC3807">
        <v>0</v>
      </c>
      <c r="AD3807" s="4" t="s">
        <v>173</v>
      </c>
      <c r="AE3807">
        <f t="shared" si="138"/>
        <v>2.9341538711168642</v>
      </c>
      <c r="AF3807">
        <f t="shared" si="139"/>
        <v>1.0131692257766272</v>
      </c>
      <c r="AG3807">
        <v>63.323076611039198</v>
      </c>
    </row>
    <row r="3808" spans="1:39">
      <c r="A3808" t="s">
        <v>422</v>
      </c>
      <c r="B3808" t="s">
        <v>421</v>
      </c>
      <c r="C3808" s="30" t="s">
        <v>592</v>
      </c>
      <c r="D3808">
        <v>900</v>
      </c>
      <c r="E3808">
        <v>10</v>
      </c>
      <c r="F3808">
        <v>90</v>
      </c>
      <c r="G3808">
        <v>70.900000000000006</v>
      </c>
      <c r="I3808">
        <v>20.6</v>
      </c>
      <c r="K3808">
        <v>0.04</v>
      </c>
      <c r="L3808">
        <v>0.05</v>
      </c>
      <c r="N3808">
        <f t="shared" si="133"/>
        <v>0</v>
      </c>
      <c r="O3808">
        <f t="shared" si="134"/>
        <v>0.29055007052186177</v>
      </c>
      <c r="P3808">
        <f t="shared" si="135"/>
        <v>0</v>
      </c>
      <c r="Q3808">
        <f t="shared" si="136"/>
        <v>0.29055007052186177</v>
      </c>
      <c r="R3808">
        <v>759</v>
      </c>
      <c r="S3808">
        <v>0.76</v>
      </c>
      <c r="T3808">
        <v>4</v>
      </c>
      <c r="U3808">
        <v>38.709708857860299</v>
      </c>
      <c r="V3808">
        <v>8</v>
      </c>
      <c r="W3808">
        <v>2</v>
      </c>
      <c r="X3808">
        <v>200</v>
      </c>
      <c r="Y3808">
        <v>0.02</v>
      </c>
      <c r="Z3808">
        <f t="shared" si="137"/>
        <v>0.1</v>
      </c>
      <c r="AB3808">
        <v>25</v>
      </c>
      <c r="AC3808">
        <v>0</v>
      </c>
      <c r="AD3808" s="4" t="s">
        <v>173</v>
      </c>
      <c r="AE3808">
        <f t="shared" si="138"/>
        <v>2.5599999999999996</v>
      </c>
      <c r="AF3808">
        <f t="shared" si="139"/>
        <v>1.0880000000000001</v>
      </c>
      <c r="AG3808">
        <v>68</v>
      </c>
    </row>
    <row r="3809" spans="1:33">
      <c r="A3809" t="s">
        <v>422</v>
      </c>
      <c r="B3809" t="s">
        <v>421</v>
      </c>
      <c r="C3809" s="30" t="s">
        <v>592</v>
      </c>
      <c r="D3809">
        <v>900</v>
      </c>
      <c r="E3809">
        <v>10</v>
      </c>
      <c r="F3809">
        <v>90</v>
      </c>
      <c r="G3809">
        <v>70.900000000000006</v>
      </c>
      <c r="I3809">
        <v>20.6</v>
      </c>
      <c r="K3809">
        <v>0.04</v>
      </c>
      <c r="L3809">
        <v>0.05</v>
      </c>
      <c r="N3809">
        <f t="shared" si="133"/>
        <v>0</v>
      </c>
      <c r="O3809">
        <f t="shared" si="134"/>
        <v>0.29055007052186177</v>
      </c>
      <c r="P3809">
        <f t="shared" si="135"/>
        <v>0</v>
      </c>
      <c r="Q3809">
        <f t="shared" si="136"/>
        <v>0.29055007052186177</v>
      </c>
      <c r="R3809">
        <v>759</v>
      </c>
      <c r="S3809">
        <v>0.76</v>
      </c>
      <c r="T3809">
        <v>4</v>
      </c>
      <c r="U3809">
        <v>59.677471514177498</v>
      </c>
      <c r="V3809">
        <v>8</v>
      </c>
      <c r="W3809">
        <v>2</v>
      </c>
      <c r="X3809">
        <v>200</v>
      </c>
      <c r="Y3809">
        <v>0.02</v>
      </c>
      <c r="Z3809">
        <f t="shared" si="137"/>
        <v>0.1</v>
      </c>
      <c r="AB3809">
        <v>25</v>
      </c>
      <c r="AC3809">
        <v>0</v>
      </c>
      <c r="AD3809" s="4" t="s">
        <v>173</v>
      </c>
      <c r="AE3809">
        <f t="shared" si="138"/>
        <v>2.3040000540865355</v>
      </c>
      <c r="AF3809">
        <f t="shared" si="139"/>
        <v>1.1391999891826929</v>
      </c>
      <c r="AG3809">
        <v>71.199999323918306</v>
      </c>
    </row>
    <row r="3810" spans="1:33">
      <c r="A3810" t="s">
        <v>422</v>
      </c>
      <c r="B3810" t="s">
        <v>421</v>
      </c>
      <c r="C3810" s="30" t="s">
        <v>592</v>
      </c>
      <c r="D3810">
        <v>900</v>
      </c>
      <c r="E3810">
        <v>10</v>
      </c>
      <c r="F3810">
        <v>90</v>
      </c>
      <c r="G3810">
        <v>70.900000000000006</v>
      </c>
      <c r="I3810">
        <v>20.6</v>
      </c>
      <c r="K3810">
        <v>0.04</v>
      </c>
      <c r="L3810">
        <v>0.05</v>
      </c>
      <c r="N3810">
        <f t="shared" si="133"/>
        <v>0</v>
      </c>
      <c r="O3810">
        <f t="shared" si="134"/>
        <v>0.29055007052186177</v>
      </c>
      <c r="P3810">
        <f t="shared" si="135"/>
        <v>0</v>
      </c>
      <c r="Q3810">
        <f t="shared" si="136"/>
        <v>0.29055007052186177</v>
      </c>
      <c r="R3810">
        <v>759</v>
      </c>
      <c r="S3810">
        <v>0.76</v>
      </c>
      <c r="T3810">
        <v>4</v>
      </c>
      <c r="U3810">
        <v>75.806465188621502</v>
      </c>
      <c r="V3810">
        <v>8</v>
      </c>
      <c r="W3810">
        <v>2</v>
      </c>
      <c r="X3810">
        <v>200</v>
      </c>
      <c r="Y3810">
        <v>0.02</v>
      </c>
      <c r="Z3810">
        <f t="shared" si="137"/>
        <v>0.1</v>
      </c>
      <c r="AB3810">
        <v>25</v>
      </c>
      <c r="AC3810">
        <v>0</v>
      </c>
      <c r="AD3810" s="4" t="s">
        <v>173</v>
      </c>
      <c r="AE3810">
        <f t="shared" si="138"/>
        <v>2.0283077422337286</v>
      </c>
      <c r="AF3810">
        <f t="shared" si="139"/>
        <v>1.1943384515532542</v>
      </c>
      <c r="AG3810">
        <v>74.646153222078397</v>
      </c>
    </row>
    <row r="3811" spans="1:33">
      <c r="A3811" t="s">
        <v>422</v>
      </c>
      <c r="B3811" t="s">
        <v>421</v>
      </c>
      <c r="C3811" s="30" t="s">
        <v>592</v>
      </c>
      <c r="D3811">
        <v>900</v>
      </c>
      <c r="E3811">
        <v>10</v>
      </c>
      <c r="F3811">
        <v>90</v>
      </c>
      <c r="G3811">
        <v>70.900000000000006</v>
      </c>
      <c r="I3811">
        <v>20.6</v>
      </c>
      <c r="K3811">
        <v>0.04</v>
      </c>
      <c r="L3811">
        <v>0.05</v>
      </c>
      <c r="N3811">
        <f t="shared" si="133"/>
        <v>0</v>
      </c>
      <c r="O3811">
        <f t="shared" si="134"/>
        <v>0.29055007052186177</v>
      </c>
      <c r="P3811">
        <f t="shared" si="135"/>
        <v>0</v>
      </c>
      <c r="Q3811">
        <f t="shared" si="136"/>
        <v>0.29055007052186177</v>
      </c>
      <c r="R3811">
        <v>759</v>
      </c>
      <c r="S3811">
        <v>0.76</v>
      </c>
      <c r="T3811">
        <v>4</v>
      </c>
      <c r="U3811">
        <v>119.35485442893</v>
      </c>
      <c r="V3811">
        <v>8</v>
      </c>
      <c r="W3811">
        <v>2</v>
      </c>
      <c r="X3811">
        <v>200</v>
      </c>
      <c r="Y3811">
        <v>0.02</v>
      </c>
      <c r="Z3811">
        <f t="shared" si="137"/>
        <v>0.1</v>
      </c>
      <c r="AB3811">
        <v>25</v>
      </c>
      <c r="AC3811">
        <v>0</v>
      </c>
      <c r="AD3811" s="4" t="s">
        <v>173</v>
      </c>
      <c r="AE3811">
        <f t="shared" si="138"/>
        <v>1.7919998918269355</v>
      </c>
      <c r="AF3811">
        <f t="shared" si="139"/>
        <v>1.2416000216346128</v>
      </c>
      <c r="AG3811">
        <v>77.600001352163304</v>
      </c>
    </row>
    <row r="3812" spans="1:33">
      <c r="A3812" t="s">
        <v>422</v>
      </c>
      <c r="B3812" t="s">
        <v>421</v>
      </c>
      <c r="C3812" s="30" t="s">
        <v>592</v>
      </c>
      <c r="D3812">
        <v>900</v>
      </c>
      <c r="E3812">
        <v>10</v>
      </c>
      <c r="F3812">
        <v>90</v>
      </c>
      <c r="G3812">
        <v>70.900000000000006</v>
      </c>
      <c r="I3812">
        <v>20.6</v>
      </c>
      <c r="K3812">
        <v>0.04</v>
      </c>
      <c r="L3812">
        <v>0.05</v>
      </c>
      <c r="N3812">
        <f t="shared" si="133"/>
        <v>0</v>
      </c>
      <c r="O3812">
        <f t="shared" si="134"/>
        <v>0.29055007052186177</v>
      </c>
      <c r="P3812">
        <f t="shared" si="135"/>
        <v>0</v>
      </c>
      <c r="Q3812">
        <f t="shared" si="136"/>
        <v>0.29055007052186177</v>
      </c>
      <c r="R3812">
        <v>759</v>
      </c>
      <c r="S3812">
        <v>0.76</v>
      </c>
      <c r="T3812">
        <v>4</v>
      </c>
      <c r="U3812">
        <v>180.64518987078199</v>
      </c>
      <c r="V3812">
        <v>8</v>
      </c>
      <c r="W3812">
        <v>2</v>
      </c>
      <c r="X3812">
        <v>200</v>
      </c>
      <c r="Y3812">
        <v>0.02</v>
      </c>
      <c r="Z3812">
        <f t="shared" si="137"/>
        <v>0.1</v>
      </c>
      <c r="AB3812">
        <v>25</v>
      </c>
      <c r="AC3812">
        <v>0</v>
      </c>
      <c r="AD3812" s="4" t="s">
        <v>173</v>
      </c>
      <c r="AE3812">
        <f t="shared" si="138"/>
        <v>1.1618460747966086</v>
      </c>
      <c r="AF3812">
        <f t="shared" si="139"/>
        <v>1.3676307850406781</v>
      </c>
      <c r="AG3812">
        <v>85.476924065042397</v>
      </c>
    </row>
    <row r="3813" spans="1:33">
      <c r="A3813" t="s">
        <v>422</v>
      </c>
      <c r="B3813" t="s">
        <v>421</v>
      </c>
      <c r="C3813" s="30" t="s">
        <v>592</v>
      </c>
      <c r="D3813">
        <v>900</v>
      </c>
      <c r="E3813">
        <v>10</v>
      </c>
      <c r="F3813">
        <v>90</v>
      </c>
      <c r="G3813">
        <v>70.900000000000006</v>
      </c>
      <c r="I3813">
        <v>20.6</v>
      </c>
      <c r="K3813">
        <v>0.04</v>
      </c>
      <c r="L3813">
        <v>0.05</v>
      </c>
      <c r="N3813">
        <f t="shared" si="133"/>
        <v>0</v>
      </c>
      <c r="O3813">
        <f t="shared" si="134"/>
        <v>0.29055007052186177</v>
      </c>
      <c r="P3813">
        <f t="shared" si="135"/>
        <v>0</v>
      </c>
      <c r="Q3813">
        <f t="shared" si="136"/>
        <v>0.29055007052186177</v>
      </c>
      <c r="R3813">
        <v>759</v>
      </c>
      <c r="S3813">
        <v>0.76</v>
      </c>
      <c r="T3813">
        <v>4</v>
      </c>
      <c r="U3813">
        <v>238.70970885785999</v>
      </c>
      <c r="V3813">
        <v>8</v>
      </c>
      <c r="W3813">
        <v>2</v>
      </c>
      <c r="X3813">
        <v>200</v>
      </c>
      <c r="Y3813">
        <v>0.02</v>
      </c>
      <c r="Z3813">
        <f t="shared" si="137"/>
        <v>0.1</v>
      </c>
      <c r="AB3813">
        <v>25</v>
      </c>
      <c r="AC3813">
        <v>0</v>
      </c>
      <c r="AD3813" s="4" t="s">
        <v>173</v>
      </c>
      <c r="AE3813">
        <f t="shared" si="138"/>
        <v>1.1618460747966086</v>
      </c>
      <c r="AF3813">
        <f t="shared" si="139"/>
        <v>1.3676307850406781</v>
      </c>
      <c r="AG3813">
        <v>85.476924065042397</v>
      </c>
    </row>
    <row r="3814" spans="1:33">
      <c r="A3814" t="s">
        <v>422</v>
      </c>
      <c r="B3814" t="s">
        <v>421</v>
      </c>
      <c r="C3814" s="30" t="s">
        <v>592</v>
      </c>
      <c r="D3814">
        <v>900</v>
      </c>
      <c r="E3814">
        <v>10</v>
      </c>
      <c r="F3814">
        <v>90</v>
      </c>
      <c r="G3814">
        <v>70.900000000000006</v>
      </c>
      <c r="I3814">
        <v>20.6</v>
      </c>
      <c r="K3814">
        <v>0.04</v>
      </c>
      <c r="L3814">
        <v>0.05</v>
      </c>
      <c r="N3814">
        <f t="shared" si="133"/>
        <v>0</v>
      </c>
      <c r="O3814">
        <f t="shared" si="134"/>
        <v>0.29055007052186177</v>
      </c>
      <c r="P3814">
        <f t="shared" si="135"/>
        <v>0</v>
      </c>
      <c r="Q3814">
        <f t="shared" si="136"/>
        <v>0.29055007052186177</v>
      </c>
      <c r="R3814">
        <v>759</v>
      </c>
      <c r="S3814">
        <v>0.76</v>
      </c>
      <c r="T3814">
        <v>4</v>
      </c>
      <c r="U3814">
        <v>298.38718037203699</v>
      </c>
      <c r="V3814">
        <v>8</v>
      </c>
      <c r="W3814">
        <v>2</v>
      </c>
      <c r="X3814">
        <v>200</v>
      </c>
      <c r="Y3814">
        <v>0.02</v>
      </c>
      <c r="Z3814">
        <f t="shared" si="137"/>
        <v>0.1</v>
      </c>
      <c r="AB3814">
        <v>25</v>
      </c>
      <c r="AC3814">
        <v>0</v>
      </c>
      <c r="AD3814" s="4" t="s">
        <v>173</v>
      </c>
      <c r="AE3814">
        <f t="shared" si="138"/>
        <v>1.1618460747966086</v>
      </c>
      <c r="AF3814">
        <f t="shared" si="139"/>
        <v>1.3676307850406781</v>
      </c>
      <c r="AG3814">
        <v>85.476924065042397</v>
      </c>
    </row>
    <row r="3815" spans="1:33">
      <c r="A3815" t="s">
        <v>422</v>
      </c>
      <c r="B3815" t="s">
        <v>421</v>
      </c>
      <c r="C3815" s="30" t="s">
        <v>592</v>
      </c>
      <c r="D3815">
        <v>900</v>
      </c>
      <c r="E3815">
        <v>10</v>
      </c>
      <c r="F3815">
        <v>90</v>
      </c>
      <c r="G3815">
        <v>70.900000000000006</v>
      </c>
      <c r="I3815">
        <v>20.6</v>
      </c>
      <c r="K3815">
        <v>0.04</v>
      </c>
      <c r="L3815">
        <v>0.05</v>
      </c>
      <c r="N3815">
        <f t="shared" si="133"/>
        <v>0</v>
      </c>
      <c r="O3815">
        <f t="shared" si="134"/>
        <v>0.29055007052186177</v>
      </c>
      <c r="P3815">
        <f t="shared" si="135"/>
        <v>0</v>
      </c>
      <c r="Q3815">
        <f t="shared" si="136"/>
        <v>0.29055007052186177</v>
      </c>
      <c r="R3815">
        <v>759</v>
      </c>
      <c r="S3815">
        <v>0.76</v>
      </c>
      <c r="T3815">
        <v>4</v>
      </c>
      <c r="U3815">
        <v>359.67742721446501</v>
      </c>
      <c r="V3815">
        <v>8</v>
      </c>
      <c r="W3815">
        <v>2</v>
      </c>
      <c r="X3815">
        <v>200</v>
      </c>
      <c r="Y3815">
        <v>0.02</v>
      </c>
      <c r="Z3815">
        <f t="shared" si="137"/>
        <v>0.1</v>
      </c>
      <c r="AB3815">
        <v>25</v>
      </c>
      <c r="AC3815">
        <v>0</v>
      </c>
      <c r="AD3815" s="4" t="s">
        <v>173</v>
      </c>
      <c r="AE3815">
        <f t="shared" si="138"/>
        <v>0.98461532220784775</v>
      </c>
      <c r="AF3815">
        <f t="shared" si="139"/>
        <v>1.4030769355584303</v>
      </c>
      <c r="AG3815">
        <v>87.692308472401905</v>
      </c>
    </row>
    <row r="3816" spans="1:33">
      <c r="A3816" t="s">
        <v>422</v>
      </c>
      <c r="B3816" t="s">
        <v>421</v>
      </c>
      <c r="C3816" s="30" t="s">
        <v>592</v>
      </c>
      <c r="D3816">
        <v>900</v>
      </c>
      <c r="E3816">
        <v>10</v>
      </c>
      <c r="F3816">
        <v>90</v>
      </c>
      <c r="G3816">
        <v>70.900000000000006</v>
      </c>
      <c r="I3816">
        <v>20.6</v>
      </c>
      <c r="K3816">
        <v>0.04</v>
      </c>
      <c r="L3816">
        <v>0.05</v>
      </c>
      <c r="N3816">
        <f t="shared" si="133"/>
        <v>0</v>
      </c>
      <c r="O3816">
        <f t="shared" si="134"/>
        <v>0.29055007052186177</v>
      </c>
      <c r="P3816">
        <f t="shared" si="135"/>
        <v>0</v>
      </c>
      <c r="Q3816">
        <f t="shared" si="136"/>
        <v>0.29055007052186177</v>
      </c>
      <c r="R3816">
        <v>759</v>
      </c>
      <c r="S3816">
        <v>0.76</v>
      </c>
      <c r="T3816">
        <v>4</v>
      </c>
      <c r="U3816">
        <v>419.35489872864201</v>
      </c>
      <c r="V3816">
        <v>8</v>
      </c>
      <c r="W3816">
        <v>2</v>
      </c>
      <c r="X3816">
        <v>200</v>
      </c>
      <c r="Y3816">
        <v>0.02</v>
      </c>
      <c r="Z3816">
        <f t="shared" si="137"/>
        <v>0.1</v>
      </c>
      <c r="AB3816">
        <v>25</v>
      </c>
      <c r="AC3816">
        <v>0</v>
      </c>
      <c r="AD3816" s="4" t="s">
        <v>173</v>
      </c>
      <c r="AE3816">
        <f t="shared" si="138"/>
        <v>1.0043076881471915</v>
      </c>
      <c r="AF3816">
        <f t="shared" si="139"/>
        <v>1.3991384623705616</v>
      </c>
      <c r="AG3816">
        <v>87.446153898160105</v>
      </c>
    </row>
    <row r="3817" spans="1:33">
      <c r="A3817" t="s">
        <v>426</v>
      </c>
      <c r="B3817" t="s">
        <v>421</v>
      </c>
      <c r="C3817" s="30" t="s">
        <v>592</v>
      </c>
      <c r="D3817">
        <v>900</v>
      </c>
      <c r="E3817">
        <v>10</v>
      </c>
      <c r="F3817">
        <v>90</v>
      </c>
      <c r="G3817">
        <v>65.37</v>
      </c>
      <c r="H3817">
        <v>0</v>
      </c>
      <c r="I3817">
        <v>18.36</v>
      </c>
      <c r="J3817">
        <v>0</v>
      </c>
      <c r="K3817">
        <v>7.0000000000000007E-2</v>
      </c>
      <c r="L3817">
        <v>0</v>
      </c>
      <c r="N3817">
        <f t="shared" ref="N3817:N3849" si="140">H3817/G3817</f>
        <v>0</v>
      </c>
      <c r="O3817">
        <f t="shared" ref="O3817:O3849" si="141">I3817/G3817</f>
        <v>0.28086278109224411</v>
      </c>
      <c r="P3817">
        <f t="shared" ref="P3817:P3849" si="142">J3817/G3817</f>
        <v>0</v>
      </c>
      <c r="Q3817">
        <f t="shared" ref="Q3817:Q3849" si="143">(I3817+J3817)/G3817</f>
        <v>0.28086278109224411</v>
      </c>
      <c r="R3817">
        <v>752</v>
      </c>
      <c r="S3817">
        <v>0.66</v>
      </c>
      <c r="T3817">
        <v>3.4</v>
      </c>
      <c r="U3817">
        <v>4.8386803824482501</v>
      </c>
      <c r="V3817">
        <v>8</v>
      </c>
      <c r="W3817">
        <v>2</v>
      </c>
      <c r="X3817">
        <v>200</v>
      </c>
      <c r="Y3817">
        <v>0.02</v>
      </c>
      <c r="Z3817">
        <f t="shared" si="137"/>
        <v>0.1</v>
      </c>
      <c r="AB3817">
        <v>25</v>
      </c>
      <c r="AC3817">
        <v>0</v>
      </c>
      <c r="AD3817" s="4" t="s">
        <v>173</v>
      </c>
      <c r="AE3817">
        <f t="shared" si="138"/>
        <v>4.1944615051775198</v>
      </c>
      <c r="AF3817">
        <f t="shared" si="139"/>
        <v>0.76110769896449604</v>
      </c>
      <c r="AG3817">
        <v>47.569231185280998</v>
      </c>
    </row>
    <row r="3818" spans="1:33">
      <c r="A3818" t="s">
        <v>426</v>
      </c>
      <c r="B3818" t="s">
        <v>421</v>
      </c>
      <c r="C3818" s="30" t="s">
        <v>592</v>
      </c>
      <c r="D3818">
        <v>900</v>
      </c>
      <c r="E3818">
        <v>10</v>
      </c>
      <c r="F3818">
        <v>90</v>
      </c>
      <c r="G3818">
        <v>65.37</v>
      </c>
      <c r="H3818">
        <v>0</v>
      </c>
      <c r="I3818">
        <v>18.36</v>
      </c>
      <c r="J3818">
        <v>0</v>
      </c>
      <c r="K3818">
        <v>7.0000000000000007E-2</v>
      </c>
      <c r="L3818">
        <v>0</v>
      </c>
      <c r="N3818">
        <f t="shared" si="140"/>
        <v>0</v>
      </c>
      <c r="O3818">
        <f t="shared" si="141"/>
        <v>0.28086278109224411</v>
      </c>
      <c r="P3818">
        <f t="shared" si="142"/>
        <v>0</v>
      </c>
      <c r="Q3818">
        <f t="shared" si="143"/>
        <v>0.28086278109224411</v>
      </c>
      <c r="R3818">
        <v>752</v>
      </c>
      <c r="S3818">
        <v>0.66</v>
      </c>
      <c r="T3818">
        <v>3.4</v>
      </c>
      <c r="U3818">
        <v>3.2258164547737498</v>
      </c>
      <c r="V3818">
        <v>8</v>
      </c>
      <c r="W3818">
        <v>2</v>
      </c>
      <c r="X3818">
        <v>200</v>
      </c>
      <c r="Y3818">
        <v>0.02</v>
      </c>
      <c r="Z3818">
        <f t="shared" si="137"/>
        <v>0.1</v>
      </c>
      <c r="AB3818">
        <v>25</v>
      </c>
      <c r="AC3818">
        <v>0</v>
      </c>
      <c r="AD3818" s="4" t="s">
        <v>173</v>
      </c>
      <c r="AE3818">
        <f t="shared" si="138"/>
        <v>4.0566154844674482</v>
      </c>
      <c r="AF3818">
        <f t="shared" si="139"/>
        <v>0.78867690310651029</v>
      </c>
      <c r="AG3818">
        <v>49.2923064441569</v>
      </c>
    </row>
    <row r="3819" spans="1:33">
      <c r="A3819" t="s">
        <v>426</v>
      </c>
      <c r="B3819" t="s">
        <v>421</v>
      </c>
      <c r="C3819" s="30" t="s">
        <v>592</v>
      </c>
      <c r="D3819">
        <v>900</v>
      </c>
      <c r="E3819">
        <v>10</v>
      </c>
      <c r="F3819">
        <v>90</v>
      </c>
      <c r="G3819">
        <v>65.37</v>
      </c>
      <c r="H3819">
        <v>0</v>
      </c>
      <c r="I3819">
        <v>18.36</v>
      </c>
      <c r="J3819">
        <v>0</v>
      </c>
      <c r="K3819">
        <v>7.0000000000000007E-2</v>
      </c>
      <c r="L3819">
        <v>0</v>
      </c>
      <c r="N3819">
        <f t="shared" si="140"/>
        <v>0</v>
      </c>
      <c r="O3819">
        <f t="shared" si="141"/>
        <v>0.28086278109224411</v>
      </c>
      <c r="P3819">
        <f t="shared" si="142"/>
        <v>0</v>
      </c>
      <c r="Q3819">
        <f t="shared" si="143"/>
        <v>0.28086278109224411</v>
      </c>
      <c r="R3819">
        <v>752</v>
      </c>
      <c r="S3819">
        <v>0.66</v>
      </c>
      <c r="T3819">
        <v>3.4</v>
      </c>
      <c r="U3819">
        <v>8.0644968372220092</v>
      </c>
      <c r="V3819">
        <v>8</v>
      </c>
      <c r="W3819">
        <v>2</v>
      </c>
      <c r="X3819">
        <v>200</v>
      </c>
      <c r="Y3819">
        <v>0.02</v>
      </c>
      <c r="Z3819">
        <f t="shared" si="137"/>
        <v>0.1</v>
      </c>
      <c r="AB3819">
        <v>25</v>
      </c>
      <c r="AC3819">
        <v>0</v>
      </c>
      <c r="AD3819" s="4" t="s">
        <v>173</v>
      </c>
      <c r="AE3819">
        <f t="shared" si="138"/>
        <v>3.0129227940089036</v>
      </c>
      <c r="AF3819">
        <f t="shared" si="139"/>
        <v>0.99741544119821923</v>
      </c>
      <c r="AG3819">
        <v>62.338465074888703</v>
      </c>
    </row>
    <row r="3820" spans="1:33">
      <c r="A3820" t="s">
        <v>426</v>
      </c>
      <c r="B3820" t="s">
        <v>421</v>
      </c>
      <c r="C3820" s="30" t="s">
        <v>592</v>
      </c>
      <c r="D3820">
        <v>900</v>
      </c>
      <c r="E3820">
        <v>10</v>
      </c>
      <c r="F3820">
        <v>90</v>
      </c>
      <c r="G3820">
        <v>65.37</v>
      </c>
      <c r="H3820">
        <v>0</v>
      </c>
      <c r="I3820">
        <v>18.36</v>
      </c>
      <c r="J3820">
        <v>0</v>
      </c>
      <c r="K3820">
        <v>7.0000000000000007E-2</v>
      </c>
      <c r="L3820">
        <v>0</v>
      </c>
      <c r="N3820">
        <f t="shared" si="140"/>
        <v>0</v>
      </c>
      <c r="O3820">
        <f t="shared" si="141"/>
        <v>0.28086278109224411</v>
      </c>
      <c r="P3820">
        <f t="shared" si="142"/>
        <v>0</v>
      </c>
      <c r="Q3820">
        <f t="shared" si="143"/>
        <v>0.28086278109224411</v>
      </c>
      <c r="R3820">
        <v>752</v>
      </c>
      <c r="S3820">
        <v>0.66</v>
      </c>
      <c r="T3820">
        <v>3.4</v>
      </c>
      <c r="U3820">
        <v>14.5161297467696</v>
      </c>
      <c r="V3820">
        <v>8</v>
      </c>
      <c r="W3820">
        <v>2</v>
      </c>
      <c r="X3820">
        <v>200</v>
      </c>
      <c r="Y3820">
        <v>0.02</v>
      </c>
      <c r="Z3820">
        <f t="shared" si="137"/>
        <v>0.1</v>
      </c>
      <c r="AB3820">
        <v>25</v>
      </c>
      <c r="AC3820">
        <v>0</v>
      </c>
      <c r="AD3820" s="4" t="s">
        <v>173</v>
      </c>
      <c r="AE3820">
        <f t="shared" si="138"/>
        <v>2.6781536547707274</v>
      </c>
      <c r="AF3820">
        <f t="shared" si="139"/>
        <v>1.0643692690458546</v>
      </c>
      <c r="AG3820">
        <v>66.523079315365905</v>
      </c>
    </row>
    <row r="3821" spans="1:33">
      <c r="A3821" t="s">
        <v>426</v>
      </c>
      <c r="B3821" t="s">
        <v>421</v>
      </c>
      <c r="C3821" s="30" t="s">
        <v>592</v>
      </c>
      <c r="D3821">
        <v>900</v>
      </c>
      <c r="E3821">
        <v>10</v>
      </c>
      <c r="F3821">
        <v>90</v>
      </c>
      <c r="G3821">
        <v>65.37</v>
      </c>
      <c r="H3821">
        <v>0</v>
      </c>
      <c r="I3821">
        <v>18.36</v>
      </c>
      <c r="J3821">
        <v>0</v>
      </c>
      <c r="K3821">
        <v>7.0000000000000007E-2</v>
      </c>
      <c r="L3821">
        <v>0</v>
      </c>
      <c r="N3821">
        <f t="shared" si="140"/>
        <v>0</v>
      </c>
      <c r="O3821">
        <f t="shared" si="141"/>
        <v>0.28086278109224411</v>
      </c>
      <c r="P3821">
        <f t="shared" si="142"/>
        <v>0</v>
      </c>
      <c r="Q3821">
        <f t="shared" si="143"/>
        <v>0.28086278109224411</v>
      </c>
      <c r="R3821">
        <v>752</v>
      </c>
      <c r="S3821">
        <v>0.66</v>
      </c>
      <c r="T3821">
        <v>3.4</v>
      </c>
      <c r="U3821">
        <v>19.3548987286425</v>
      </c>
      <c r="V3821">
        <v>8</v>
      </c>
      <c r="W3821">
        <v>2</v>
      </c>
      <c r="X3821">
        <v>200</v>
      </c>
      <c r="Y3821">
        <v>0.02</v>
      </c>
      <c r="Z3821">
        <f t="shared" si="137"/>
        <v>0.1</v>
      </c>
      <c r="AB3821">
        <v>25</v>
      </c>
      <c r="AC3821">
        <v>0</v>
      </c>
      <c r="AD3821" s="4" t="s">
        <v>173</v>
      </c>
      <c r="AE3821">
        <f t="shared" si="138"/>
        <v>2.4812305362426317</v>
      </c>
      <c r="AF3821">
        <f t="shared" si="139"/>
        <v>1.1037538927514736</v>
      </c>
      <c r="AG3821">
        <v>68.984618296967099</v>
      </c>
    </row>
    <row r="3822" spans="1:33">
      <c r="A3822" t="s">
        <v>426</v>
      </c>
      <c r="B3822" t="s">
        <v>421</v>
      </c>
      <c r="C3822" s="30" t="s">
        <v>592</v>
      </c>
      <c r="D3822">
        <v>900</v>
      </c>
      <c r="E3822">
        <v>10</v>
      </c>
      <c r="F3822">
        <v>90</v>
      </c>
      <c r="G3822">
        <v>65.37</v>
      </c>
      <c r="H3822">
        <v>0</v>
      </c>
      <c r="I3822">
        <v>18.36</v>
      </c>
      <c r="J3822">
        <v>0</v>
      </c>
      <c r="K3822">
        <v>7.0000000000000007E-2</v>
      </c>
      <c r="L3822">
        <v>0</v>
      </c>
      <c r="N3822">
        <f t="shared" si="140"/>
        <v>0</v>
      </c>
      <c r="O3822">
        <f t="shared" si="141"/>
        <v>0.28086278109224411</v>
      </c>
      <c r="P3822">
        <f t="shared" si="142"/>
        <v>0</v>
      </c>
      <c r="Q3822">
        <f t="shared" si="143"/>
        <v>0.28086278109224411</v>
      </c>
      <c r="R3822">
        <v>752</v>
      </c>
      <c r="S3822">
        <v>0.66</v>
      </c>
      <c r="T3822">
        <v>3.4</v>
      </c>
      <c r="U3822">
        <v>30.645212020638301</v>
      </c>
      <c r="V3822">
        <v>8</v>
      </c>
      <c r="W3822">
        <v>2</v>
      </c>
      <c r="X3822">
        <v>200</v>
      </c>
      <c r="Y3822">
        <v>0.02</v>
      </c>
      <c r="Z3822">
        <f t="shared" si="137"/>
        <v>0.1</v>
      </c>
      <c r="AB3822">
        <v>25</v>
      </c>
      <c r="AC3822">
        <v>0</v>
      </c>
      <c r="AD3822" s="4" t="s">
        <v>173</v>
      </c>
      <c r="AE3822">
        <f t="shared" si="138"/>
        <v>2.3827692474112405</v>
      </c>
      <c r="AF3822">
        <f t="shared" si="139"/>
        <v>1.1234461505177518</v>
      </c>
      <c r="AG3822">
        <v>70.215384407359494</v>
      </c>
    </row>
    <row r="3823" spans="1:33">
      <c r="A3823" t="s">
        <v>426</v>
      </c>
      <c r="B3823" t="s">
        <v>421</v>
      </c>
      <c r="C3823" s="30" t="s">
        <v>592</v>
      </c>
      <c r="D3823">
        <v>900</v>
      </c>
      <c r="E3823">
        <v>10</v>
      </c>
      <c r="F3823">
        <v>90</v>
      </c>
      <c r="G3823">
        <v>65.37</v>
      </c>
      <c r="H3823">
        <v>0</v>
      </c>
      <c r="I3823">
        <v>18.36</v>
      </c>
      <c r="J3823">
        <v>0</v>
      </c>
      <c r="K3823">
        <v>7.0000000000000007E-2</v>
      </c>
      <c r="L3823">
        <v>0</v>
      </c>
      <c r="N3823">
        <f t="shared" si="140"/>
        <v>0</v>
      </c>
      <c r="O3823">
        <f t="shared" si="141"/>
        <v>0.28086278109224411</v>
      </c>
      <c r="P3823">
        <f t="shared" si="142"/>
        <v>0</v>
      </c>
      <c r="Q3823">
        <f t="shared" si="143"/>
        <v>0.28086278109224411</v>
      </c>
      <c r="R3823">
        <v>752</v>
      </c>
      <c r="S3823">
        <v>0.66</v>
      </c>
      <c r="T3823">
        <v>3.4</v>
      </c>
      <c r="U3823">
        <v>40.322572785534803</v>
      </c>
      <c r="V3823">
        <v>8</v>
      </c>
      <c r="W3823">
        <v>2</v>
      </c>
      <c r="X3823">
        <v>200</v>
      </c>
      <c r="Y3823">
        <v>0.02</v>
      </c>
      <c r="Z3823">
        <f t="shared" si="137"/>
        <v>0.1</v>
      </c>
      <c r="AB3823">
        <v>25</v>
      </c>
      <c r="AC3823">
        <v>0</v>
      </c>
      <c r="AD3823" s="4" t="s">
        <v>173</v>
      </c>
      <c r="AE3823">
        <f t="shared" si="138"/>
        <v>2.3236921495932163</v>
      </c>
      <c r="AF3823">
        <f t="shared" si="139"/>
        <v>1.1352615700813566</v>
      </c>
      <c r="AG3823">
        <v>70.953848130084793</v>
      </c>
    </row>
    <row r="3824" spans="1:33">
      <c r="A3824" t="s">
        <v>426</v>
      </c>
      <c r="B3824" t="s">
        <v>421</v>
      </c>
      <c r="C3824" s="30" t="s">
        <v>592</v>
      </c>
      <c r="D3824">
        <v>900</v>
      </c>
      <c r="E3824">
        <v>10</v>
      </c>
      <c r="F3824">
        <v>90</v>
      </c>
      <c r="G3824">
        <v>65.37</v>
      </c>
      <c r="H3824">
        <v>0</v>
      </c>
      <c r="I3824">
        <v>18.36</v>
      </c>
      <c r="J3824">
        <v>0</v>
      </c>
      <c r="K3824">
        <v>7.0000000000000007E-2</v>
      </c>
      <c r="L3824">
        <v>0</v>
      </c>
      <c r="N3824">
        <f t="shared" si="140"/>
        <v>0</v>
      </c>
      <c r="O3824">
        <f t="shared" si="141"/>
        <v>0.28086278109224411</v>
      </c>
      <c r="P3824">
        <f t="shared" si="142"/>
        <v>0</v>
      </c>
      <c r="Q3824">
        <f t="shared" si="143"/>
        <v>0.28086278109224411</v>
      </c>
      <c r="R3824">
        <v>752</v>
      </c>
      <c r="S3824">
        <v>0.66</v>
      </c>
      <c r="T3824">
        <v>3.4</v>
      </c>
      <c r="U3824">
        <v>59.677471514177498</v>
      </c>
      <c r="V3824">
        <v>8</v>
      </c>
      <c r="W3824">
        <v>2</v>
      </c>
      <c r="X3824">
        <v>200</v>
      </c>
      <c r="Y3824">
        <v>0.02</v>
      </c>
      <c r="Z3824">
        <f t="shared" si="137"/>
        <v>0.1</v>
      </c>
      <c r="AB3824">
        <v>25</v>
      </c>
      <c r="AC3824">
        <v>0</v>
      </c>
      <c r="AD3824" s="4" t="s">
        <v>173</v>
      </c>
      <c r="AE3824">
        <f t="shared" si="138"/>
        <v>1.5359999459134723</v>
      </c>
      <c r="AF3824">
        <f t="shared" si="139"/>
        <v>1.2928000108173054</v>
      </c>
      <c r="AG3824">
        <v>80.800000676081595</v>
      </c>
    </row>
    <row r="3825" spans="1:33">
      <c r="A3825" t="s">
        <v>426</v>
      </c>
      <c r="B3825" t="s">
        <v>421</v>
      </c>
      <c r="C3825" s="30" t="s">
        <v>592</v>
      </c>
      <c r="D3825">
        <v>900</v>
      </c>
      <c r="E3825">
        <v>10</v>
      </c>
      <c r="F3825">
        <v>90</v>
      </c>
      <c r="G3825">
        <v>65.37</v>
      </c>
      <c r="H3825">
        <v>0</v>
      </c>
      <c r="I3825">
        <v>18.36</v>
      </c>
      <c r="J3825">
        <v>0</v>
      </c>
      <c r="K3825">
        <v>7.0000000000000007E-2</v>
      </c>
      <c r="L3825">
        <v>0</v>
      </c>
      <c r="N3825">
        <f t="shared" si="140"/>
        <v>0</v>
      </c>
      <c r="O3825">
        <f t="shared" si="141"/>
        <v>0.28086278109224411</v>
      </c>
      <c r="P3825">
        <f t="shared" si="142"/>
        <v>0</v>
      </c>
      <c r="Q3825">
        <f t="shared" si="143"/>
        <v>0.28086278109224411</v>
      </c>
      <c r="R3825">
        <v>752</v>
      </c>
      <c r="S3825">
        <v>0.66</v>
      </c>
      <c r="T3825">
        <v>3.4</v>
      </c>
      <c r="U3825">
        <v>119.35485442893</v>
      </c>
      <c r="V3825">
        <v>8</v>
      </c>
      <c r="W3825">
        <v>2</v>
      </c>
      <c r="X3825">
        <v>200</v>
      </c>
      <c r="Y3825">
        <v>0.02</v>
      </c>
      <c r="Z3825">
        <f t="shared" si="137"/>
        <v>0.1</v>
      </c>
      <c r="AB3825">
        <v>25</v>
      </c>
      <c r="AC3825">
        <v>0</v>
      </c>
      <c r="AD3825" s="4" t="s">
        <v>173</v>
      </c>
      <c r="AE3825">
        <f t="shared" si="138"/>
        <v>1.142153708857264</v>
      </c>
      <c r="AF3825">
        <f t="shared" si="139"/>
        <v>1.371569258228547</v>
      </c>
      <c r="AG3825">
        <v>85.723078639284196</v>
      </c>
    </row>
    <row r="3826" spans="1:33">
      <c r="A3826" t="s">
        <v>426</v>
      </c>
      <c r="B3826" t="s">
        <v>421</v>
      </c>
      <c r="C3826" s="30" t="s">
        <v>592</v>
      </c>
      <c r="D3826">
        <v>900</v>
      </c>
      <c r="E3826">
        <v>10</v>
      </c>
      <c r="F3826">
        <v>90</v>
      </c>
      <c r="G3826">
        <v>65.37</v>
      </c>
      <c r="H3826">
        <v>0</v>
      </c>
      <c r="I3826">
        <v>18.36</v>
      </c>
      <c r="J3826">
        <v>0</v>
      </c>
      <c r="K3826">
        <v>7.0000000000000007E-2</v>
      </c>
      <c r="L3826">
        <v>0</v>
      </c>
      <c r="N3826">
        <f t="shared" si="140"/>
        <v>0</v>
      </c>
      <c r="O3826">
        <f t="shared" si="141"/>
        <v>0.28086278109224411</v>
      </c>
      <c r="P3826">
        <f t="shared" si="142"/>
        <v>0</v>
      </c>
      <c r="Q3826">
        <f t="shared" si="143"/>
        <v>0.28086278109224411</v>
      </c>
      <c r="R3826">
        <v>752</v>
      </c>
      <c r="S3826">
        <v>0.66</v>
      </c>
      <c r="T3826">
        <v>3.4</v>
      </c>
      <c r="U3826">
        <v>180.64518987078199</v>
      </c>
      <c r="V3826">
        <v>8</v>
      </c>
      <c r="W3826">
        <v>2</v>
      </c>
      <c r="X3826">
        <v>200</v>
      </c>
      <c r="Y3826">
        <v>0.02</v>
      </c>
      <c r="Z3826">
        <f t="shared" si="137"/>
        <v>0.1</v>
      </c>
      <c r="AB3826">
        <v>25</v>
      </c>
      <c r="AC3826">
        <v>0</v>
      </c>
      <c r="AD3826" s="4" t="s">
        <v>173</v>
      </c>
      <c r="AE3826">
        <f t="shared" si="138"/>
        <v>0.80738456961908778</v>
      </c>
      <c r="AF3826">
        <f t="shared" si="139"/>
        <v>1.4385230860761824</v>
      </c>
      <c r="AG3826">
        <v>89.907692879761399</v>
      </c>
    </row>
    <row r="3827" spans="1:33">
      <c r="A3827" t="s">
        <v>426</v>
      </c>
      <c r="B3827" t="s">
        <v>421</v>
      </c>
      <c r="C3827" s="30" t="s">
        <v>592</v>
      </c>
      <c r="D3827">
        <v>900</v>
      </c>
      <c r="E3827">
        <v>10</v>
      </c>
      <c r="F3827">
        <v>90</v>
      </c>
      <c r="G3827">
        <v>65.37</v>
      </c>
      <c r="H3827">
        <v>0</v>
      </c>
      <c r="I3827">
        <v>18.36</v>
      </c>
      <c r="J3827">
        <v>0</v>
      </c>
      <c r="K3827">
        <v>7.0000000000000007E-2</v>
      </c>
      <c r="L3827">
        <v>0</v>
      </c>
      <c r="N3827">
        <f t="shared" si="140"/>
        <v>0</v>
      </c>
      <c r="O3827">
        <f t="shared" si="141"/>
        <v>0.28086278109224411</v>
      </c>
      <c r="P3827">
        <f t="shared" si="142"/>
        <v>0</v>
      </c>
      <c r="Q3827">
        <f t="shared" si="143"/>
        <v>0.28086278109224411</v>
      </c>
      <c r="R3827">
        <v>752</v>
      </c>
      <c r="S3827">
        <v>0.66</v>
      </c>
      <c r="T3827">
        <v>3.4</v>
      </c>
      <c r="U3827">
        <v>238.70970885785999</v>
      </c>
      <c r="V3827">
        <v>8</v>
      </c>
      <c r="W3827">
        <v>2</v>
      </c>
      <c r="X3827">
        <v>200</v>
      </c>
      <c r="Y3827">
        <v>0.02</v>
      </c>
      <c r="Z3827">
        <f t="shared" si="137"/>
        <v>0.1</v>
      </c>
      <c r="AB3827">
        <v>25</v>
      </c>
      <c r="AC3827">
        <v>0</v>
      </c>
      <c r="AD3827" s="4" t="s">
        <v>173</v>
      </c>
      <c r="AE3827">
        <f t="shared" si="138"/>
        <v>0.64984618296967245</v>
      </c>
      <c r="AF3827">
        <f t="shared" si="139"/>
        <v>1.4700307634060656</v>
      </c>
      <c r="AG3827">
        <v>91.876922712879093</v>
      </c>
    </row>
    <row r="3828" spans="1:33">
      <c r="A3828" t="s">
        <v>424</v>
      </c>
      <c r="B3828" t="s">
        <v>421</v>
      </c>
      <c r="C3828" s="30" t="s">
        <v>592</v>
      </c>
      <c r="D3828">
        <v>900</v>
      </c>
      <c r="E3828">
        <v>10</v>
      </c>
      <c r="F3828">
        <v>90</v>
      </c>
      <c r="G3828">
        <v>76.06</v>
      </c>
      <c r="H3828">
        <v>0</v>
      </c>
      <c r="I3828">
        <v>14.62</v>
      </c>
      <c r="J3828">
        <v>0</v>
      </c>
      <c r="K3828">
        <v>0.12</v>
      </c>
      <c r="L3828">
        <v>0.04</v>
      </c>
      <c r="N3828">
        <f t="shared" si="140"/>
        <v>0</v>
      </c>
      <c r="O3828">
        <f t="shared" si="141"/>
        <v>0.1922166710491717</v>
      </c>
      <c r="P3828">
        <f t="shared" si="142"/>
        <v>0</v>
      </c>
      <c r="Q3828">
        <f t="shared" si="143"/>
        <v>0.1922166710491717</v>
      </c>
      <c r="R3828">
        <v>864</v>
      </c>
      <c r="S3828">
        <v>0.78</v>
      </c>
      <c r="T3828">
        <v>3.6</v>
      </c>
      <c r="U3828">
        <v>4.8386803824482501</v>
      </c>
      <c r="V3828">
        <v>8</v>
      </c>
      <c r="W3828">
        <v>2</v>
      </c>
      <c r="X3828">
        <v>200</v>
      </c>
      <c r="Y3828">
        <v>0.02</v>
      </c>
      <c r="Z3828">
        <f t="shared" si="137"/>
        <v>0.1</v>
      </c>
      <c r="AB3828">
        <v>25</v>
      </c>
      <c r="AC3828">
        <v>0</v>
      </c>
      <c r="AD3828" s="4" t="s">
        <v>173</v>
      </c>
      <c r="AE3828">
        <f t="shared" si="138"/>
        <v>2.6584612888313837</v>
      </c>
      <c r="AF3828">
        <f t="shared" si="139"/>
        <v>1.0683077422337233</v>
      </c>
      <c r="AG3828">
        <v>66.769233889607705</v>
      </c>
    </row>
    <row r="3829" spans="1:33">
      <c r="A3829" t="s">
        <v>424</v>
      </c>
      <c r="B3829" t="s">
        <v>421</v>
      </c>
      <c r="C3829" s="30" t="s">
        <v>592</v>
      </c>
      <c r="D3829">
        <v>900</v>
      </c>
      <c r="E3829">
        <v>10</v>
      </c>
      <c r="F3829">
        <v>90</v>
      </c>
      <c r="G3829">
        <v>76.06</v>
      </c>
      <c r="H3829">
        <v>0</v>
      </c>
      <c r="I3829">
        <v>14.62</v>
      </c>
      <c r="J3829">
        <v>0</v>
      </c>
      <c r="K3829">
        <v>0.12</v>
      </c>
      <c r="L3829">
        <v>0.04</v>
      </c>
      <c r="N3829">
        <f t="shared" si="140"/>
        <v>0</v>
      </c>
      <c r="O3829">
        <f t="shared" si="141"/>
        <v>0.1922166710491717</v>
      </c>
      <c r="P3829">
        <f t="shared" si="142"/>
        <v>0</v>
      </c>
      <c r="Q3829">
        <f t="shared" si="143"/>
        <v>0.1922166710491717</v>
      </c>
      <c r="R3829">
        <v>864</v>
      </c>
      <c r="S3829">
        <v>0.78</v>
      </c>
      <c r="T3829">
        <v>3.6</v>
      </c>
      <c r="U3829">
        <v>11.2903132919957</v>
      </c>
      <c r="V3829">
        <v>8</v>
      </c>
      <c r="W3829">
        <v>2</v>
      </c>
      <c r="X3829">
        <v>200</v>
      </c>
      <c r="Y3829">
        <v>0.02</v>
      </c>
      <c r="Z3829">
        <f t="shared" si="137"/>
        <v>0.1</v>
      </c>
      <c r="AB3829">
        <v>25</v>
      </c>
      <c r="AC3829">
        <v>0</v>
      </c>
      <c r="AD3829" s="4" t="s">
        <v>173</v>
      </c>
      <c r="AE3829">
        <f t="shared" si="138"/>
        <v>2.0086153762943839</v>
      </c>
      <c r="AF3829">
        <f t="shared" si="139"/>
        <v>1.1982769247411231</v>
      </c>
      <c r="AG3829">
        <v>74.892307796320196</v>
      </c>
    </row>
    <row r="3830" spans="1:33">
      <c r="A3830" t="s">
        <v>424</v>
      </c>
      <c r="B3830" t="s">
        <v>421</v>
      </c>
      <c r="C3830" s="30" t="s">
        <v>592</v>
      </c>
      <c r="D3830">
        <v>900</v>
      </c>
      <c r="E3830">
        <v>10</v>
      </c>
      <c r="F3830">
        <v>90</v>
      </c>
      <c r="G3830">
        <v>76.06</v>
      </c>
      <c r="H3830">
        <v>0</v>
      </c>
      <c r="I3830">
        <v>14.62</v>
      </c>
      <c r="J3830">
        <v>0</v>
      </c>
      <c r="K3830">
        <v>0.12</v>
      </c>
      <c r="L3830">
        <v>0.04</v>
      </c>
      <c r="N3830">
        <f t="shared" si="140"/>
        <v>0</v>
      </c>
      <c r="O3830">
        <f t="shared" si="141"/>
        <v>0.1922166710491717</v>
      </c>
      <c r="P3830">
        <f t="shared" si="142"/>
        <v>0</v>
      </c>
      <c r="Q3830">
        <f t="shared" si="143"/>
        <v>0.1922166710491717</v>
      </c>
      <c r="R3830">
        <v>864</v>
      </c>
      <c r="S3830">
        <v>0.78</v>
      </c>
      <c r="T3830">
        <v>3.6</v>
      </c>
      <c r="U3830">
        <v>20.967762656317099</v>
      </c>
      <c r="V3830">
        <v>8</v>
      </c>
      <c r="W3830">
        <v>2</v>
      </c>
      <c r="X3830">
        <v>200</v>
      </c>
      <c r="Y3830">
        <v>0.02</v>
      </c>
      <c r="Z3830">
        <f t="shared" si="137"/>
        <v>0.1</v>
      </c>
      <c r="AB3830">
        <v>25</v>
      </c>
      <c r="AC3830">
        <v>0</v>
      </c>
      <c r="AD3830" s="4" t="s">
        <v>173</v>
      </c>
      <c r="AE3830">
        <f t="shared" si="138"/>
        <v>1.6147691392381764</v>
      </c>
      <c r="AF3830">
        <f t="shared" si="139"/>
        <v>1.2770461721523647</v>
      </c>
      <c r="AG3830">
        <v>79.815385759522798</v>
      </c>
    </row>
    <row r="3831" spans="1:33">
      <c r="A3831" t="s">
        <v>424</v>
      </c>
      <c r="B3831" t="s">
        <v>421</v>
      </c>
      <c r="C3831" s="30" t="s">
        <v>592</v>
      </c>
      <c r="D3831">
        <v>900</v>
      </c>
      <c r="E3831">
        <v>10</v>
      </c>
      <c r="F3831">
        <v>90</v>
      </c>
      <c r="G3831">
        <v>76.06</v>
      </c>
      <c r="H3831">
        <v>0</v>
      </c>
      <c r="I3831">
        <v>14.62</v>
      </c>
      <c r="J3831">
        <v>0</v>
      </c>
      <c r="K3831">
        <v>0.12</v>
      </c>
      <c r="L3831">
        <v>0.04</v>
      </c>
      <c r="N3831">
        <f t="shared" si="140"/>
        <v>0</v>
      </c>
      <c r="O3831">
        <f t="shared" si="141"/>
        <v>0.1922166710491717</v>
      </c>
      <c r="P3831">
        <f t="shared" si="142"/>
        <v>0</v>
      </c>
      <c r="Q3831">
        <f t="shared" si="143"/>
        <v>0.1922166710491717</v>
      </c>
      <c r="R3831">
        <v>864</v>
      </c>
      <c r="S3831">
        <v>0.78</v>
      </c>
      <c r="T3831">
        <v>3.6</v>
      </c>
      <c r="U3831">
        <v>38.709708857860299</v>
      </c>
      <c r="V3831">
        <v>8</v>
      </c>
      <c r="W3831">
        <v>2</v>
      </c>
      <c r="X3831">
        <v>200</v>
      </c>
      <c r="Y3831">
        <v>0.02</v>
      </c>
      <c r="Z3831">
        <f t="shared" si="137"/>
        <v>0.1</v>
      </c>
      <c r="AB3831">
        <v>25</v>
      </c>
      <c r="AC3831">
        <v>0</v>
      </c>
      <c r="AD3831" s="4" t="s">
        <v>173</v>
      </c>
      <c r="AE3831">
        <f t="shared" si="138"/>
        <v>0.964922956268504</v>
      </c>
      <c r="AF3831">
        <f t="shared" si="139"/>
        <v>1.4070154087462989</v>
      </c>
      <c r="AG3831">
        <v>87.938463046643705</v>
      </c>
    </row>
    <row r="3832" spans="1:33">
      <c r="A3832" t="s">
        <v>424</v>
      </c>
      <c r="B3832" t="s">
        <v>421</v>
      </c>
      <c r="C3832" s="30" t="s">
        <v>592</v>
      </c>
      <c r="D3832">
        <v>900</v>
      </c>
      <c r="E3832">
        <v>10</v>
      </c>
      <c r="F3832">
        <v>90</v>
      </c>
      <c r="G3832">
        <v>76.06</v>
      </c>
      <c r="H3832">
        <v>0</v>
      </c>
      <c r="I3832">
        <v>14.62</v>
      </c>
      <c r="J3832">
        <v>0</v>
      </c>
      <c r="K3832">
        <v>0.12</v>
      </c>
      <c r="L3832">
        <v>0.04</v>
      </c>
      <c r="N3832">
        <f t="shared" si="140"/>
        <v>0</v>
      </c>
      <c r="O3832">
        <f t="shared" si="141"/>
        <v>0.1922166710491717</v>
      </c>
      <c r="P3832">
        <f t="shared" si="142"/>
        <v>0</v>
      </c>
      <c r="Q3832">
        <f t="shared" si="143"/>
        <v>0.1922166710491717</v>
      </c>
      <c r="R3832">
        <v>864</v>
      </c>
      <c r="S3832">
        <v>0.78</v>
      </c>
      <c r="T3832">
        <v>3.6</v>
      </c>
      <c r="U3832">
        <v>58.064518987078202</v>
      </c>
      <c r="V3832">
        <v>8</v>
      </c>
      <c r="W3832">
        <v>2</v>
      </c>
      <c r="X3832">
        <v>200</v>
      </c>
      <c r="Y3832">
        <v>0.02</v>
      </c>
      <c r="Z3832">
        <f t="shared" si="137"/>
        <v>0.1</v>
      </c>
      <c r="AB3832">
        <v>25</v>
      </c>
      <c r="AC3832">
        <v>0</v>
      </c>
      <c r="AD3832" s="4" t="s">
        <v>173</v>
      </c>
      <c r="AE3832">
        <f t="shared" si="138"/>
        <v>0.90584612888314364</v>
      </c>
      <c r="AF3832">
        <f t="shared" si="139"/>
        <v>1.4188307742233712</v>
      </c>
      <c r="AG3832">
        <v>88.676923388960702</v>
      </c>
    </row>
    <row r="3833" spans="1:33">
      <c r="A3833" t="s">
        <v>424</v>
      </c>
      <c r="B3833" t="s">
        <v>421</v>
      </c>
      <c r="C3833" s="30" t="s">
        <v>592</v>
      </c>
      <c r="D3833">
        <v>900</v>
      </c>
      <c r="E3833">
        <v>10</v>
      </c>
      <c r="F3833">
        <v>90</v>
      </c>
      <c r="G3833">
        <v>76.06</v>
      </c>
      <c r="H3833">
        <v>0</v>
      </c>
      <c r="I3833">
        <v>14.62</v>
      </c>
      <c r="J3833">
        <v>0</v>
      </c>
      <c r="K3833">
        <v>0.12</v>
      </c>
      <c r="L3833">
        <v>0.04</v>
      </c>
      <c r="N3833">
        <f t="shared" si="140"/>
        <v>0</v>
      </c>
      <c r="O3833">
        <f t="shared" si="141"/>
        <v>0.1922166710491717</v>
      </c>
      <c r="P3833">
        <f t="shared" si="142"/>
        <v>0</v>
      </c>
      <c r="Q3833">
        <f t="shared" si="143"/>
        <v>0.1922166710491717</v>
      </c>
      <c r="R3833">
        <v>864</v>
      </c>
      <c r="S3833">
        <v>0.78</v>
      </c>
      <c r="T3833">
        <v>3.6</v>
      </c>
      <c r="U3833">
        <v>79.032281643395194</v>
      </c>
      <c r="V3833">
        <v>8</v>
      </c>
      <c r="W3833">
        <v>2</v>
      </c>
      <c r="X3833">
        <v>200</v>
      </c>
      <c r="Y3833">
        <v>0.02</v>
      </c>
      <c r="Z3833">
        <f t="shared" si="137"/>
        <v>0.1</v>
      </c>
      <c r="AB3833">
        <v>25</v>
      </c>
      <c r="AC3833">
        <v>0</v>
      </c>
      <c r="AD3833" s="4" t="s">
        <v>173</v>
      </c>
      <c r="AE3833">
        <f t="shared" si="138"/>
        <v>0.88615376294379988</v>
      </c>
      <c r="AF3833">
        <f t="shared" si="139"/>
        <v>1.4227692474112399</v>
      </c>
      <c r="AG3833">
        <v>88.923077963202502</v>
      </c>
    </row>
    <row r="3834" spans="1:33">
      <c r="A3834" t="s">
        <v>424</v>
      </c>
      <c r="B3834" t="s">
        <v>421</v>
      </c>
      <c r="C3834" s="30" t="s">
        <v>592</v>
      </c>
      <c r="D3834">
        <v>900</v>
      </c>
      <c r="E3834">
        <v>10</v>
      </c>
      <c r="F3834">
        <v>90</v>
      </c>
      <c r="G3834">
        <v>76.06</v>
      </c>
      <c r="H3834">
        <v>0</v>
      </c>
      <c r="I3834">
        <v>14.62</v>
      </c>
      <c r="J3834">
        <v>0</v>
      </c>
      <c r="K3834">
        <v>0.12</v>
      </c>
      <c r="L3834">
        <v>0.04</v>
      </c>
      <c r="N3834">
        <f t="shared" si="140"/>
        <v>0</v>
      </c>
      <c r="O3834">
        <f t="shared" si="141"/>
        <v>0.1922166710491717</v>
      </c>
      <c r="P3834">
        <f t="shared" si="142"/>
        <v>0</v>
      </c>
      <c r="Q3834">
        <f t="shared" si="143"/>
        <v>0.1922166710491717</v>
      </c>
      <c r="R3834">
        <v>864</v>
      </c>
      <c r="S3834">
        <v>0.78</v>
      </c>
      <c r="T3834">
        <v>3.6</v>
      </c>
      <c r="U3834">
        <v>122.58067088370299</v>
      </c>
      <c r="V3834">
        <v>8</v>
      </c>
      <c r="W3834">
        <v>2</v>
      </c>
      <c r="X3834">
        <v>200</v>
      </c>
      <c r="Y3834">
        <v>0.02</v>
      </c>
      <c r="Z3834">
        <f t="shared" si="137"/>
        <v>0.1</v>
      </c>
      <c r="AB3834">
        <v>25</v>
      </c>
      <c r="AC3834">
        <v>0</v>
      </c>
      <c r="AD3834" s="4" t="s">
        <v>173</v>
      </c>
      <c r="AE3834">
        <f t="shared" si="138"/>
        <v>0.61046145109099115</v>
      </c>
      <c r="AF3834">
        <f t="shared" si="139"/>
        <v>1.4779077097818019</v>
      </c>
      <c r="AG3834">
        <v>92.369231861362607</v>
      </c>
    </row>
    <row r="3835" spans="1:33">
      <c r="A3835" t="s">
        <v>424</v>
      </c>
      <c r="B3835" t="s">
        <v>421</v>
      </c>
      <c r="C3835" s="30" t="s">
        <v>592</v>
      </c>
      <c r="D3835">
        <v>900</v>
      </c>
      <c r="E3835">
        <v>10</v>
      </c>
      <c r="F3835">
        <v>90</v>
      </c>
      <c r="G3835">
        <v>76.06</v>
      </c>
      <c r="H3835">
        <v>0</v>
      </c>
      <c r="I3835">
        <v>14.62</v>
      </c>
      <c r="J3835">
        <v>0</v>
      </c>
      <c r="K3835">
        <v>0.12</v>
      </c>
      <c r="L3835">
        <v>0.04</v>
      </c>
      <c r="N3835">
        <f t="shared" si="140"/>
        <v>0</v>
      </c>
      <c r="O3835">
        <f t="shared" si="141"/>
        <v>0.1922166710491717</v>
      </c>
      <c r="P3835">
        <f t="shared" si="142"/>
        <v>0</v>
      </c>
      <c r="Q3835">
        <f t="shared" si="143"/>
        <v>0.1922166710491717</v>
      </c>
      <c r="R3835">
        <v>864</v>
      </c>
      <c r="S3835">
        <v>0.78</v>
      </c>
      <c r="T3835">
        <v>3.6</v>
      </c>
      <c r="U3835">
        <v>177.419373416008</v>
      </c>
      <c r="V3835">
        <v>8</v>
      </c>
      <c r="W3835">
        <v>2</v>
      </c>
      <c r="X3835">
        <v>200</v>
      </c>
      <c r="Y3835">
        <v>0.02</v>
      </c>
      <c r="Z3835">
        <f t="shared" si="137"/>
        <v>0.1</v>
      </c>
      <c r="AB3835">
        <v>25</v>
      </c>
      <c r="AC3835">
        <v>0</v>
      </c>
      <c r="AD3835" s="4" t="s">
        <v>173</v>
      </c>
      <c r="AE3835">
        <f t="shared" si="138"/>
        <v>0.57107698964496745</v>
      </c>
      <c r="AF3835">
        <f t="shared" si="139"/>
        <v>1.4857846020710066</v>
      </c>
      <c r="AG3835">
        <v>92.861537629437905</v>
      </c>
    </row>
    <row r="3836" spans="1:33">
      <c r="A3836" t="s">
        <v>424</v>
      </c>
      <c r="B3836" t="s">
        <v>421</v>
      </c>
      <c r="C3836" s="30" t="s">
        <v>592</v>
      </c>
      <c r="D3836">
        <v>900</v>
      </c>
      <c r="E3836">
        <v>10</v>
      </c>
      <c r="F3836">
        <v>90</v>
      </c>
      <c r="G3836">
        <v>76.06</v>
      </c>
      <c r="H3836">
        <v>0</v>
      </c>
      <c r="I3836">
        <v>14.62</v>
      </c>
      <c r="J3836">
        <v>0</v>
      </c>
      <c r="K3836">
        <v>0.12</v>
      </c>
      <c r="L3836">
        <v>0.04</v>
      </c>
      <c r="N3836">
        <f t="shared" si="140"/>
        <v>0</v>
      </c>
      <c r="O3836">
        <f t="shared" si="141"/>
        <v>0.1922166710491717</v>
      </c>
      <c r="P3836">
        <f t="shared" si="142"/>
        <v>0</v>
      </c>
      <c r="Q3836">
        <f t="shared" si="143"/>
        <v>0.1922166710491717</v>
      </c>
      <c r="R3836">
        <v>864</v>
      </c>
      <c r="S3836">
        <v>0.78</v>
      </c>
      <c r="T3836">
        <v>3.6</v>
      </c>
      <c r="U3836">
        <v>238.70970885785999</v>
      </c>
      <c r="V3836">
        <v>8</v>
      </c>
      <c r="W3836">
        <v>2</v>
      </c>
      <c r="X3836">
        <v>200</v>
      </c>
      <c r="Y3836">
        <v>0.02</v>
      </c>
      <c r="Z3836">
        <f t="shared" si="137"/>
        <v>0.1</v>
      </c>
      <c r="AB3836">
        <v>25</v>
      </c>
      <c r="AC3836">
        <v>0</v>
      </c>
      <c r="AD3836" s="4" t="s">
        <v>173</v>
      </c>
      <c r="AE3836">
        <f t="shared" si="138"/>
        <v>0.49230779632025623</v>
      </c>
      <c r="AF3836">
        <f t="shared" si="139"/>
        <v>1.5015384407359487</v>
      </c>
      <c r="AG3836">
        <v>93.846152545996802</v>
      </c>
    </row>
    <row r="3837" spans="1:33">
      <c r="A3837" t="s">
        <v>425</v>
      </c>
      <c r="B3837" t="s">
        <v>421</v>
      </c>
      <c r="C3837" s="30" t="s">
        <v>592</v>
      </c>
      <c r="D3837">
        <v>900</v>
      </c>
      <c r="E3837">
        <v>10</v>
      </c>
      <c r="F3837">
        <v>90</v>
      </c>
      <c r="G3837">
        <v>73.989999999999995</v>
      </c>
      <c r="H3837">
        <v>0</v>
      </c>
      <c r="I3837">
        <v>15.99</v>
      </c>
      <c r="J3837">
        <v>0</v>
      </c>
      <c r="K3837">
        <v>0.04</v>
      </c>
      <c r="L3837">
        <v>0.04</v>
      </c>
      <c r="N3837">
        <f t="shared" si="140"/>
        <v>0</v>
      </c>
      <c r="O3837">
        <f t="shared" si="141"/>
        <v>0.21611028517367215</v>
      </c>
      <c r="P3837">
        <f t="shared" si="142"/>
        <v>0</v>
      </c>
      <c r="Q3837">
        <f t="shared" si="143"/>
        <v>0.21611028517367215</v>
      </c>
      <c r="R3837">
        <v>691</v>
      </c>
      <c r="S3837">
        <v>0.65</v>
      </c>
      <c r="T3837">
        <v>3.8</v>
      </c>
      <c r="U3837">
        <v>4.8386803824482501</v>
      </c>
      <c r="V3837">
        <v>8</v>
      </c>
      <c r="W3837">
        <v>2</v>
      </c>
      <c r="X3837">
        <v>200</v>
      </c>
      <c r="Y3837">
        <v>0.02</v>
      </c>
      <c r="Z3837">
        <f t="shared" si="137"/>
        <v>0.1</v>
      </c>
      <c r="AB3837">
        <v>25</v>
      </c>
      <c r="AC3837">
        <v>0</v>
      </c>
      <c r="AD3837" s="4" t="s">
        <v>173</v>
      </c>
      <c r="AE3837">
        <f t="shared" si="138"/>
        <v>1.6738462370562077</v>
      </c>
      <c r="AF3837">
        <f t="shared" si="139"/>
        <v>1.2652307525887583</v>
      </c>
      <c r="AG3837">
        <v>79.076922036797399</v>
      </c>
    </row>
    <row r="3838" spans="1:33">
      <c r="A3838" t="s">
        <v>425</v>
      </c>
      <c r="B3838" t="s">
        <v>421</v>
      </c>
      <c r="C3838" s="30" t="s">
        <v>592</v>
      </c>
      <c r="D3838">
        <v>900</v>
      </c>
      <c r="E3838">
        <v>10</v>
      </c>
      <c r="F3838">
        <v>90</v>
      </c>
      <c r="G3838">
        <v>73.989999999999995</v>
      </c>
      <c r="H3838">
        <v>0</v>
      </c>
      <c r="I3838">
        <v>15.99</v>
      </c>
      <c r="J3838">
        <v>0</v>
      </c>
      <c r="K3838">
        <v>0.04</v>
      </c>
      <c r="L3838">
        <v>0.04</v>
      </c>
      <c r="N3838">
        <f t="shared" si="140"/>
        <v>0</v>
      </c>
      <c r="O3838">
        <f t="shared" si="141"/>
        <v>0.21611028517367215</v>
      </c>
      <c r="P3838">
        <f t="shared" si="142"/>
        <v>0</v>
      </c>
      <c r="Q3838">
        <f t="shared" si="143"/>
        <v>0.21611028517367215</v>
      </c>
      <c r="R3838">
        <v>691</v>
      </c>
      <c r="S3838">
        <v>0.65</v>
      </c>
      <c r="T3838">
        <v>3.8</v>
      </c>
      <c r="U3838">
        <v>9.6774493643212605</v>
      </c>
      <c r="V3838">
        <v>8</v>
      </c>
      <c r="W3838">
        <v>2</v>
      </c>
      <c r="X3838">
        <v>200</v>
      </c>
      <c r="Y3838">
        <v>0.02</v>
      </c>
      <c r="Z3838">
        <f t="shared" si="137"/>
        <v>0.1</v>
      </c>
      <c r="AB3838">
        <v>25</v>
      </c>
      <c r="AC3838">
        <v>0</v>
      </c>
      <c r="AD3838" s="4" t="s">
        <v>173</v>
      </c>
      <c r="AE3838">
        <f t="shared" si="138"/>
        <v>0.78769220367974402</v>
      </c>
      <c r="AF3838">
        <f t="shared" si="139"/>
        <v>1.4424615592640513</v>
      </c>
      <c r="AG3838">
        <v>90.153847454003198</v>
      </c>
    </row>
    <row r="3839" spans="1:33">
      <c r="A3839" t="s">
        <v>425</v>
      </c>
      <c r="B3839" t="s">
        <v>421</v>
      </c>
      <c r="C3839" s="30" t="s">
        <v>592</v>
      </c>
      <c r="D3839">
        <v>900</v>
      </c>
      <c r="E3839">
        <v>10</v>
      </c>
      <c r="F3839">
        <v>90</v>
      </c>
      <c r="G3839">
        <v>73.989999999999995</v>
      </c>
      <c r="H3839">
        <v>0</v>
      </c>
      <c r="I3839">
        <v>15.99</v>
      </c>
      <c r="J3839">
        <v>0</v>
      </c>
      <c r="K3839">
        <v>0.04</v>
      </c>
      <c r="L3839">
        <v>0.04</v>
      </c>
      <c r="N3839">
        <f t="shared" si="140"/>
        <v>0</v>
      </c>
      <c r="O3839">
        <f t="shared" si="141"/>
        <v>0.21611028517367215</v>
      </c>
      <c r="P3839">
        <f t="shared" si="142"/>
        <v>0</v>
      </c>
      <c r="Q3839">
        <f t="shared" si="143"/>
        <v>0.21611028517367215</v>
      </c>
      <c r="R3839">
        <v>691</v>
      </c>
      <c r="S3839">
        <v>0.65</v>
      </c>
      <c r="T3839">
        <v>3.8</v>
      </c>
      <c r="U3839">
        <v>19.3548987286425</v>
      </c>
      <c r="V3839">
        <v>8</v>
      </c>
      <c r="W3839">
        <v>2</v>
      </c>
      <c r="X3839">
        <v>200</v>
      </c>
      <c r="Y3839">
        <v>0.02</v>
      </c>
      <c r="Z3839">
        <f t="shared" si="137"/>
        <v>0.1</v>
      </c>
      <c r="AB3839">
        <v>25</v>
      </c>
      <c r="AC3839">
        <v>0</v>
      </c>
      <c r="AD3839" s="4" t="s">
        <v>173</v>
      </c>
      <c r="AE3839">
        <f t="shared" si="138"/>
        <v>0.66953854890901621</v>
      </c>
      <c r="AF3839">
        <f t="shared" si="139"/>
        <v>1.4660922902181965</v>
      </c>
      <c r="AG3839">
        <v>91.630768138637293</v>
      </c>
    </row>
    <row r="3840" spans="1:33">
      <c r="A3840" t="s">
        <v>425</v>
      </c>
      <c r="B3840" t="s">
        <v>421</v>
      </c>
      <c r="C3840" s="30" t="s">
        <v>592</v>
      </c>
      <c r="D3840">
        <v>900</v>
      </c>
      <c r="E3840">
        <v>10</v>
      </c>
      <c r="F3840">
        <v>90</v>
      </c>
      <c r="G3840">
        <v>73.989999999999995</v>
      </c>
      <c r="H3840">
        <v>0</v>
      </c>
      <c r="I3840">
        <v>15.99</v>
      </c>
      <c r="J3840">
        <v>0</v>
      </c>
      <c r="K3840">
        <v>0.04</v>
      </c>
      <c r="L3840">
        <v>0.04</v>
      </c>
      <c r="N3840">
        <f t="shared" si="140"/>
        <v>0</v>
      </c>
      <c r="O3840">
        <f t="shared" si="141"/>
        <v>0.21611028517367215</v>
      </c>
      <c r="P3840">
        <f t="shared" si="142"/>
        <v>0</v>
      </c>
      <c r="Q3840">
        <f t="shared" si="143"/>
        <v>0.21611028517367215</v>
      </c>
      <c r="R3840">
        <v>691</v>
      </c>
      <c r="S3840">
        <v>0.65</v>
      </c>
      <c r="T3840">
        <v>3.8</v>
      </c>
      <c r="U3840">
        <v>30.645212020638301</v>
      </c>
      <c r="V3840">
        <v>8</v>
      </c>
      <c r="W3840">
        <v>2</v>
      </c>
      <c r="X3840">
        <v>200</v>
      </c>
      <c r="Y3840">
        <v>0.02</v>
      </c>
      <c r="Z3840">
        <f t="shared" si="137"/>
        <v>0.1</v>
      </c>
      <c r="AB3840">
        <v>25</v>
      </c>
      <c r="AC3840">
        <v>0</v>
      </c>
      <c r="AD3840" s="4" t="s">
        <v>173</v>
      </c>
      <c r="AE3840">
        <f t="shared" si="138"/>
        <v>0.57107698964496745</v>
      </c>
      <c r="AF3840">
        <f t="shared" si="139"/>
        <v>1.4857846020710066</v>
      </c>
      <c r="AG3840">
        <v>92.861537629437905</v>
      </c>
    </row>
    <row r="3841" spans="1:33">
      <c r="A3841" t="s">
        <v>425</v>
      </c>
      <c r="B3841" t="s">
        <v>421</v>
      </c>
      <c r="C3841" s="30" t="s">
        <v>592</v>
      </c>
      <c r="D3841">
        <v>900</v>
      </c>
      <c r="E3841">
        <v>10</v>
      </c>
      <c r="F3841">
        <v>90</v>
      </c>
      <c r="G3841">
        <v>73.989999999999995</v>
      </c>
      <c r="H3841">
        <v>0</v>
      </c>
      <c r="I3841">
        <v>15.99</v>
      </c>
      <c r="J3841">
        <v>0</v>
      </c>
      <c r="K3841">
        <v>0.04</v>
      </c>
      <c r="L3841">
        <v>0.04</v>
      </c>
      <c r="N3841">
        <f t="shared" si="140"/>
        <v>0</v>
      </c>
      <c r="O3841">
        <f t="shared" si="141"/>
        <v>0.21611028517367215</v>
      </c>
      <c r="P3841">
        <f t="shared" si="142"/>
        <v>0</v>
      </c>
      <c r="Q3841">
        <f t="shared" si="143"/>
        <v>0.21611028517367215</v>
      </c>
      <c r="R3841">
        <v>691</v>
      </c>
      <c r="S3841">
        <v>0.65</v>
      </c>
      <c r="T3841">
        <v>3.8</v>
      </c>
      <c r="U3841">
        <v>38.709708857860299</v>
      </c>
      <c r="V3841">
        <v>8</v>
      </c>
      <c r="W3841">
        <v>2</v>
      </c>
      <c r="X3841">
        <v>200</v>
      </c>
      <c r="Y3841">
        <v>0.02</v>
      </c>
      <c r="Z3841">
        <f t="shared" si="137"/>
        <v>0.1</v>
      </c>
      <c r="AB3841">
        <v>25</v>
      </c>
      <c r="AC3841">
        <v>0</v>
      </c>
      <c r="AD3841" s="4" t="s">
        <v>173</v>
      </c>
      <c r="AE3841">
        <f t="shared" si="138"/>
        <v>0.37415387111686371</v>
      </c>
      <c r="AF3841">
        <f t="shared" si="139"/>
        <v>1.5251692257766272</v>
      </c>
      <c r="AG3841">
        <v>95.323076611039198</v>
      </c>
    </row>
    <row r="3842" spans="1:33">
      <c r="A3842" t="s">
        <v>425</v>
      </c>
      <c r="B3842" t="s">
        <v>421</v>
      </c>
      <c r="C3842" s="30" t="s">
        <v>592</v>
      </c>
      <c r="D3842">
        <v>900</v>
      </c>
      <c r="E3842">
        <v>10</v>
      </c>
      <c r="F3842">
        <v>90</v>
      </c>
      <c r="G3842">
        <v>73.989999999999995</v>
      </c>
      <c r="H3842">
        <v>0</v>
      </c>
      <c r="I3842">
        <v>15.99</v>
      </c>
      <c r="J3842">
        <v>0</v>
      </c>
      <c r="K3842">
        <v>0.04</v>
      </c>
      <c r="L3842">
        <v>0.04</v>
      </c>
      <c r="N3842">
        <f t="shared" si="140"/>
        <v>0</v>
      </c>
      <c r="O3842">
        <f t="shared" si="141"/>
        <v>0.21611028517367215</v>
      </c>
      <c r="P3842">
        <f t="shared" si="142"/>
        <v>0</v>
      </c>
      <c r="Q3842">
        <f t="shared" si="143"/>
        <v>0.21611028517367215</v>
      </c>
      <c r="R3842">
        <v>691</v>
      </c>
      <c r="S3842">
        <v>0.65</v>
      </c>
      <c r="T3842">
        <v>3.8</v>
      </c>
      <c r="U3842">
        <v>59.677471514177498</v>
      </c>
      <c r="V3842">
        <v>8</v>
      </c>
      <c r="W3842">
        <v>2</v>
      </c>
      <c r="X3842">
        <v>200</v>
      </c>
      <c r="Y3842">
        <v>0.02</v>
      </c>
      <c r="Z3842">
        <f t="shared" si="137"/>
        <v>0.1</v>
      </c>
      <c r="AB3842">
        <v>25</v>
      </c>
      <c r="AC3842">
        <v>0</v>
      </c>
      <c r="AD3842" s="4" t="s">
        <v>173</v>
      </c>
      <c r="AE3842">
        <f t="shared" si="138"/>
        <v>0.39384623705620836</v>
      </c>
      <c r="AF3842">
        <f t="shared" si="139"/>
        <v>1.5212307525887583</v>
      </c>
      <c r="AG3842">
        <v>95.076922036797399</v>
      </c>
    </row>
    <row r="3843" spans="1:33">
      <c r="A3843" t="s">
        <v>425</v>
      </c>
      <c r="B3843" t="s">
        <v>421</v>
      </c>
      <c r="C3843" s="30" t="s">
        <v>592</v>
      </c>
      <c r="D3843">
        <v>900</v>
      </c>
      <c r="E3843">
        <v>10</v>
      </c>
      <c r="F3843">
        <v>90</v>
      </c>
      <c r="G3843">
        <v>73.989999999999995</v>
      </c>
      <c r="H3843">
        <v>0</v>
      </c>
      <c r="I3843">
        <v>15.99</v>
      </c>
      <c r="J3843">
        <v>0</v>
      </c>
      <c r="K3843">
        <v>0.04</v>
      </c>
      <c r="L3843">
        <v>0.04</v>
      </c>
      <c r="N3843">
        <f t="shared" si="140"/>
        <v>0</v>
      </c>
      <c r="O3843">
        <f t="shared" si="141"/>
        <v>0.21611028517367215</v>
      </c>
      <c r="P3843">
        <f t="shared" si="142"/>
        <v>0</v>
      </c>
      <c r="Q3843">
        <f t="shared" si="143"/>
        <v>0.21611028517367215</v>
      </c>
      <c r="R3843">
        <v>691</v>
      </c>
      <c r="S3843">
        <v>0.65</v>
      </c>
      <c r="T3843">
        <v>3.8</v>
      </c>
      <c r="U3843">
        <v>77.419417715720698</v>
      </c>
      <c r="V3843">
        <v>8</v>
      </c>
      <c r="W3843">
        <v>2</v>
      </c>
      <c r="X3843">
        <v>200</v>
      </c>
      <c r="Y3843">
        <v>0.02</v>
      </c>
      <c r="Z3843">
        <f t="shared" si="137"/>
        <v>0.1</v>
      </c>
      <c r="AB3843">
        <v>25</v>
      </c>
      <c r="AC3843">
        <v>0</v>
      </c>
      <c r="AD3843" s="4" t="s">
        <v>173</v>
      </c>
      <c r="AE3843">
        <f t="shared" si="138"/>
        <v>0.45292306444157582</v>
      </c>
      <c r="AF3843">
        <f t="shared" si="139"/>
        <v>1.5094153871116849</v>
      </c>
      <c r="AG3843">
        <v>94.338461694480301</v>
      </c>
    </row>
    <row r="3844" spans="1:33">
      <c r="A3844" t="s">
        <v>425</v>
      </c>
      <c r="B3844" t="s">
        <v>421</v>
      </c>
      <c r="C3844" s="30" t="s">
        <v>592</v>
      </c>
      <c r="D3844">
        <v>900</v>
      </c>
      <c r="E3844">
        <v>10</v>
      </c>
      <c r="F3844">
        <v>90</v>
      </c>
      <c r="G3844">
        <v>73.989999999999995</v>
      </c>
      <c r="H3844">
        <v>0</v>
      </c>
      <c r="I3844">
        <v>15.99</v>
      </c>
      <c r="J3844">
        <v>0</v>
      </c>
      <c r="K3844">
        <v>0.04</v>
      </c>
      <c r="L3844">
        <v>0.04</v>
      </c>
      <c r="N3844">
        <f t="shared" si="140"/>
        <v>0</v>
      </c>
      <c r="O3844">
        <f t="shared" si="141"/>
        <v>0.21611028517367215</v>
      </c>
      <c r="P3844">
        <f t="shared" si="142"/>
        <v>0</v>
      </c>
      <c r="Q3844">
        <f t="shared" si="143"/>
        <v>0.21611028517367215</v>
      </c>
      <c r="R3844">
        <v>691</v>
      </c>
      <c r="S3844">
        <v>0.65</v>
      </c>
      <c r="T3844">
        <v>3.8</v>
      </c>
      <c r="U3844">
        <v>120.96780695602899</v>
      </c>
      <c r="V3844">
        <v>8</v>
      </c>
      <c r="W3844">
        <v>2</v>
      </c>
      <c r="X3844">
        <v>200</v>
      </c>
      <c r="Y3844">
        <v>0.02</v>
      </c>
      <c r="Z3844">
        <f t="shared" si="137"/>
        <v>0.1</v>
      </c>
      <c r="AB3844">
        <v>25</v>
      </c>
      <c r="AC3844">
        <v>0</v>
      </c>
      <c r="AD3844" s="4" t="s">
        <v>173</v>
      </c>
      <c r="AE3844">
        <f t="shared" si="138"/>
        <v>0.31507704373150425</v>
      </c>
      <c r="AF3844">
        <f t="shared" si="139"/>
        <v>1.536984591253699</v>
      </c>
      <c r="AG3844">
        <v>96.061536953356196</v>
      </c>
    </row>
    <row r="3845" spans="1:33">
      <c r="A3845" t="s">
        <v>425</v>
      </c>
      <c r="B3845" t="s">
        <v>421</v>
      </c>
      <c r="C3845" s="30" t="s">
        <v>592</v>
      </c>
      <c r="D3845">
        <v>900</v>
      </c>
      <c r="E3845">
        <v>10</v>
      </c>
      <c r="F3845">
        <v>90</v>
      </c>
      <c r="G3845">
        <v>73.989999999999995</v>
      </c>
      <c r="H3845">
        <v>0</v>
      </c>
      <c r="I3845">
        <v>15.99</v>
      </c>
      <c r="J3845">
        <v>0</v>
      </c>
      <c r="K3845">
        <v>0.04</v>
      </c>
      <c r="L3845">
        <v>0.04</v>
      </c>
      <c r="N3845">
        <f t="shared" si="140"/>
        <v>0</v>
      </c>
      <c r="O3845">
        <f t="shared" si="141"/>
        <v>0.21611028517367215</v>
      </c>
      <c r="P3845">
        <f t="shared" si="142"/>
        <v>0</v>
      </c>
      <c r="Q3845">
        <f t="shared" si="143"/>
        <v>0.21611028517367215</v>
      </c>
      <c r="R3845">
        <v>691</v>
      </c>
      <c r="S3845">
        <v>0.65</v>
      </c>
      <c r="T3845">
        <v>3.8</v>
      </c>
      <c r="U3845">
        <v>180.64518987078199</v>
      </c>
      <c r="V3845">
        <v>8</v>
      </c>
      <c r="W3845">
        <v>2</v>
      </c>
      <c r="X3845">
        <v>200</v>
      </c>
      <c r="Y3845">
        <v>0.02</v>
      </c>
      <c r="Z3845">
        <f t="shared" si="137"/>
        <v>0.1</v>
      </c>
      <c r="AB3845">
        <v>25</v>
      </c>
      <c r="AC3845">
        <v>0</v>
      </c>
      <c r="AD3845" s="4" t="s">
        <v>173</v>
      </c>
      <c r="AE3845">
        <f t="shared" si="138"/>
        <v>0.33476913923817619</v>
      </c>
      <c r="AF3845">
        <f t="shared" si="139"/>
        <v>1.5330461721523647</v>
      </c>
      <c r="AG3845">
        <v>95.815385759522798</v>
      </c>
    </row>
    <row r="3846" spans="1:33">
      <c r="A3846" t="s">
        <v>425</v>
      </c>
      <c r="B3846" t="s">
        <v>421</v>
      </c>
      <c r="C3846" s="30" t="s">
        <v>592</v>
      </c>
      <c r="D3846">
        <v>900</v>
      </c>
      <c r="E3846">
        <v>10</v>
      </c>
      <c r="F3846">
        <v>90</v>
      </c>
      <c r="G3846">
        <v>73.989999999999995</v>
      </c>
      <c r="H3846">
        <v>0</v>
      </c>
      <c r="I3846">
        <v>15.99</v>
      </c>
      <c r="J3846">
        <v>0</v>
      </c>
      <c r="K3846">
        <v>0.04</v>
      </c>
      <c r="L3846">
        <v>0.04</v>
      </c>
      <c r="N3846">
        <f t="shared" si="140"/>
        <v>0</v>
      </c>
      <c r="O3846">
        <f t="shared" si="141"/>
        <v>0.21611028517367215</v>
      </c>
      <c r="P3846">
        <f t="shared" si="142"/>
        <v>0</v>
      </c>
      <c r="Q3846">
        <f t="shared" si="143"/>
        <v>0.21611028517367215</v>
      </c>
      <c r="R3846">
        <v>691</v>
      </c>
      <c r="S3846">
        <v>0.65</v>
      </c>
      <c r="T3846">
        <v>3.8</v>
      </c>
      <c r="U3846">
        <v>238.70970885785999</v>
      </c>
      <c r="V3846">
        <v>8</v>
      </c>
      <c r="W3846">
        <v>2</v>
      </c>
      <c r="X3846">
        <v>200</v>
      </c>
      <c r="Y3846">
        <v>0.02</v>
      </c>
      <c r="Z3846">
        <f t="shared" si="137"/>
        <v>0.1</v>
      </c>
      <c r="AB3846">
        <v>25</v>
      </c>
      <c r="AC3846">
        <v>0</v>
      </c>
      <c r="AD3846" s="4" t="s">
        <v>173</v>
      </c>
      <c r="AE3846">
        <f t="shared" si="138"/>
        <v>0.25599994591347208</v>
      </c>
      <c r="AF3846">
        <f t="shared" si="139"/>
        <v>1.5488000108173055</v>
      </c>
      <c r="AG3846">
        <v>96.800000676081595</v>
      </c>
    </row>
    <row r="3847" spans="1:33">
      <c r="A3847" t="s">
        <v>425</v>
      </c>
      <c r="B3847" t="s">
        <v>421</v>
      </c>
      <c r="C3847" s="30" t="s">
        <v>592</v>
      </c>
      <c r="D3847">
        <v>900</v>
      </c>
      <c r="E3847">
        <v>10</v>
      </c>
      <c r="F3847">
        <v>90</v>
      </c>
      <c r="G3847">
        <v>73.989999999999995</v>
      </c>
      <c r="H3847">
        <v>0</v>
      </c>
      <c r="I3847">
        <v>15.99</v>
      </c>
      <c r="J3847">
        <v>0</v>
      </c>
      <c r="K3847">
        <v>0.04</v>
      </c>
      <c r="L3847">
        <v>0.04</v>
      </c>
      <c r="N3847">
        <f t="shared" si="140"/>
        <v>0</v>
      </c>
      <c r="O3847">
        <f t="shared" si="141"/>
        <v>0.21611028517367215</v>
      </c>
      <c r="P3847">
        <f t="shared" si="142"/>
        <v>0</v>
      </c>
      <c r="Q3847">
        <f t="shared" si="143"/>
        <v>0.21611028517367215</v>
      </c>
      <c r="R3847">
        <v>691</v>
      </c>
      <c r="S3847">
        <v>0.65</v>
      </c>
      <c r="T3847">
        <v>3.8</v>
      </c>
      <c r="U3847">
        <v>300.00004429971199</v>
      </c>
      <c r="V3847">
        <v>8</v>
      </c>
      <c r="W3847">
        <v>2</v>
      </c>
      <c r="X3847">
        <v>200</v>
      </c>
      <c r="Y3847">
        <v>0.02</v>
      </c>
      <c r="Z3847">
        <f t="shared" si="137"/>
        <v>0.1</v>
      </c>
      <c r="AB3847">
        <v>25</v>
      </c>
      <c r="AC3847">
        <v>0</v>
      </c>
      <c r="AD3847" s="4" t="s">
        <v>173</v>
      </c>
      <c r="AE3847">
        <f t="shared" si="138"/>
        <v>0.27569231185281673</v>
      </c>
      <c r="AF3847">
        <f t="shared" si="139"/>
        <v>1.5448615376294366</v>
      </c>
      <c r="AG3847">
        <v>96.553846101839795</v>
      </c>
    </row>
    <row r="3848" spans="1:33">
      <c r="A3848" t="s">
        <v>425</v>
      </c>
      <c r="B3848" t="s">
        <v>421</v>
      </c>
      <c r="C3848" s="30" t="s">
        <v>592</v>
      </c>
      <c r="D3848">
        <v>900</v>
      </c>
      <c r="E3848">
        <v>10</v>
      </c>
      <c r="F3848">
        <v>90</v>
      </c>
      <c r="G3848">
        <v>73.989999999999995</v>
      </c>
      <c r="H3848">
        <v>0</v>
      </c>
      <c r="I3848">
        <v>15.99</v>
      </c>
      <c r="J3848">
        <v>0</v>
      </c>
      <c r="K3848">
        <v>0.04</v>
      </c>
      <c r="L3848">
        <v>0.04</v>
      </c>
      <c r="N3848">
        <f t="shared" si="140"/>
        <v>0</v>
      </c>
      <c r="O3848">
        <f t="shared" si="141"/>
        <v>0.21611028517367215</v>
      </c>
      <c r="P3848">
        <f t="shared" si="142"/>
        <v>0</v>
      </c>
      <c r="Q3848">
        <f t="shared" si="143"/>
        <v>0.21611028517367215</v>
      </c>
      <c r="R3848">
        <v>691</v>
      </c>
      <c r="S3848">
        <v>0.65</v>
      </c>
      <c r="T3848">
        <v>3.8</v>
      </c>
      <c r="U3848">
        <v>359.67742721446501</v>
      </c>
      <c r="V3848">
        <v>8</v>
      </c>
      <c r="W3848">
        <v>2</v>
      </c>
      <c r="X3848">
        <v>200</v>
      </c>
      <c r="Y3848">
        <v>0.02</v>
      </c>
      <c r="Z3848">
        <f t="shared" si="137"/>
        <v>0.1</v>
      </c>
      <c r="AB3848">
        <v>25</v>
      </c>
      <c r="AC3848">
        <v>0</v>
      </c>
      <c r="AD3848" s="4" t="s">
        <v>173</v>
      </c>
      <c r="AE3848">
        <f t="shared" si="138"/>
        <v>0.21661548446744749</v>
      </c>
      <c r="AF3848">
        <f t="shared" si="139"/>
        <v>1.5566769031065104</v>
      </c>
      <c r="AG3848">
        <v>97.292306444156907</v>
      </c>
    </row>
    <row r="3849" spans="1:33">
      <c r="A3849" t="s">
        <v>425</v>
      </c>
      <c r="B3849" t="s">
        <v>421</v>
      </c>
      <c r="C3849" s="30" t="s">
        <v>592</v>
      </c>
      <c r="D3849">
        <v>900</v>
      </c>
      <c r="E3849">
        <v>10</v>
      </c>
      <c r="F3849">
        <v>90</v>
      </c>
      <c r="G3849">
        <v>73.989999999999995</v>
      </c>
      <c r="H3849">
        <v>0</v>
      </c>
      <c r="I3849">
        <v>15.99</v>
      </c>
      <c r="J3849">
        <v>0</v>
      </c>
      <c r="K3849">
        <v>0.04</v>
      </c>
      <c r="L3849">
        <v>0.04</v>
      </c>
      <c r="N3849">
        <f t="shared" si="140"/>
        <v>0</v>
      </c>
      <c r="O3849">
        <f t="shared" si="141"/>
        <v>0.21611028517367215</v>
      </c>
      <c r="P3849">
        <f t="shared" si="142"/>
        <v>0</v>
      </c>
      <c r="Q3849">
        <f t="shared" si="143"/>
        <v>0.21611028517367215</v>
      </c>
      <c r="R3849">
        <v>691</v>
      </c>
      <c r="S3849">
        <v>0.65</v>
      </c>
      <c r="T3849">
        <v>3.8</v>
      </c>
      <c r="U3849">
        <v>540</v>
      </c>
      <c r="V3849">
        <v>8</v>
      </c>
      <c r="W3849">
        <v>2</v>
      </c>
      <c r="X3849">
        <v>200</v>
      </c>
      <c r="Y3849">
        <v>0.02</v>
      </c>
      <c r="Z3849">
        <f t="shared" si="137"/>
        <v>0.1</v>
      </c>
      <c r="AB3849">
        <v>25</v>
      </c>
      <c r="AC3849">
        <v>0</v>
      </c>
      <c r="AD3849" s="4" t="s">
        <v>173</v>
      </c>
      <c r="AE3849">
        <f t="shared" si="138"/>
        <v>0.21661548446744749</v>
      </c>
      <c r="AF3849">
        <f t="shared" si="139"/>
        <v>1.5566769031065104</v>
      </c>
      <c r="AG3849">
        <v>97.292306444156907</v>
      </c>
    </row>
    <row r="3850" spans="1:33">
      <c r="A3850" t="s">
        <v>422</v>
      </c>
      <c r="B3850" t="s">
        <v>421</v>
      </c>
      <c r="C3850" s="30" t="s">
        <v>592</v>
      </c>
      <c r="D3850">
        <v>900</v>
      </c>
      <c r="E3850">
        <v>10</v>
      </c>
      <c r="F3850">
        <v>90</v>
      </c>
      <c r="G3850">
        <v>70.900000000000006</v>
      </c>
      <c r="I3850">
        <v>20.6</v>
      </c>
      <c r="K3850">
        <v>0.04</v>
      </c>
      <c r="L3850">
        <v>0.05</v>
      </c>
      <c r="N3850">
        <f t="shared" ref="N3850:N3856" si="144">H3850/G3850</f>
        <v>0</v>
      </c>
      <c r="O3850">
        <f t="shared" ref="O3850:O3856" si="145">I3850/G3850</f>
        <v>0.29055007052186177</v>
      </c>
      <c r="P3850">
        <f t="shared" ref="P3850:P3856" si="146">J3850/G3850</f>
        <v>0</v>
      </c>
      <c r="Q3850">
        <f t="shared" ref="Q3850:Q3856" si="147">(I3850+J3850)/G3850</f>
        <v>0.29055007052186177</v>
      </c>
      <c r="R3850">
        <v>759</v>
      </c>
      <c r="S3850">
        <v>0.76</v>
      </c>
      <c r="T3850">
        <v>4</v>
      </c>
      <c r="U3850">
        <v>540</v>
      </c>
      <c r="V3850">
        <v>8</v>
      </c>
      <c r="W3850">
        <v>2</v>
      </c>
      <c r="X3850">
        <v>200</v>
      </c>
      <c r="Y3850">
        <v>0.02</v>
      </c>
      <c r="Z3850">
        <v>1.91724189139598E-2</v>
      </c>
      <c r="AB3850">
        <v>25</v>
      </c>
      <c r="AC3850">
        <v>0</v>
      </c>
      <c r="AD3850" s="4" t="s">
        <v>173</v>
      </c>
      <c r="AE3850">
        <f t="shared" si="138"/>
        <v>4.4011873058036244</v>
      </c>
      <c r="AF3850">
        <f t="shared" si="139"/>
        <v>3.7541561243229586</v>
      </c>
      <c r="AG3850">
        <v>44.985158677454699</v>
      </c>
    </row>
    <row r="3851" spans="1:33">
      <c r="A3851" t="s">
        <v>422</v>
      </c>
      <c r="B3851" t="s">
        <v>421</v>
      </c>
      <c r="C3851" s="30" t="s">
        <v>592</v>
      </c>
      <c r="D3851">
        <v>900</v>
      </c>
      <c r="E3851">
        <v>10</v>
      </c>
      <c r="F3851">
        <v>90</v>
      </c>
      <c r="G3851">
        <v>70.900000000000006</v>
      </c>
      <c r="I3851">
        <v>20.6</v>
      </c>
      <c r="K3851">
        <v>0.04</v>
      </c>
      <c r="L3851">
        <v>0.05</v>
      </c>
      <c r="N3851">
        <f t="shared" si="144"/>
        <v>0</v>
      </c>
      <c r="O3851">
        <f t="shared" si="145"/>
        <v>0.29055007052186177</v>
      </c>
      <c r="P3851">
        <f t="shared" si="146"/>
        <v>0</v>
      </c>
      <c r="Q3851">
        <f t="shared" si="147"/>
        <v>0.29055007052186177</v>
      </c>
      <c r="R3851">
        <v>759</v>
      </c>
      <c r="S3851">
        <v>0.76</v>
      </c>
      <c r="T3851">
        <v>4</v>
      </c>
      <c r="U3851">
        <v>540</v>
      </c>
      <c r="V3851">
        <v>8</v>
      </c>
      <c r="W3851">
        <v>2</v>
      </c>
      <c r="X3851">
        <v>200</v>
      </c>
      <c r="Y3851">
        <v>0.02</v>
      </c>
      <c r="Z3851">
        <v>2.9379307871488701E-2</v>
      </c>
      <c r="AB3851">
        <v>25</v>
      </c>
      <c r="AC3851">
        <v>0</v>
      </c>
      <c r="AD3851" s="4" t="s">
        <v>173</v>
      </c>
      <c r="AE3851">
        <f t="shared" si="138"/>
        <v>2.1507420661272638</v>
      </c>
      <c r="AF3851">
        <f t="shared" si="139"/>
        <v>3.9818895390310933</v>
      </c>
      <c r="AG3851">
        <v>73.115724173409205</v>
      </c>
    </row>
    <row r="3852" spans="1:33">
      <c r="A3852" t="s">
        <v>422</v>
      </c>
      <c r="B3852" t="s">
        <v>421</v>
      </c>
      <c r="C3852" s="30" t="s">
        <v>592</v>
      </c>
      <c r="D3852">
        <v>900</v>
      </c>
      <c r="E3852">
        <v>10</v>
      </c>
      <c r="F3852">
        <v>90</v>
      </c>
      <c r="G3852">
        <v>70.900000000000006</v>
      </c>
      <c r="I3852">
        <v>20.6</v>
      </c>
      <c r="K3852">
        <v>0.04</v>
      </c>
      <c r="L3852">
        <v>0.05</v>
      </c>
      <c r="N3852">
        <f t="shared" si="144"/>
        <v>0</v>
      </c>
      <c r="O3852">
        <f t="shared" si="145"/>
        <v>0.29055007052186177</v>
      </c>
      <c r="P3852">
        <f t="shared" si="146"/>
        <v>0</v>
      </c>
      <c r="Q3852">
        <f t="shared" si="147"/>
        <v>0.29055007052186177</v>
      </c>
      <c r="R3852">
        <v>759</v>
      </c>
      <c r="S3852">
        <v>0.76</v>
      </c>
      <c r="T3852">
        <v>4</v>
      </c>
      <c r="U3852">
        <v>540</v>
      </c>
      <c r="V3852">
        <v>8</v>
      </c>
      <c r="W3852">
        <v>2</v>
      </c>
      <c r="X3852">
        <v>200</v>
      </c>
      <c r="Y3852">
        <v>0.02</v>
      </c>
      <c r="Z3852">
        <v>3.9310341518189101E-2</v>
      </c>
      <c r="AB3852">
        <v>25</v>
      </c>
      <c r="AC3852">
        <v>0</v>
      </c>
      <c r="AD3852" s="4" t="s">
        <v>173</v>
      </c>
      <c r="AE3852">
        <f t="shared" si="138"/>
        <v>2.0652822589715436</v>
      </c>
      <c r="AF3852">
        <f t="shared" si="139"/>
        <v>3.0194180522610985</v>
      </c>
      <c r="AG3852">
        <v>74.183971762855705</v>
      </c>
    </row>
    <row r="3853" spans="1:33">
      <c r="A3853" t="s">
        <v>422</v>
      </c>
      <c r="B3853" t="s">
        <v>421</v>
      </c>
      <c r="C3853" s="30" t="s">
        <v>592</v>
      </c>
      <c r="D3853">
        <v>900</v>
      </c>
      <c r="E3853">
        <v>10</v>
      </c>
      <c r="F3853">
        <v>90</v>
      </c>
      <c r="G3853">
        <v>70.900000000000006</v>
      </c>
      <c r="I3853">
        <v>20.6</v>
      </c>
      <c r="K3853">
        <v>0.04</v>
      </c>
      <c r="L3853">
        <v>0.05</v>
      </c>
      <c r="N3853">
        <f t="shared" si="144"/>
        <v>0</v>
      </c>
      <c r="O3853">
        <f t="shared" si="145"/>
        <v>0.29055007052186177</v>
      </c>
      <c r="P3853">
        <f t="shared" si="146"/>
        <v>0</v>
      </c>
      <c r="Q3853">
        <f t="shared" si="147"/>
        <v>0.29055007052186177</v>
      </c>
      <c r="R3853">
        <v>759</v>
      </c>
      <c r="S3853">
        <v>0.76</v>
      </c>
      <c r="T3853">
        <v>4</v>
      </c>
      <c r="U3853">
        <v>540</v>
      </c>
      <c r="V3853">
        <v>8</v>
      </c>
      <c r="W3853">
        <v>2</v>
      </c>
      <c r="X3853">
        <v>200</v>
      </c>
      <c r="Y3853">
        <v>0.02</v>
      </c>
      <c r="Z3853">
        <v>4.9241375164889599E-2</v>
      </c>
      <c r="AB3853">
        <v>25</v>
      </c>
      <c r="AC3853">
        <v>0</v>
      </c>
      <c r="AD3853" s="4" t="s">
        <v>173</v>
      </c>
      <c r="AE3853">
        <f t="shared" si="138"/>
        <v>1.7376856143329515</v>
      </c>
      <c r="AF3853">
        <f t="shared" si="139"/>
        <v>2.5435172615293831</v>
      </c>
      <c r="AG3853">
        <v>78.278929820838101</v>
      </c>
    </row>
    <row r="3854" spans="1:33">
      <c r="A3854" t="s">
        <v>422</v>
      </c>
      <c r="B3854" t="s">
        <v>421</v>
      </c>
      <c r="C3854" s="30" t="s">
        <v>592</v>
      </c>
      <c r="D3854">
        <v>900</v>
      </c>
      <c r="E3854">
        <v>10</v>
      </c>
      <c r="F3854">
        <v>90</v>
      </c>
      <c r="G3854">
        <v>70.900000000000006</v>
      </c>
      <c r="I3854">
        <v>20.6</v>
      </c>
      <c r="K3854">
        <v>0.04</v>
      </c>
      <c r="L3854">
        <v>0.05</v>
      </c>
      <c r="N3854">
        <f t="shared" si="144"/>
        <v>0</v>
      </c>
      <c r="O3854">
        <f t="shared" si="145"/>
        <v>0.29055007052186177</v>
      </c>
      <c r="P3854">
        <f t="shared" si="146"/>
        <v>0</v>
      </c>
      <c r="Q3854">
        <f t="shared" si="147"/>
        <v>0.29055007052186177</v>
      </c>
      <c r="R3854">
        <v>759</v>
      </c>
      <c r="S3854">
        <v>0.76</v>
      </c>
      <c r="T3854">
        <v>4</v>
      </c>
      <c r="U3854">
        <v>540</v>
      </c>
      <c r="V3854">
        <v>8</v>
      </c>
      <c r="W3854">
        <v>2</v>
      </c>
      <c r="X3854">
        <v>200</v>
      </c>
      <c r="Y3854">
        <v>0.02</v>
      </c>
      <c r="Z3854">
        <v>5.9724134586801703E-2</v>
      </c>
      <c r="AB3854">
        <v>25</v>
      </c>
      <c r="AC3854">
        <v>0</v>
      </c>
      <c r="AD3854" s="4" t="s">
        <v>173</v>
      </c>
      <c r="AE3854">
        <f t="shared" si="138"/>
        <v>0.95430280992447258</v>
      </c>
      <c r="AF3854">
        <f t="shared" si="139"/>
        <v>2.3594137408003699</v>
      </c>
      <c r="AG3854">
        <v>88.071214875944094</v>
      </c>
    </row>
    <row r="3855" spans="1:33">
      <c r="A3855" t="s">
        <v>422</v>
      </c>
      <c r="B3855" t="s">
        <v>421</v>
      </c>
      <c r="C3855" s="30" t="s">
        <v>592</v>
      </c>
      <c r="D3855">
        <v>900</v>
      </c>
      <c r="E3855">
        <v>10</v>
      </c>
      <c r="F3855">
        <v>90</v>
      </c>
      <c r="G3855">
        <v>70.900000000000006</v>
      </c>
      <c r="I3855">
        <v>20.6</v>
      </c>
      <c r="K3855">
        <v>0.04</v>
      </c>
      <c r="L3855">
        <v>0.05</v>
      </c>
      <c r="N3855">
        <f t="shared" si="144"/>
        <v>0</v>
      </c>
      <c r="O3855">
        <f t="shared" si="145"/>
        <v>0.29055007052186177</v>
      </c>
      <c r="P3855">
        <f t="shared" si="146"/>
        <v>0</v>
      </c>
      <c r="Q3855">
        <f t="shared" si="147"/>
        <v>0.29055007052186177</v>
      </c>
      <c r="R3855">
        <v>759</v>
      </c>
      <c r="S3855">
        <v>0.76</v>
      </c>
      <c r="T3855">
        <v>4</v>
      </c>
      <c r="U3855">
        <v>540</v>
      </c>
      <c r="V3855">
        <v>8</v>
      </c>
      <c r="W3855">
        <v>2</v>
      </c>
      <c r="X3855">
        <v>200</v>
      </c>
      <c r="Y3855">
        <v>0.02</v>
      </c>
      <c r="Z3855">
        <v>9.9999994948814994E-2</v>
      </c>
      <c r="AB3855">
        <v>25</v>
      </c>
      <c r="AC3855">
        <v>0</v>
      </c>
      <c r="AD3855" s="4" t="s">
        <v>173</v>
      </c>
      <c r="AE3855">
        <f t="shared" si="138"/>
        <v>0.7264097300395278</v>
      </c>
      <c r="AF3855">
        <f t="shared" si="139"/>
        <v>1.4547181274725984</v>
      </c>
      <c r="AG3855">
        <v>90.919878374505899</v>
      </c>
    </row>
    <row r="3856" spans="1:33">
      <c r="A3856" t="s">
        <v>422</v>
      </c>
      <c r="B3856" t="s">
        <v>421</v>
      </c>
      <c r="C3856" s="30" t="s">
        <v>592</v>
      </c>
      <c r="D3856">
        <v>900</v>
      </c>
      <c r="E3856">
        <v>10</v>
      </c>
      <c r="F3856">
        <v>90</v>
      </c>
      <c r="G3856">
        <v>70.900000000000006</v>
      </c>
      <c r="I3856">
        <v>20.6</v>
      </c>
      <c r="K3856">
        <v>0.04</v>
      </c>
      <c r="L3856">
        <v>0.05</v>
      </c>
      <c r="N3856">
        <f t="shared" si="144"/>
        <v>0</v>
      </c>
      <c r="O3856">
        <f t="shared" si="145"/>
        <v>0.29055007052186177</v>
      </c>
      <c r="P3856">
        <f t="shared" si="146"/>
        <v>0</v>
      </c>
      <c r="Q3856">
        <f t="shared" si="147"/>
        <v>0.29055007052186177</v>
      </c>
      <c r="R3856">
        <v>759</v>
      </c>
      <c r="S3856">
        <v>0.76</v>
      </c>
      <c r="T3856">
        <v>4</v>
      </c>
      <c r="U3856">
        <v>540</v>
      </c>
      <c r="V3856">
        <v>8</v>
      </c>
      <c r="W3856">
        <v>2</v>
      </c>
      <c r="X3856">
        <v>200</v>
      </c>
      <c r="Y3856">
        <v>0.02</v>
      </c>
      <c r="Z3856">
        <v>0.13972414468917099</v>
      </c>
      <c r="AB3856">
        <v>25</v>
      </c>
      <c r="AC3856">
        <v>0</v>
      </c>
      <c r="AD3856" s="4" t="s">
        <v>173</v>
      </c>
      <c r="AE3856">
        <f t="shared" si="138"/>
        <v>0.68367963085939198</v>
      </c>
      <c r="AF3856">
        <f t="shared" si="139"/>
        <v>1.0472521245939883</v>
      </c>
      <c r="AG3856">
        <v>91.454004614257599</v>
      </c>
    </row>
    <row r="3857" spans="1:33">
      <c r="A3857" t="s">
        <v>424</v>
      </c>
      <c r="B3857" t="s">
        <v>421</v>
      </c>
      <c r="C3857" s="30" t="s">
        <v>592</v>
      </c>
      <c r="D3857">
        <v>900</v>
      </c>
      <c r="E3857">
        <v>10</v>
      </c>
      <c r="F3857">
        <v>90</v>
      </c>
      <c r="G3857">
        <v>76.06</v>
      </c>
      <c r="H3857">
        <v>0</v>
      </c>
      <c r="I3857">
        <v>14.62</v>
      </c>
      <c r="J3857">
        <v>0</v>
      </c>
      <c r="K3857">
        <v>0.12</v>
      </c>
      <c r="L3857">
        <v>0.04</v>
      </c>
      <c r="N3857">
        <f t="shared" ref="N3857:N3878" si="148">H3857/G3857</f>
        <v>0</v>
      </c>
      <c r="O3857">
        <f t="shared" ref="O3857:O3878" si="149">I3857/G3857</f>
        <v>0.1922166710491717</v>
      </c>
      <c r="P3857">
        <f t="shared" ref="P3857:P3878" si="150">J3857/G3857</f>
        <v>0</v>
      </c>
      <c r="Q3857">
        <f t="shared" ref="Q3857:Q3878" si="151">(I3857+J3857)/G3857</f>
        <v>0.1922166710491717</v>
      </c>
      <c r="R3857">
        <v>864</v>
      </c>
      <c r="S3857">
        <v>0.78</v>
      </c>
      <c r="T3857">
        <v>3.6</v>
      </c>
      <c r="U3857">
        <v>540</v>
      </c>
      <c r="V3857">
        <v>8</v>
      </c>
      <c r="W3857">
        <v>2</v>
      </c>
      <c r="X3857">
        <v>200</v>
      </c>
      <c r="Y3857">
        <v>0.02</v>
      </c>
      <c r="Z3857">
        <v>0.02</v>
      </c>
      <c r="AB3857">
        <v>25</v>
      </c>
      <c r="AC3857">
        <v>0</v>
      </c>
      <c r="AD3857" s="4" t="s">
        <v>173</v>
      </c>
      <c r="AE3857">
        <f t="shared" si="138"/>
        <v>3.1335312176339354</v>
      </c>
      <c r="AF3857">
        <f t="shared" si="139"/>
        <v>4.8664687823660646</v>
      </c>
      <c r="AG3857">
        <v>60.830859779575803</v>
      </c>
    </row>
    <row r="3858" spans="1:33">
      <c r="A3858" t="s">
        <v>424</v>
      </c>
      <c r="B3858" t="s">
        <v>421</v>
      </c>
      <c r="C3858" s="30" t="s">
        <v>592</v>
      </c>
      <c r="D3858">
        <v>900</v>
      </c>
      <c r="E3858">
        <v>10</v>
      </c>
      <c r="F3858">
        <v>90</v>
      </c>
      <c r="G3858">
        <v>76.06</v>
      </c>
      <c r="H3858">
        <v>0</v>
      </c>
      <c r="I3858">
        <v>14.62</v>
      </c>
      <c r="J3858">
        <v>0</v>
      </c>
      <c r="K3858">
        <v>0.12</v>
      </c>
      <c r="L3858">
        <v>0.04</v>
      </c>
      <c r="N3858">
        <f t="shared" si="148"/>
        <v>0</v>
      </c>
      <c r="O3858">
        <f t="shared" si="149"/>
        <v>0.1922166710491717</v>
      </c>
      <c r="P3858">
        <f t="shared" si="150"/>
        <v>0</v>
      </c>
      <c r="Q3858">
        <f t="shared" si="151"/>
        <v>0.1922166710491717</v>
      </c>
      <c r="R3858">
        <v>864</v>
      </c>
      <c r="S3858">
        <v>0.78</v>
      </c>
      <c r="T3858">
        <v>3.6</v>
      </c>
      <c r="U3858">
        <v>540</v>
      </c>
      <c r="V3858">
        <v>8</v>
      </c>
      <c r="W3858">
        <v>2</v>
      </c>
      <c r="X3858">
        <v>200</v>
      </c>
      <c r="Y3858">
        <v>0.02</v>
      </c>
      <c r="Z3858">
        <v>3.9586211982572402E-2</v>
      </c>
      <c r="AB3858">
        <v>25</v>
      </c>
      <c r="AC3858">
        <v>0</v>
      </c>
      <c r="AD3858" s="4" t="s">
        <v>173</v>
      </c>
      <c r="AE3858">
        <f t="shared" si="138"/>
        <v>1.9655786942179043</v>
      </c>
      <c r="AF3858">
        <f t="shared" si="139"/>
        <v>3.0487490485013895</v>
      </c>
      <c r="AG3858">
        <v>75.430266322276196</v>
      </c>
    </row>
    <row r="3859" spans="1:33">
      <c r="A3859" t="s">
        <v>424</v>
      </c>
      <c r="B3859" t="s">
        <v>421</v>
      </c>
      <c r="C3859" s="30" t="s">
        <v>592</v>
      </c>
      <c r="D3859">
        <v>900</v>
      </c>
      <c r="E3859">
        <v>10</v>
      </c>
      <c r="F3859">
        <v>90</v>
      </c>
      <c r="G3859">
        <v>76.06</v>
      </c>
      <c r="H3859">
        <v>0</v>
      </c>
      <c r="I3859">
        <v>14.62</v>
      </c>
      <c r="J3859">
        <v>0</v>
      </c>
      <c r="K3859">
        <v>0.12</v>
      </c>
      <c r="L3859">
        <v>0.04</v>
      </c>
      <c r="N3859">
        <f t="shared" si="148"/>
        <v>0</v>
      </c>
      <c r="O3859">
        <f t="shared" si="149"/>
        <v>0.1922166710491717</v>
      </c>
      <c r="P3859">
        <f t="shared" si="150"/>
        <v>0</v>
      </c>
      <c r="Q3859">
        <f t="shared" si="151"/>
        <v>0.1922166710491717</v>
      </c>
      <c r="R3859">
        <v>864</v>
      </c>
      <c r="S3859">
        <v>0.78</v>
      </c>
      <c r="T3859">
        <v>3.6</v>
      </c>
      <c r="U3859">
        <v>540</v>
      </c>
      <c r="V3859">
        <v>8</v>
      </c>
      <c r="W3859">
        <v>2</v>
      </c>
      <c r="X3859">
        <v>200</v>
      </c>
      <c r="Y3859">
        <v>0.02</v>
      </c>
      <c r="Z3859">
        <v>5.0068971404484498E-2</v>
      </c>
      <c r="AB3859">
        <v>25</v>
      </c>
      <c r="AC3859">
        <v>0</v>
      </c>
      <c r="AD3859" s="4" t="s">
        <v>173</v>
      </c>
      <c r="AE3859">
        <f t="shared" ref="AE3859:AE3878" si="152">V3859-(AG3859*V3859/100)</f>
        <v>1.5382792672347678</v>
      </c>
      <c r="AF3859">
        <f t="shared" ref="AF3859:AF3878" si="153">((V3859-AE3859)/Z3859)*Y3859</f>
        <v>2.5811278128979014</v>
      </c>
      <c r="AG3859">
        <v>80.771509159565397</v>
      </c>
    </row>
    <row r="3860" spans="1:33">
      <c r="A3860" t="s">
        <v>424</v>
      </c>
      <c r="B3860" t="s">
        <v>421</v>
      </c>
      <c r="C3860" s="30" t="s">
        <v>592</v>
      </c>
      <c r="D3860">
        <v>900</v>
      </c>
      <c r="E3860">
        <v>10</v>
      </c>
      <c r="F3860">
        <v>90</v>
      </c>
      <c r="G3860">
        <v>76.06</v>
      </c>
      <c r="H3860">
        <v>0</v>
      </c>
      <c r="I3860">
        <v>14.62</v>
      </c>
      <c r="J3860">
        <v>0</v>
      </c>
      <c r="K3860">
        <v>0.12</v>
      </c>
      <c r="L3860">
        <v>0.04</v>
      </c>
      <c r="N3860">
        <f t="shared" si="148"/>
        <v>0</v>
      </c>
      <c r="O3860">
        <f t="shared" si="149"/>
        <v>0.1922166710491717</v>
      </c>
      <c r="P3860">
        <f t="shared" si="150"/>
        <v>0</v>
      </c>
      <c r="Q3860">
        <f t="shared" si="151"/>
        <v>0.1922166710491717</v>
      </c>
      <c r="R3860">
        <v>864</v>
      </c>
      <c r="S3860">
        <v>0.78</v>
      </c>
      <c r="T3860">
        <v>3.6</v>
      </c>
      <c r="U3860">
        <v>540</v>
      </c>
      <c r="V3860">
        <v>8</v>
      </c>
      <c r="W3860">
        <v>2</v>
      </c>
      <c r="X3860">
        <v>200</v>
      </c>
      <c r="Y3860">
        <v>0.02</v>
      </c>
      <c r="Z3860">
        <v>5.9724134586801703E-2</v>
      </c>
      <c r="AB3860">
        <v>25</v>
      </c>
      <c r="AC3860">
        <v>0</v>
      </c>
      <c r="AD3860" s="4" t="s">
        <v>173</v>
      </c>
      <c r="AE3860">
        <f t="shared" si="152"/>
        <v>1.3816026281121596</v>
      </c>
      <c r="AF3860">
        <f t="shared" si="153"/>
        <v>2.2163225696535838</v>
      </c>
      <c r="AG3860">
        <v>82.729967148598007</v>
      </c>
    </row>
    <row r="3861" spans="1:33">
      <c r="A3861" t="s">
        <v>424</v>
      </c>
      <c r="B3861" t="s">
        <v>421</v>
      </c>
      <c r="C3861" s="30" t="s">
        <v>592</v>
      </c>
      <c r="D3861">
        <v>900</v>
      </c>
      <c r="E3861">
        <v>10</v>
      </c>
      <c r="F3861">
        <v>90</v>
      </c>
      <c r="G3861">
        <v>76.06</v>
      </c>
      <c r="H3861">
        <v>0</v>
      </c>
      <c r="I3861">
        <v>14.62</v>
      </c>
      <c r="J3861">
        <v>0</v>
      </c>
      <c r="K3861">
        <v>0.12</v>
      </c>
      <c r="L3861">
        <v>0.04</v>
      </c>
      <c r="N3861">
        <f t="shared" si="148"/>
        <v>0</v>
      </c>
      <c r="O3861">
        <f t="shared" si="149"/>
        <v>0.1922166710491717</v>
      </c>
      <c r="P3861">
        <f t="shared" si="150"/>
        <v>0</v>
      </c>
      <c r="Q3861">
        <f t="shared" si="151"/>
        <v>0.1922166710491717</v>
      </c>
      <c r="R3861">
        <v>864</v>
      </c>
      <c r="S3861">
        <v>0.78</v>
      </c>
      <c r="T3861">
        <v>3.6</v>
      </c>
      <c r="U3861">
        <v>540</v>
      </c>
      <c r="V3861">
        <v>8</v>
      </c>
      <c r="W3861">
        <v>2</v>
      </c>
      <c r="X3861">
        <v>200</v>
      </c>
      <c r="Y3861">
        <v>0.02</v>
      </c>
      <c r="Z3861">
        <v>0.13917240376040499</v>
      </c>
      <c r="AB3861">
        <v>25</v>
      </c>
      <c r="AC3861">
        <v>0</v>
      </c>
      <c r="AD3861" s="4" t="s">
        <v>173</v>
      </c>
      <c r="AE3861">
        <f t="shared" si="152"/>
        <v>0.79762617080186349</v>
      </c>
      <c r="AF3861">
        <f t="shared" si="153"/>
        <v>1.0350290193446003</v>
      </c>
      <c r="AG3861">
        <v>90.029672864976703</v>
      </c>
    </row>
    <row r="3862" spans="1:33">
      <c r="A3862" t="s">
        <v>424</v>
      </c>
      <c r="B3862" t="s">
        <v>421</v>
      </c>
      <c r="C3862" s="30" t="s">
        <v>592</v>
      </c>
      <c r="D3862">
        <v>900</v>
      </c>
      <c r="E3862">
        <v>10</v>
      </c>
      <c r="F3862">
        <v>90</v>
      </c>
      <c r="G3862">
        <v>76.06</v>
      </c>
      <c r="H3862">
        <v>0</v>
      </c>
      <c r="I3862">
        <v>14.62</v>
      </c>
      <c r="J3862">
        <v>0</v>
      </c>
      <c r="K3862">
        <v>0.12</v>
      </c>
      <c r="L3862">
        <v>0.04</v>
      </c>
      <c r="N3862">
        <f t="shared" si="148"/>
        <v>0</v>
      </c>
      <c r="O3862">
        <f t="shared" si="149"/>
        <v>0.1922166710491717</v>
      </c>
      <c r="P3862">
        <f t="shared" si="150"/>
        <v>0</v>
      </c>
      <c r="Q3862">
        <f t="shared" si="151"/>
        <v>0.1922166710491717</v>
      </c>
      <c r="R3862">
        <v>864</v>
      </c>
      <c r="S3862">
        <v>0.78</v>
      </c>
      <c r="T3862">
        <v>3.6</v>
      </c>
      <c r="U3862">
        <v>540</v>
      </c>
      <c r="V3862">
        <v>8</v>
      </c>
      <c r="W3862">
        <v>2</v>
      </c>
      <c r="X3862">
        <v>200</v>
      </c>
      <c r="Y3862">
        <v>0.02</v>
      </c>
      <c r="Z3862">
        <v>7.9310346569374093E-2</v>
      </c>
      <c r="AB3862">
        <v>25</v>
      </c>
      <c r="AC3862">
        <v>0</v>
      </c>
      <c r="AD3862" s="4" t="s">
        <v>173</v>
      </c>
      <c r="AE3862">
        <f t="shared" si="152"/>
        <v>0.96854617631784734</v>
      </c>
      <c r="AF3862">
        <f t="shared" si="153"/>
        <v>1.7731491861611326</v>
      </c>
      <c r="AG3862">
        <v>87.893172796026903</v>
      </c>
    </row>
    <row r="3863" spans="1:33">
      <c r="A3863" t="s">
        <v>425</v>
      </c>
      <c r="B3863" t="s">
        <v>421</v>
      </c>
      <c r="C3863" s="30" t="s">
        <v>592</v>
      </c>
      <c r="D3863">
        <v>900</v>
      </c>
      <c r="E3863">
        <v>10</v>
      </c>
      <c r="F3863">
        <v>90</v>
      </c>
      <c r="G3863">
        <v>73.989999999999995</v>
      </c>
      <c r="H3863">
        <v>0</v>
      </c>
      <c r="I3863">
        <v>15.99</v>
      </c>
      <c r="J3863">
        <v>0</v>
      </c>
      <c r="K3863">
        <v>0.04</v>
      </c>
      <c r="L3863">
        <v>0.04</v>
      </c>
      <c r="N3863">
        <f t="shared" si="148"/>
        <v>0</v>
      </c>
      <c r="O3863">
        <f t="shared" si="149"/>
        <v>0.21611028517367215</v>
      </c>
      <c r="P3863">
        <f t="shared" si="150"/>
        <v>0</v>
      </c>
      <c r="Q3863">
        <f t="shared" si="151"/>
        <v>0.21611028517367215</v>
      </c>
      <c r="R3863">
        <v>691</v>
      </c>
      <c r="S3863">
        <v>0.65</v>
      </c>
      <c r="T3863">
        <v>3.8</v>
      </c>
      <c r="U3863">
        <v>540</v>
      </c>
      <c r="V3863">
        <v>8</v>
      </c>
      <c r="W3863">
        <v>2</v>
      </c>
      <c r="X3863">
        <v>200</v>
      </c>
      <c r="Y3863">
        <v>0.02</v>
      </c>
      <c r="Z3863">
        <v>1.9448274224788301E-2</v>
      </c>
      <c r="AB3863">
        <v>25</v>
      </c>
      <c r="AC3863">
        <v>0</v>
      </c>
      <c r="AD3863" s="4" t="s">
        <v>173</v>
      </c>
      <c r="AE3863">
        <f t="shared" si="152"/>
        <v>2.0795252341603758</v>
      </c>
      <c r="AF3863">
        <f t="shared" si="153"/>
        <v>6.0884320093487068</v>
      </c>
      <c r="AG3863">
        <v>74.005934572995301</v>
      </c>
    </row>
    <row r="3864" spans="1:33">
      <c r="A3864" t="s">
        <v>425</v>
      </c>
      <c r="B3864" t="s">
        <v>421</v>
      </c>
      <c r="C3864" s="30" t="s">
        <v>592</v>
      </c>
      <c r="D3864">
        <v>900</v>
      </c>
      <c r="E3864">
        <v>10</v>
      </c>
      <c r="F3864">
        <v>90</v>
      </c>
      <c r="G3864">
        <v>73.989999999999995</v>
      </c>
      <c r="H3864">
        <v>0</v>
      </c>
      <c r="I3864">
        <v>15.99</v>
      </c>
      <c r="J3864">
        <v>0</v>
      </c>
      <c r="K3864">
        <v>0.04</v>
      </c>
      <c r="L3864">
        <v>0.04</v>
      </c>
      <c r="N3864">
        <f t="shared" si="148"/>
        <v>0</v>
      </c>
      <c r="O3864">
        <f t="shared" si="149"/>
        <v>0.21611028517367215</v>
      </c>
      <c r="P3864">
        <f t="shared" si="150"/>
        <v>0</v>
      </c>
      <c r="Q3864">
        <f t="shared" si="151"/>
        <v>0.21611028517367215</v>
      </c>
      <c r="R3864">
        <v>691</v>
      </c>
      <c r="S3864">
        <v>0.65</v>
      </c>
      <c r="T3864">
        <v>3.8</v>
      </c>
      <c r="U3864">
        <v>540</v>
      </c>
      <c r="V3864">
        <v>8</v>
      </c>
      <c r="W3864">
        <v>2</v>
      </c>
      <c r="X3864">
        <v>200</v>
      </c>
      <c r="Y3864">
        <v>0.02</v>
      </c>
      <c r="Z3864">
        <v>2.9379307871488701E-2</v>
      </c>
      <c r="AB3864">
        <v>25</v>
      </c>
      <c r="AC3864">
        <v>0</v>
      </c>
      <c r="AD3864" s="4" t="s">
        <v>173</v>
      </c>
      <c r="AE3864">
        <f t="shared" si="152"/>
        <v>2.0652822589715436</v>
      </c>
      <c r="AF3864">
        <f t="shared" si="153"/>
        <v>4.0400664079549902</v>
      </c>
      <c r="AG3864">
        <v>74.183971762855705</v>
      </c>
    </row>
    <row r="3865" spans="1:33">
      <c r="A3865" t="s">
        <v>425</v>
      </c>
      <c r="B3865" t="s">
        <v>421</v>
      </c>
      <c r="C3865" s="30" t="s">
        <v>592</v>
      </c>
      <c r="D3865">
        <v>900</v>
      </c>
      <c r="E3865">
        <v>10</v>
      </c>
      <c r="F3865">
        <v>90</v>
      </c>
      <c r="G3865">
        <v>73.989999999999995</v>
      </c>
      <c r="H3865">
        <v>0</v>
      </c>
      <c r="I3865">
        <v>15.99</v>
      </c>
      <c r="J3865">
        <v>0</v>
      </c>
      <c r="K3865">
        <v>0.04</v>
      </c>
      <c r="L3865">
        <v>0.04</v>
      </c>
      <c r="N3865">
        <f t="shared" si="148"/>
        <v>0</v>
      </c>
      <c r="O3865">
        <f t="shared" si="149"/>
        <v>0.21611028517367215</v>
      </c>
      <c r="P3865">
        <f t="shared" si="150"/>
        <v>0</v>
      </c>
      <c r="Q3865">
        <f t="shared" si="151"/>
        <v>0.21611028517367215</v>
      </c>
      <c r="R3865">
        <v>691</v>
      </c>
      <c r="S3865">
        <v>0.65</v>
      </c>
      <c r="T3865">
        <v>3.8</v>
      </c>
      <c r="U3865">
        <v>540</v>
      </c>
      <c r="V3865">
        <v>8</v>
      </c>
      <c r="W3865">
        <v>2</v>
      </c>
      <c r="X3865">
        <v>200</v>
      </c>
      <c r="Y3865">
        <v>0.02</v>
      </c>
      <c r="Z3865">
        <v>3.9310341518189101E-2</v>
      </c>
      <c r="AB3865">
        <v>25</v>
      </c>
      <c r="AC3865">
        <v>0</v>
      </c>
      <c r="AD3865" s="4" t="s">
        <v>173</v>
      </c>
      <c r="AE3865">
        <f t="shared" si="152"/>
        <v>1.5810089752103522</v>
      </c>
      <c r="AF3865">
        <f t="shared" si="153"/>
        <v>3.2658027261450004</v>
      </c>
      <c r="AG3865">
        <v>80.237387809870597</v>
      </c>
    </row>
    <row r="3866" spans="1:33">
      <c r="A3866" t="s">
        <v>425</v>
      </c>
      <c r="B3866" t="s">
        <v>421</v>
      </c>
      <c r="C3866" s="30" t="s">
        <v>592</v>
      </c>
      <c r="D3866">
        <v>900</v>
      </c>
      <c r="E3866">
        <v>10</v>
      </c>
      <c r="F3866">
        <v>90</v>
      </c>
      <c r="G3866">
        <v>73.989999999999995</v>
      </c>
      <c r="H3866">
        <v>0</v>
      </c>
      <c r="I3866">
        <v>15.99</v>
      </c>
      <c r="J3866">
        <v>0</v>
      </c>
      <c r="K3866">
        <v>0.04</v>
      </c>
      <c r="L3866">
        <v>0.04</v>
      </c>
      <c r="N3866">
        <f t="shared" si="148"/>
        <v>0</v>
      </c>
      <c r="O3866">
        <f t="shared" si="149"/>
        <v>0.21611028517367215</v>
      </c>
      <c r="P3866">
        <f t="shared" si="150"/>
        <v>0</v>
      </c>
      <c r="Q3866">
        <f t="shared" si="151"/>
        <v>0.21611028517367215</v>
      </c>
      <c r="R3866">
        <v>691</v>
      </c>
      <c r="S3866">
        <v>0.65</v>
      </c>
      <c r="T3866">
        <v>3.8</v>
      </c>
      <c r="U3866">
        <v>540</v>
      </c>
      <c r="V3866">
        <v>8</v>
      </c>
      <c r="W3866">
        <v>2</v>
      </c>
      <c r="X3866">
        <v>200</v>
      </c>
      <c r="Y3866">
        <v>0.02</v>
      </c>
      <c r="Z3866">
        <v>4.8965519854061099E-2</v>
      </c>
      <c r="AB3866">
        <v>25</v>
      </c>
      <c r="AC3866">
        <v>0</v>
      </c>
      <c r="AD3866" s="4" t="s">
        <v>173</v>
      </c>
      <c r="AE3866">
        <f t="shared" si="152"/>
        <v>1.0824927162603206</v>
      </c>
      <c r="AF3866">
        <f t="shared" si="153"/>
        <v>2.8254605707677203</v>
      </c>
      <c r="AG3866">
        <v>86.468841046745993</v>
      </c>
    </row>
    <row r="3867" spans="1:33">
      <c r="A3867" t="s">
        <v>425</v>
      </c>
      <c r="B3867" t="s">
        <v>421</v>
      </c>
      <c r="C3867" s="30" t="s">
        <v>592</v>
      </c>
      <c r="D3867">
        <v>900</v>
      </c>
      <c r="E3867">
        <v>10</v>
      </c>
      <c r="F3867">
        <v>90</v>
      </c>
      <c r="G3867">
        <v>73.989999999999995</v>
      </c>
      <c r="H3867">
        <v>0</v>
      </c>
      <c r="I3867">
        <v>15.99</v>
      </c>
      <c r="J3867">
        <v>0</v>
      </c>
      <c r="K3867">
        <v>0.04</v>
      </c>
      <c r="L3867">
        <v>0.04</v>
      </c>
      <c r="N3867">
        <f t="shared" si="148"/>
        <v>0</v>
      </c>
      <c r="O3867">
        <f t="shared" si="149"/>
        <v>0.21611028517367215</v>
      </c>
      <c r="P3867">
        <f t="shared" si="150"/>
        <v>0</v>
      </c>
      <c r="Q3867">
        <f t="shared" si="151"/>
        <v>0.21611028517367215</v>
      </c>
      <c r="R3867">
        <v>691</v>
      </c>
      <c r="S3867">
        <v>0.65</v>
      </c>
      <c r="T3867">
        <v>3.8</v>
      </c>
      <c r="U3867">
        <v>540</v>
      </c>
      <c r="V3867">
        <v>8</v>
      </c>
      <c r="W3867">
        <v>2</v>
      </c>
      <c r="X3867">
        <v>200</v>
      </c>
      <c r="Y3867">
        <v>0.02</v>
      </c>
      <c r="Z3867">
        <v>5.9448279275973202E-2</v>
      </c>
      <c r="AB3867">
        <v>25</v>
      </c>
      <c r="AC3867">
        <v>0</v>
      </c>
      <c r="AD3867" s="4" t="s">
        <v>173</v>
      </c>
      <c r="AE3867">
        <f t="shared" si="152"/>
        <v>0.98278954271122387</v>
      </c>
      <c r="AF3867">
        <f t="shared" si="153"/>
        <v>2.3607783245376028</v>
      </c>
      <c r="AG3867">
        <v>87.715130716109698</v>
      </c>
    </row>
    <row r="3868" spans="1:33">
      <c r="A3868" t="s">
        <v>425</v>
      </c>
      <c r="B3868" t="s">
        <v>421</v>
      </c>
      <c r="C3868" s="30" t="s">
        <v>592</v>
      </c>
      <c r="D3868">
        <v>900</v>
      </c>
      <c r="E3868">
        <v>10</v>
      </c>
      <c r="F3868">
        <v>90</v>
      </c>
      <c r="G3868">
        <v>73.989999999999995</v>
      </c>
      <c r="H3868">
        <v>0</v>
      </c>
      <c r="I3868">
        <v>15.99</v>
      </c>
      <c r="J3868">
        <v>0</v>
      </c>
      <c r="K3868">
        <v>0.04</v>
      </c>
      <c r="L3868">
        <v>0.04</v>
      </c>
      <c r="N3868">
        <f t="shared" si="148"/>
        <v>0</v>
      </c>
      <c r="O3868">
        <f t="shared" si="149"/>
        <v>0.21611028517367215</v>
      </c>
      <c r="P3868">
        <f t="shared" si="150"/>
        <v>0</v>
      </c>
      <c r="Q3868">
        <f t="shared" si="151"/>
        <v>0.21611028517367215</v>
      </c>
      <c r="R3868">
        <v>691</v>
      </c>
      <c r="S3868">
        <v>0.65</v>
      </c>
      <c r="T3868">
        <v>3.8</v>
      </c>
      <c r="U3868">
        <v>540</v>
      </c>
      <c r="V3868">
        <v>8</v>
      </c>
      <c r="W3868">
        <v>2</v>
      </c>
      <c r="X3868">
        <v>200</v>
      </c>
      <c r="Y3868">
        <v>0.02</v>
      </c>
      <c r="Z3868">
        <v>7.9310346569374093E-2</v>
      </c>
      <c r="AB3868">
        <v>25</v>
      </c>
      <c r="AC3868">
        <v>0</v>
      </c>
      <c r="AD3868" s="4" t="s">
        <v>173</v>
      </c>
      <c r="AE3868">
        <f t="shared" si="152"/>
        <v>0.82611290358861655</v>
      </c>
      <c r="AF3868">
        <f t="shared" si="153"/>
        <v>1.8090671411040333</v>
      </c>
      <c r="AG3868">
        <v>89.673588705142294</v>
      </c>
    </row>
    <row r="3869" spans="1:33">
      <c r="A3869" t="s">
        <v>425</v>
      </c>
      <c r="B3869" t="s">
        <v>421</v>
      </c>
      <c r="C3869" s="30" t="s">
        <v>592</v>
      </c>
      <c r="D3869">
        <v>900</v>
      </c>
      <c r="E3869">
        <v>10</v>
      </c>
      <c r="F3869">
        <v>90</v>
      </c>
      <c r="G3869">
        <v>73.989999999999995</v>
      </c>
      <c r="H3869">
        <v>0</v>
      </c>
      <c r="I3869">
        <v>15.99</v>
      </c>
      <c r="J3869">
        <v>0</v>
      </c>
      <c r="K3869">
        <v>0.04</v>
      </c>
      <c r="L3869">
        <v>0.04</v>
      </c>
      <c r="N3869">
        <f t="shared" si="148"/>
        <v>0</v>
      </c>
      <c r="O3869">
        <f t="shared" si="149"/>
        <v>0.21611028517367215</v>
      </c>
      <c r="P3869">
        <f t="shared" si="150"/>
        <v>0</v>
      </c>
      <c r="Q3869">
        <f t="shared" si="151"/>
        <v>0.21611028517367215</v>
      </c>
      <c r="R3869">
        <v>691</v>
      </c>
      <c r="S3869">
        <v>0.65</v>
      </c>
      <c r="T3869">
        <v>3.8</v>
      </c>
      <c r="U3869">
        <v>540</v>
      </c>
      <c r="V3869">
        <v>8</v>
      </c>
      <c r="W3869">
        <v>2</v>
      </c>
      <c r="X3869">
        <v>200</v>
      </c>
      <c r="Y3869">
        <v>0.02</v>
      </c>
      <c r="Z3869">
        <v>9.9724139637986597E-2</v>
      </c>
      <c r="AB3869">
        <v>25</v>
      </c>
      <c r="AC3869">
        <v>0</v>
      </c>
      <c r="AD3869" s="4" t="s">
        <v>173</v>
      </c>
      <c r="AE3869">
        <f t="shared" si="152"/>
        <v>0.29910991185183988</v>
      </c>
      <c r="AF3869">
        <f t="shared" si="153"/>
        <v>1.544438511297973</v>
      </c>
      <c r="AG3869">
        <v>96.261126101852</v>
      </c>
    </row>
    <row r="3870" spans="1:33">
      <c r="A3870" t="s">
        <v>425</v>
      </c>
      <c r="B3870" t="s">
        <v>421</v>
      </c>
      <c r="C3870" s="30" t="s">
        <v>592</v>
      </c>
      <c r="D3870">
        <v>900</v>
      </c>
      <c r="E3870">
        <v>10</v>
      </c>
      <c r="F3870">
        <v>90</v>
      </c>
      <c r="G3870">
        <v>73.989999999999995</v>
      </c>
      <c r="H3870">
        <v>0</v>
      </c>
      <c r="I3870">
        <v>15.99</v>
      </c>
      <c r="J3870">
        <v>0</v>
      </c>
      <c r="K3870">
        <v>0.04</v>
      </c>
      <c r="L3870">
        <v>0.04</v>
      </c>
      <c r="N3870">
        <f t="shared" si="148"/>
        <v>0</v>
      </c>
      <c r="O3870">
        <f t="shared" si="149"/>
        <v>0.21611028517367215</v>
      </c>
      <c r="P3870">
        <f t="shared" si="150"/>
        <v>0</v>
      </c>
      <c r="Q3870">
        <f t="shared" si="151"/>
        <v>0.21611028517367215</v>
      </c>
      <c r="R3870">
        <v>691</v>
      </c>
      <c r="S3870">
        <v>0.65</v>
      </c>
      <c r="T3870">
        <v>3.8</v>
      </c>
      <c r="U3870">
        <v>540</v>
      </c>
      <c r="V3870">
        <v>8</v>
      </c>
      <c r="W3870">
        <v>2</v>
      </c>
      <c r="X3870">
        <v>200</v>
      </c>
      <c r="Y3870">
        <v>0.02</v>
      </c>
      <c r="Z3870">
        <v>0.13917240376040499</v>
      </c>
      <c r="AB3870">
        <v>25</v>
      </c>
      <c r="AC3870">
        <v>0</v>
      </c>
      <c r="AD3870" s="4" t="s">
        <v>173</v>
      </c>
      <c r="AE3870">
        <f t="shared" si="152"/>
        <v>0.21365010469611967</v>
      </c>
      <c r="AF3870">
        <f t="shared" si="153"/>
        <v>1.1189502638337161</v>
      </c>
      <c r="AG3870">
        <v>97.3293736912985</v>
      </c>
    </row>
    <row r="3871" spans="1:33">
      <c r="A3871" t="s">
        <v>426</v>
      </c>
      <c r="B3871" t="s">
        <v>421</v>
      </c>
      <c r="C3871" s="30" t="s">
        <v>592</v>
      </c>
      <c r="D3871">
        <v>900</v>
      </c>
      <c r="E3871">
        <v>10</v>
      </c>
      <c r="F3871">
        <v>90</v>
      </c>
      <c r="G3871">
        <v>65.37</v>
      </c>
      <c r="H3871">
        <v>0</v>
      </c>
      <c r="I3871">
        <v>18.36</v>
      </c>
      <c r="J3871">
        <v>0</v>
      </c>
      <c r="K3871">
        <v>7.0000000000000007E-2</v>
      </c>
      <c r="L3871">
        <v>0</v>
      </c>
      <c r="N3871">
        <f t="shared" si="148"/>
        <v>0</v>
      </c>
      <c r="O3871">
        <f t="shared" si="149"/>
        <v>0.28086278109224411</v>
      </c>
      <c r="P3871">
        <f t="shared" si="150"/>
        <v>0</v>
      </c>
      <c r="Q3871">
        <f t="shared" si="151"/>
        <v>0.28086278109224411</v>
      </c>
      <c r="R3871">
        <v>752</v>
      </c>
      <c r="S3871">
        <v>0.66</v>
      </c>
      <c r="T3871">
        <v>3.4</v>
      </c>
      <c r="U3871">
        <v>540</v>
      </c>
      <c r="V3871">
        <v>8</v>
      </c>
      <c r="W3871">
        <v>2</v>
      </c>
      <c r="X3871">
        <v>200</v>
      </c>
      <c r="Y3871">
        <v>0.02</v>
      </c>
      <c r="Z3871">
        <v>1.9448274224788301E-2</v>
      </c>
      <c r="AB3871">
        <v>25</v>
      </c>
      <c r="AC3871">
        <v>0</v>
      </c>
      <c r="AD3871" s="4" t="s">
        <v>173</v>
      </c>
      <c r="AE3871">
        <f t="shared" si="152"/>
        <v>4.3014841322545276</v>
      </c>
      <c r="AF3871">
        <f t="shared" si="153"/>
        <v>3.8034386239077538</v>
      </c>
      <c r="AG3871">
        <v>46.231448346818397</v>
      </c>
    </row>
    <row r="3872" spans="1:33">
      <c r="A3872" t="s">
        <v>426</v>
      </c>
      <c r="B3872" t="s">
        <v>421</v>
      </c>
      <c r="C3872" s="30" t="s">
        <v>592</v>
      </c>
      <c r="D3872">
        <v>900</v>
      </c>
      <c r="E3872">
        <v>10</v>
      </c>
      <c r="F3872">
        <v>90</v>
      </c>
      <c r="G3872">
        <v>65.37</v>
      </c>
      <c r="H3872">
        <v>0</v>
      </c>
      <c r="I3872">
        <v>18.36</v>
      </c>
      <c r="J3872">
        <v>0</v>
      </c>
      <c r="K3872">
        <v>7.0000000000000007E-2</v>
      </c>
      <c r="L3872">
        <v>0</v>
      </c>
      <c r="N3872">
        <f t="shared" si="148"/>
        <v>0</v>
      </c>
      <c r="O3872">
        <f t="shared" si="149"/>
        <v>0.28086278109224411</v>
      </c>
      <c r="P3872">
        <f t="shared" si="150"/>
        <v>0</v>
      </c>
      <c r="Q3872">
        <f t="shared" si="151"/>
        <v>0.28086278109224411</v>
      </c>
      <c r="R3872">
        <v>752</v>
      </c>
      <c r="S3872">
        <v>0.66</v>
      </c>
      <c r="T3872">
        <v>3.4</v>
      </c>
      <c r="U3872">
        <v>540</v>
      </c>
      <c r="V3872">
        <v>8</v>
      </c>
      <c r="W3872">
        <v>2</v>
      </c>
      <c r="X3872">
        <v>200</v>
      </c>
      <c r="Y3872">
        <v>0.02</v>
      </c>
      <c r="Z3872">
        <v>2.9379307871488701E-2</v>
      </c>
      <c r="AB3872">
        <v>25</v>
      </c>
      <c r="AC3872">
        <v>0</v>
      </c>
      <c r="AD3872" s="4" t="s">
        <v>173</v>
      </c>
      <c r="AE3872">
        <f t="shared" si="152"/>
        <v>2.919881504142368</v>
      </c>
      <c r="AF3872">
        <f t="shared" si="153"/>
        <v>3.4582969197771054</v>
      </c>
      <c r="AG3872">
        <v>63.501481198220397</v>
      </c>
    </row>
    <row r="3873" spans="1:37">
      <c r="A3873" t="s">
        <v>426</v>
      </c>
      <c r="B3873" t="s">
        <v>421</v>
      </c>
      <c r="C3873" s="30" t="s">
        <v>592</v>
      </c>
      <c r="D3873">
        <v>900</v>
      </c>
      <c r="E3873">
        <v>10</v>
      </c>
      <c r="F3873">
        <v>90</v>
      </c>
      <c r="G3873">
        <v>65.37</v>
      </c>
      <c r="H3873">
        <v>0</v>
      </c>
      <c r="I3873">
        <v>18.36</v>
      </c>
      <c r="J3873">
        <v>0</v>
      </c>
      <c r="K3873">
        <v>7.0000000000000007E-2</v>
      </c>
      <c r="L3873">
        <v>0</v>
      </c>
      <c r="N3873">
        <f t="shared" si="148"/>
        <v>0</v>
      </c>
      <c r="O3873">
        <f t="shared" si="149"/>
        <v>0.28086278109224411</v>
      </c>
      <c r="P3873">
        <f t="shared" si="150"/>
        <v>0</v>
      </c>
      <c r="Q3873">
        <f t="shared" si="151"/>
        <v>0.28086278109224411</v>
      </c>
      <c r="R3873">
        <v>752</v>
      </c>
      <c r="S3873">
        <v>0.66</v>
      </c>
      <c r="T3873">
        <v>3.4</v>
      </c>
      <c r="U3873">
        <v>540</v>
      </c>
      <c r="V3873">
        <v>8</v>
      </c>
      <c r="W3873">
        <v>2</v>
      </c>
      <c r="X3873">
        <v>200</v>
      </c>
      <c r="Y3873">
        <v>0.02</v>
      </c>
      <c r="Z3873">
        <v>3.9310341518189101E-2</v>
      </c>
      <c r="AB3873">
        <v>25</v>
      </c>
      <c r="AC3873">
        <v>0</v>
      </c>
      <c r="AD3873" s="4" t="s">
        <v>173</v>
      </c>
      <c r="AE3873">
        <f t="shared" si="152"/>
        <v>2.1364986997338882</v>
      </c>
      <c r="AF3873">
        <f t="shared" si="153"/>
        <v>2.9831851232088833</v>
      </c>
      <c r="AG3873">
        <v>73.293766253326396</v>
      </c>
    </row>
    <row r="3874" spans="1:37">
      <c r="A3874" t="s">
        <v>426</v>
      </c>
      <c r="B3874" t="s">
        <v>421</v>
      </c>
      <c r="C3874" s="30" t="s">
        <v>592</v>
      </c>
      <c r="D3874">
        <v>900</v>
      </c>
      <c r="E3874">
        <v>10</v>
      </c>
      <c r="F3874">
        <v>90</v>
      </c>
      <c r="G3874">
        <v>65.37</v>
      </c>
      <c r="H3874">
        <v>0</v>
      </c>
      <c r="I3874">
        <v>18.36</v>
      </c>
      <c r="J3874">
        <v>0</v>
      </c>
      <c r="K3874">
        <v>7.0000000000000007E-2</v>
      </c>
      <c r="L3874">
        <v>0</v>
      </c>
      <c r="N3874">
        <f t="shared" si="148"/>
        <v>0</v>
      </c>
      <c r="O3874">
        <f t="shared" si="149"/>
        <v>0.28086278109224411</v>
      </c>
      <c r="P3874">
        <f t="shared" si="150"/>
        <v>0</v>
      </c>
      <c r="Q3874">
        <f t="shared" si="151"/>
        <v>0.28086278109224411</v>
      </c>
      <c r="R3874">
        <v>752</v>
      </c>
      <c r="S3874">
        <v>0.66</v>
      </c>
      <c r="T3874">
        <v>3.4</v>
      </c>
      <c r="U3874">
        <v>540</v>
      </c>
      <c r="V3874">
        <v>8</v>
      </c>
      <c r="W3874">
        <v>2</v>
      </c>
      <c r="X3874">
        <v>200</v>
      </c>
      <c r="Y3874">
        <v>0.02</v>
      </c>
      <c r="Z3874">
        <v>4.9241375164889599E-2</v>
      </c>
      <c r="AB3874">
        <v>25</v>
      </c>
      <c r="AC3874">
        <v>0</v>
      </c>
      <c r="AD3874" s="4" t="s">
        <v>173</v>
      </c>
      <c r="AE3874">
        <f t="shared" si="152"/>
        <v>1.3388725289320238</v>
      </c>
      <c r="AF3874">
        <f t="shared" si="153"/>
        <v>2.7055001810012551</v>
      </c>
      <c r="AG3874">
        <v>83.264093388349707</v>
      </c>
    </row>
    <row r="3875" spans="1:37">
      <c r="A3875" t="s">
        <v>426</v>
      </c>
      <c r="B3875" t="s">
        <v>421</v>
      </c>
      <c r="C3875" s="30" t="s">
        <v>592</v>
      </c>
      <c r="D3875">
        <v>900</v>
      </c>
      <c r="E3875">
        <v>10</v>
      </c>
      <c r="F3875">
        <v>90</v>
      </c>
      <c r="G3875">
        <v>65.37</v>
      </c>
      <c r="H3875">
        <v>0</v>
      </c>
      <c r="I3875">
        <v>18.36</v>
      </c>
      <c r="J3875">
        <v>0</v>
      </c>
      <c r="K3875">
        <v>7.0000000000000007E-2</v>
      </c>
      <c r="L3875">
        <v>0</v>
      </c>
      <c r="N3875">
        <f t="shared" si="148"/>
        <v>0</v>
      </c>
      <c r="O3875">
        <f t="shared" si="149"/>
        <v>0.28086278109224411</v>
      </c>
      <c r="P3875">
        <f t="shared" si="150"/>
        <v>0</v>
      </c>
      <c r="Q3875">
        <f t="shared" si="151"/>
        <v>0.28086278109224411</v>
      </c>
      <c r="R3875">
        <v>752</v>
      </c>
      <c r="S3875">
        <v>0.66</v>
      </c>
      <c r="T3875">
        <v>3.4</v>
      </c>
      <c r="U3875">
        <v>540</v>
      </c>
      <c r="V3875">
        <v>8</v>
      </c>
      <c r="W3875">
        <v>2</v>
      </c>
      <c r="X3875">
        <v>200</v>
      </c>
      <c r="Y3875">
        <v>0.02</v>
      </c>
      <c r="Z3875">
        <v>5.9172408811589999E-2</v>
      </c>
      <c r="AB3875">
        <v>25</v>
      </c>
      <c r="AC3875">
        <v>0</v>
      </c>
      <c r="AD3875" s="4" t="s">
        <v>173</v>
      </c>
      <c r="AE3875">
        <f t="shared" si="152"/>
        <v>1.1394661818338321</v>
      </c>
      <c r="AF3875">
        <f t="shared" si="153"/>
        <v>2.3188286419133939</v>
      </c>
      <c r="AG3875">
        <v>85.756672727077103</v>
      </c>
    </row>
    <row r="3876" spans="1:37">
      <c r="A3876" t="s">
        <v>426</v>
      </c>
      <c r="B3876" t="s">
        <v>421</v>
      </c>
      <c r="C3876" s="30" t="s">
        <v>592</v>
      </c>
      <c r="D3876">
        <v>900</v>
      </c>
      <c r="E3876">
        <v>10</v>
      </c>
      <c r="F3876">
        <v>90</v>
      </c>
      <c r="G3876">
        <v>65.37</v>
      </c>
      <c r="H3876">
        <v>0</v>
      </c>
      <c r="I3876">
        <v>18.36</v>
      </c>
      <c r="J3876">
        <v>0</v>
      </c>
      <c r="K3876">
        <v>7.0000000000000007E-2</v>
      </c>
      <c r="L3876">
        <v>0</v>
      </c>
      <c r="N3876">
        <f t="shared" si="148"/>
        <v>0</v>
      </c>
      <c r="O3876">
        <f t="shared" si="149"/>
        <v>0.28086278109224411</v>
      </c>
      <c r="P3876">
        <f t="shared" si="150"/>
        <v>0</v>
      </c>
      <c r="Q3876">
        <f t="shared" si="151"/>
        <v>0.28086278109224411</v>
      </c>
      <c r="R3876">
        <v>752</v>
      </c>
      <c r="S3876">
        <v>0.66</v>
      </c>
      <c r="T3876">
        <v>3.4</v>
      </c>
      <c r="U3876">
        <v>540</v>
      </c>
      <c r="V3876">
        <v>8</v>
      </c>
      <c r="W3876">
        <v>2</v>
      </c>
      <c r="X3876">
        <v>200</v>
      </c>
      <c r="Y3876">
        <v>0.02</v>
      </c>
      <c r="Z3876">
        <v>7.9310346569374093E-2</v>
      </c>
      <c r="AB3876">
        <v>25</v>
      </c>
      <c r="AC3876">
        <v>0</v>
      </c>
      <c r="AD3876" s="4" t="s">
        <v>173</v>
      </c>
      <c r="AE3876">
        <f t="shared" si="152"/>
        <v>0.98278954271122387</v>
      </c>
      <c r="AF3876">
        <f t="shared" si="153"/>
        <v>1.7695573808016849</v>
      </c>
      <c r="AG3876">
        <v>87.715130716109698</v>
      </c>
    </row>
    <row r="3877" spans="1:37">
      <c r="A3877" t="s">
        <v>426</v>
      </c>
      <c r="B3877" t="s">
        <v>421</v>
      </c>
      <c r="C3877" s="30" t="s">
        <v>592</v>
      </c>
      <c r="D3877">
        <v>900</v>
      </c>
      <c r="E3877">
        <v>10</v>
      </c>
      <c r="F3877">
        <v>90</v>
      </c>
      <c r="G3877">
        <v>65.37</v>
      </c>
      <c r="H3877">
        <v>0</v>
      </c>
      <c r="I3877">
        <v>18.36</v>
      </c>
      <c r="J3877">
        <v>0</v>
      </c>
      <c r="K3877">
        <v>7.0000000000000007E-2</v>
      </c>
      <c r="L3877">
        <v>0</v>
      </c>
      <c r="N3877">
        <f t="shared" si="148"/>
        <v>0</v>
      </c>
      <c r="O3877">
        <f t="shared" si="149"/>
        <v>0.28086278109224411</v>
      </c>
      <c r="P3877">
        <f t="shared" si="150"/>
        <v>0</v>
      </c>
      <c r="Q3877">
        <f t="shared" si="151"/>
        <v>0.28086278109224411</v>
      </c>
      <c r="R3877">
        <v>752</v>
      </c>
      <c r="S3877">
        <v>0.66</v>
      </c>
      <c r="T3877">
        <v>3.4</v>
      </c>
      <c r="U3877">
        <v>540</v>
      </c>
      <c r="V3877">
        <v>8</v>
      </c>
      <c r="W3877">
        <v>2</v>
      </c>
      <c r="X3877">
        <v>200</v>
      </c>
      <c r="Y3877">
        <v>0.02</v>
      </c>
      <c r="Z3877">
        <v>9.9999994948814994E-2</v>
      </c>
      <c r="AB3877">
        <v>25</v>
      </c>
      <c r="AC3877">
        <v>0</v>
      </c>
      <c r="AD3877" s="4" t="s">
        <v>173</v>
      </c>
      <c r="AE3877">
        <f t="shared" si="152"/>
        <v>0.79762617080186349</v>
      </c>
      <c r="AF3877">
        <f t="shared" si="153"/>
        <v>1.4404748386006765</v>
      </c>
      <c r="AG3877">
        <v>90.029672864976703</v>
      </c>
    </row>
    <row r="3878" spans="1:37">
      <c r="A3878" t="s">
        <v>426</v>
      </c>
      <c r="B3878" t="s">
        <v>421</v>
      </c>
      <c r="C3878" s="30" t="s">
        <v>592</v>
      </c>
      <c r="D3878">
        <v>900</v>
      </c>
      <c r="E3878">
        <v>10</v>
      </c>
      <c r="F3878">
        <v>90</v>
      </c>
      <c r="G3878">
        <v>65.37</v>
      </c>
      <c r="H3878">
        <v>0</v>
      </c>
      <c r="I3878">
        <v>18.36</v>
      </c>
      <c r="J3878">
        <v>0</v>
      </c>
      <c r="K3878">
        <v>7.0000000000000007E-2</v>
      </c>
      <c r="L3878">
        <v>0</v>
      </c>
      <c r="N3878">
        <f t="shared" si="148"/>
        <v>0</v>
      </c>
      <c r="O3878">
        <f t="shared" si="149"/>
        <v>0.28086278109224411</v>
      </c>
      <c r="P3878">
        <f t="shared" si="150"/>
        <v>0</v>
      </c>
      <c r="Q3878">
        <f t="shared" si="151"/>
        <v>0.28086278109224411</v>
      </c>
      <c r="R3878">
        <v>752</v>
      </c>
      <c r="S3878">
        <v>0.66</v>
      </c>
      <c r="T3878">
        <v>3.4</v>
      </c>
      <c r="U3878">
        <v>540</v>
      </c>
      <c r="V3878">
        <v>8</v>
      </c>
      <c r="W3878">
        <v>2</v>
      </c>
      <c r="X3878">
        <v>200</v>
      </c>
      <c r="Y3878">
        <v>0.02</v>
      </c>
      <c r="Z3878">
        <v>0.139448289378343</v>
      </c>
      <c r="AB3878">
        <v>25</v>
      </c>
      <c r="AC3878">
        <v>0</v>
      </c>
      <c r="AD3878" s="4" t="s">
        <v>173</v>
      </c>
      <c r="AE3878">
        <f t="shared" si="152"/>
        <v>0.52700299173678467</v>
      </c>
      <c r="AF3878">
        <f t="shared" si="153"/>
        <v>1.0717947192579629</v>
      </c>
      <c r="AG3878">
        <v>93.412462603290194</v>
      </c>
    </row>
    <row r="3879" spans="1:37">
      <c r="A3879" t="s">
        <v>52</v>
      </c>
      <c r="B3879" t="s">
        <v>430</v>
      </c>
      <c r="C3879" s="30" t="s">
        <v>591</v>
      </c>
      <c r="D3879">
        <v>800</v>
      </c>
      <c r="E3879">
        <v>10</v>
      </c>
      <c r="F3879">
        <v>120</v>
      </c>
      <c r="G3879">
        <v>84.08</v>
      </c>
      <c r="H3879">
        <v>1.32</v>
      </c>
      <c r="I3879">
        <v>11.86</v>
      </c>
      <c r="J3879">
        <v>0.9</v>
      </c>
      <c r="K3879">
        <v>1.83</v>
      </c>
      <c r="M3879">
        <v>16.8</v>
      </c>
      <c r="N3879">
        <v>1.6E-2</v>
      </c>
      <c r="O3879">
        <v>0.14000000000000001</v>
      </c>
      <c r="P3879">
        <f>J3879/G3879</f>
        <v>1.0704091341579449E-2</v>
      </c>
      <c r="Q3879">
        <v>0.15</v>
      </c>
      <c r="R3879">
        <v>88.27</v>
      </c>
      <c r="S3879">
        <v>5.8999999999999997E-2</v>
      </c>
      <c r="T3879">
        <v>10.31</v>
      </c>
      <c r="U3879">
        <v>0</v>
      </c>
      <c r="V3879">
        <v>25</v>
      </c>
      <c r="W3879">
        <v>7</v>
      </c>
      <c r="X3879">
        <v>180</v>
      </c>
      <c r="Y3879">
        <v>2.5000000000000001E-2</v>
      </c>
      <c r="Z3879">
        <v>0.05</v>
      </c>
      <c r="AB3879">
        <v>25</v>
      </c>
      <c r="AC3879">
        <v>0</v>
      </c>
      <c r="AD3879" s="4" t="s">
        <v>173</v>
      </c>
      <c r="AF3879">
        <v>3.1846693270232297E-2</v>
      </c>
      <c r="AI3879" s="31" t="s">
        <v>431</v>
      </c>
      <c r="AJ3879" t="s">
        <v>432</v>
      </c>
      <c r="AK3879" t="s">
        <v>363</v>
      </c>
    </row>
    <row r="3880" spans="1:37">
      <c r="A3880" t="s">
        <v>52</v>
      </c>
      <c r="B3880" t="s">
        <v>430</v>
      </c>
      <c r="C3880" s="30" t="s">
        <v>591</v>
      </c>
      <c r="D3880">
        <v>800</v>
      </c>
      <c r="E3880">
        <v>10</v>
      </c>
      <c r="F3880">
        <v>120</v>
      </c>
      <c r="G3880">
        <v>84.08</v>
      </c>
      <c r="H3880">
        <v>1.32</v>
      </c>
      <c r="I3880">
        <v>11.86</v>
      </c>
      <c r="J3880">
        <v>0.9</v>
      </c>
      <c r="K3880">
        <v>1.83</v>
      </c>
      <c r="M3880">
        <v>16.8</v>
      </c>
      <c r="N3880">
        <v>1.6E-2</v>
      </c>
      <c r="O3880">
        <v>0.14000000000000001</v>
      </c>
      <c r="P3880">
        <f t="shared" ref="P3880:P3911" si="154">J3880/G3880</f>
        <v>1.0704091341579449E-2</v>
      </c>
      <c r="Q3880">
        <v>0.15</v>
      </c>
      <c r="R3880">
        <v>88.27</v>
      </c>
      <c r="S3880">
        <v>5.8999999999999997E-2</v>
      </c>
      <c r="T3880">
        <v>10.31</v>
      </c>
      <c r="U3880">
        <v>0.6</v>
      </c>
      <c r="V3880">
        <v>25</v>
      </c>
      <c r="W3880">
        <v>7</v>
      </c>
      <c r="X3880">
        <v>180</v>
      </c>
      <c r="Y3880">
        <v>2.5000000000000001E-2</v>
      </c>
      <c r="Z3880">
        <v>0.05</v>
      </c>
      <c r="AB3880">
        <v>25</v>
      </c>
      <c r="AC3880">
        <v>0</v>
      </c>
      <c r="AD3880" s="4" t="s">
        <v>173</v>
      </c>
      <c r="AF3880">
        <v>0.22292985969916901</v>
      </c>
    </row>
    <row r="3881" spans="1:37">
      <c r="A3881" t="s">
        <v>52</v>
      </c>
      <c r="B3881" t="s">
        <v>430</v>
      </c>
      <c r="C3881" s="30" t="s">
        <v>591</v>
      </c>
      <c r="D3881">
        <v>800</v>
      </c>
      <c r="E3881">
        <v>10</v>
      </c>
      <c r="F3881">
        <v>120</v>
      </c>
      <c r="G3881">
        <v>84.08</v>
      </c>
      <c r="H3881">
        <v>1.32</v>
      </c>
      <c r="I3881">
        <v>11.86</v>
      </c>
      <c r="J3881">
        <v>0.9</v>
      </c>
      <c r="K3881">
        <v>1.83</v>
      </c>
      <c r="M3881">
        <v>16.8</v>
      </c>
      <c r="N3881">
        <v>1.6E-2</v>
      </c>
      <c r="O3881">
        <v>0.14000000000000001</v>
      </c>
      <c r="P3881">
        <f t="shared" si="154"/>
        <v>1.0704091341579449E-2</v>
      </c>
      <c r="Q3881">
        <v>0.15</v>
      </c>
      <c r="R3881">
        <v>88.27</v>
      </c>
      <c r="S3881">
        <v>5.8999999999999997E-2</v>
      </c>
      <c r="T3881">
        <v>10.31</v>
      </c>
      <c r="U3881">
        <v>5.0000092387193646</v>
      </c>
      <c r="V3881">
        <v>25</v>
      </c>
      <c r="W3881">
        <v>7</v>
      </c>
      <c r="X3881">
        <v>180</v>
      </c>
      <c r="Y3881">
        <v>2.5000000000000001E-2</v>
      </c>
      <c r="Z3881">
        <v>0.05</v>
      </c>
      <c r="AB3881">
        <v>25</v>
      </c>
      <c r="AC3881">
        <v>0</v>
      </c>
      <c r="AD3881" s="4" t="s">
        <v>173</v>
      </c>
      <c r="AF3881">
        <v>0.47133699201068402</v>
      </c>
    </row>
    <row r="3882" spans="1:37">
      <c r="A3882" t="s">
        <v>52</v>
      </c>
      <c r="B3882" t="s">
        <v>430</v>
      </c>
      <c r="C3882" s="30" t="s">
        <v>591</v>
      </c>
      <c r="D3882">
        <v>800</v>
      </c>
      <c r="E3882">
        <v>10</v>
      </c>
      <c r="F3882">
        <v>120</v>
      </c>
      <c r="G3882">
        <v>84.08</v>
      </c>
      <c r="H3882">
        <v>1.32</v>
      </c>
      <c r="I3882">
        <v>11.86</v>
      </c>
      <c r="J3882">
        <v>0.9</v>
      </c>
      <c r="K3882">
        <v>1.83</v>
      </c>
      <c r="M3882">
        <v>16.8</v>
      </c>
      <c r="N3882">
        <v>1.6E-2</v>
      </c>
      <c r="O3882">
        <v>0.14000000000000001</v>
      </c>
      <c r="P3882">
        <f t="shared" si="154"/>
        <v>1.0704091341579449E-2</v>
      </c>
      <c r="Q3882">
        <v>0.15</v>
      </c>
      <c r="R3882">
        <v>88.27</v>
      </c>
      <c r="S3882">
        <v>5.8999999999999997E-2</v>
      </c>
      <c r="T3882">
        <v>10.31</v>
      </c>
      <c r="U3882">
        <v>9.0000051856037402</v>
      </c>
      <c r="V3882">
        <v>25</v>
      </c>
      <c r="W3882">
        <v>7</v>
      </c>
      <c r="X3882">
        <v>180</v>
      </c>
      <c r="Y3882">
        <v>2.5000000000000001E-2</v>
      </c>
      <c r="Z3882">
        <v>0.05</v>
      </c>
      <c r="AB3882">
        <v>25</v>
      </c>
      <c r="AC3882">
        <v>0</v>
      </c>
      <c r="AD3882" s="4" t="s">
        <v>173</v>
      </c>
      <c r="AF3882">
        <v>0.66241961174734199</v>
      </c>
    </row>
    <row r="3883" spans="1:37">
      <c r="A3883" t="s">
        <v>52</v>
      </c>
      <c r="B3883" t="s">
        <v>430</v>
      </c>
      <c r="C3883" s="30" t="s">
        <v>591</v>
      </c>
      <c r="D3883">
        <v>800</v>
      </c>
      <c r="E3883">
        <v>10</v>
      </c>
      <c r="F3883">
        <v>120</v>
      </c>
      <c r="G3883">
        <v>84.08</v>
      </c>
      <c r="H3883">
        <v>1.32</v>
      </c>
      <c r="I3883">
        <v>11.86</v>
      </c>
      <c r="J3883">
        <v>0.9</v>
      </c>
      <c r="K3883">
        <v>1.83</v>
      </c>
      <c r="M3883">
        <v>16.8</v>
      </c>
      <c r="N3883">
        <v>1.6E-2</v>
      </c>
      <c r="O3883">
        <v>0.14000000000000001</v>
      </c>
      <c r="P3883">
        <f t="shared" si="154"/>
        <v>1.0704091341579449E-2</v>
      </c>
      <c r="Q3883">
        <v>0.15</v>
      </c>
      <c r="R3883">
        <v>88.27</v>
      </c>
      <c r="S3883">
        <v>5.8999999999999997E-2</v>
      </c>
      <c r="T3883">
        <v>10.31</v>
      </c>
      <c r="U3883">
        <v>10.0000184774388</v>
      </c>
      <c r="V3883">
        <v>25</v>
      </c>
      <c r="W3883">
        <v>7</v>
      </c>
      <c r="X3883">
        <v>180</v>
      </c>
      <c r="Y3883">
        <v>2.5000000000000001E-2</v>
      </c>
      <c r="Z3883">
        <v>0.05</v>
      </c>
      <c r="AB3883">
        <v>25</v>
      </c>
      <c r="AC3883">
        <v>0</v>
      </c>
      <c r="AD3883" s="4" t="s">
        <v>173</v>
      </c>
      <c r="AF3883">
        <v>0.75796119496181102</v>
      </c>
    </row>
    <row r="3884" spans="1:37">
      <c r="A3884" t="s">
        <v>52</v>
      </c>
      <c r="B3884" t="s">
        <v>430</v>
      </c>
      <c r="C3884" s="30" t="s">
        <v>591</v>
      </c>
      <c r="D3884">
        <v>800</v>
      </c>
      <c r="E3884">
        <v>10</v>
      </c>
      <c r="F3884">
        <v>120</v>
      </c>
      <c r="G3884">
        <v>84.08</v>
      </c>
      <c r="H3884">
        <v>1.32</v>
      </c>
      <c r="I3884">
        <v>11.86</v>
      </c>
      <c r="J3884">
        <v>0.9</v>
      </c>
      <c r="K3884">
        <v>1.83</v>
      </c>
      <c r="M3884">
        <v>16.8</v>
      </c>
      <c r="N3884">
        <v>1.6E-2</v>
      </c>
      <c r="O3884">
        <v>0.14000000000000001</v>
      </c>
      <c r="P3884">
        <f t="shared" si="154"/>
        <v>1.0704091341579449E-2</v>
      </c>
      <c r="Q3884">
        <v>0.15</v>
      </c>
      <c r="R3884">
        <v>88.27</v>
      </c>
      <c r="S3884">
        <v>5.8999999999999997E-2</v>
      </c>
      <c r="T3884">
        <v>10.31</v>
      </c>
      <c r="U3884">
        <v>25.000017583369257</v>
      </c>
      <c r="V3884">
        <v>25</v>
      </c>
      <c r="W3884">
        <v>7</v>
      </c>
      <c r="X3884">
        <v>180</v>
      </c>
      <c r="Y3884">
        <v>2.5000000000000001E-2</v>
      </c>
      <c r="Z3884">
        <v>0.05</v>
      </c>
      <c r="AB3884">
        <v>25</v>
      </c>
      <c r="AC3884">
        <v>0</v>
      </c>
      <c r="AD3884" s="4" t="s">
        <v>173</v>
      </c>
      <c r="AF3884">
        <v>1.02547740928541</v>
      </c>
    </row>
    <row r="3885" spans="1:37">
      <c r="A3885" t="s">
        <v>52</v>
      </c>
      <c r="B3885" t="s">
        <v>430</v>
      </c>
      <c r="C3885" s="30" t="s">
        <v>591</v>
      </c>
      <c r="D3885">
        <v>800</v>
      </c>
      <c r="E3885">
        <v>10</v>
      </c>
      <c r="F3885">
        <v>120</v>
      </c>
      <c r="G3885">
        <v>84.08</v>
      </c>
      <c r="H3885">
        <v>1.32</v>
      </c>
      <c r="I3885">
        <v>11.86</v>
      </c>
      <c r="J3885">
        <v>0.9</v>
      </c>
      <c r="K3885">
        <v>1.83</v>
      </c>
      <c r="M3885">
        <v>16.8</v>
      </c>
      <c r="N3885">
        <v>1.6E-2</v>
      </c>
      <c r="O3885">
        <v>0.14000000000000001</v>
      </c>
      <c r="P3885">
        <f t="shared" si="154"/>
        <v>1.0704091341579449E-2</v>
      </c>
      <c r="Q3885">
        <v>0.15</v>
      </c>
      <c r="R3885">
        <v>88.27</v>
      </c>
      <c r="S3885">
        <v>5.8999999999999997E-2</v>
      </c>
      <c r="T3885">
        <v>10.31</v>
      </c>
      <c r="U3885">
        <v>56.000029087064874</v>
      </c>
      <c r="V3885">
        <v>25</v>
      </c>
      <c r="W3885">
        <v>7</v>
      </c>
      <c r="X3885">
        <v>180</v>
      </c>
      <c r="Y3885">
        <v>2.5000000000000001E-2</v>
      </c>
      <c r="Z3885">
        <v>0.05</v>
      </c>
      <c r="AB3885">
        <v>25</v>
      </c>
      <c r="AC3885">
        <v>0</v>
      </c>
      <c r="AD3885" s="4" t="s">
        <v>173</v>
      </c>
      <c r="AF3885">
        <v>1.06369393323274</v>
      </c>
    </row>
    <row r="3886" spans="1:37">
      <c r="A3886" t="s">
        <v>52</v>
      </c>
      <c r="B3886" t="s">
        <v>430</v>
      </c>
      <c r="C3886" s="30" t="s">
        <v>591</v>
      </c>
      <c r="D3886">
        <v>800</v>
      </c>
      <c r="E3886">
        <v>10</v>
      </c>
      <c r="F3886">
        <v>120</v>
      </c>
      <c r="G3886">
        <v>84.08</v>
      </c>
      <c r="H3886">
        <v>1.32</v>
      </c>
      <c r="I3886">
        <v>11.86</v>
      </c>
      <c r="J3886">
        <v>0.9</v>
      </c>
      <c r="K3886">
        <v>1.83</v>
      </c>
      <c r="M3886">
        <v>16.8</v>
      </c>
      <c r="N3886">
        <v>1.6E-2</v>
      </c>
      <c r="O3886">
        <v>0.14000000000000001</v>
      </c>
      <c r="P3886">
        <f t="shared" si="154"/>
        <v>1.0704091341579449E-2</v>
      </c>
      <c r="Q3886">
        <v>0.15</v>
      </c>
      <c r="R3886">
        <v>88.27</v>
      </c>
      <c r="S3886">
        <v>5.8999999999999997E-2</v>
      </c>
      <c r="T3886">
        <v>10.31</v>
      </c>
      <c r="U3886">
        <v>117.00001019239319</v>
      </c>
      <c r="V3886">
        <v>25</v>
      </c>
      <c r="W3886">
        <v>7</v>
      </c>
      <c r="X3886">
        <v>180</v>
      </c>
      <c r="Y3886">
        <v>2.5000000000000001E-2</v>
      </c>
      <c r="Z3886">
        <v>0.05</v>
      </c>
      <c r="AB3886">
        <v>25</v>
      </c>
      <c r="AC3886">
        <v>0</v>
      </c>
      <c r="AD3886" s="4" t="s">
        <v>173</v>
      </c>
      <c r="AF3886">
        <v>1.0828024685525499</v>
      </c>
    </row>
    <row r="3887" spans="1:37">
      <c r="A3887" t="s">
        <v>52</v>
      </c>
      <c r="B3887" t="s">
        <v>430</v>
      </c>
      <c r="C3887" s="30" t="s">
        <v>591</v>
      </c>
      <c r="D3887">
        <v>800</v>
      </c>
      <c r="E3887">
        <v>10</v>
      </c>
      <c r="F3887">
        <v>120</v>
      </c>
      <c r="G3887">
        <v>84.08</v>
      </c>
      <c r="H3887">
        <v>1.32</v>
      </c>
      <c r="I3887">
        <v>11.86</v>
      </c>
      <c r="J3887">
        <v>0.9</v>
      </c>
      <c r="K3887">
        <v>1.83</v>
      </c>
      <c r="M3887">
        <v>16.8</v>
      </c>
      <c r="N3887">
        <v>1.6E-2</v>
      </c>
      <c r="O3887">
        <v>0.14000000000000001</v>
      </c>
      <c r="P3887">
        <f t="shared" si="154"/>
        <v>1.0704091341579449E-2</v>
      </c>
      <c r="Q3887">
        <v>0.15</v>
      </c>
      <c r="R3887">
        <v>88.27</v>
      </c>
      <c r="S3887">
        <v>5.8999999999999997E-2</v>
      </c>
      <c r="T3887">
        <v>10.31</v>
      </c>
      <c r="U3887">
        <v>237.9999877214436</v>
      </c>
      <c r="V3887">
        <v>25</v>
      </c>
      <c r="W3887">
        <v>7</v>
      </c>
      <c r="X3887">
        <v>180</v>
      </c>
      <c r="Y3887">
        <v>2.5000000000000001E-2</v>
      </c>
      <c r="Z3887">
        <v>0.05</v>
      </c>
      <c r="AB3887">
        <v>25</v>
      </c>
      <c r="AC3887">
        <v>0</v>
      </c>
      <c r="AD3887" s="4" t="s">
        <v>173</v>
      </c>
      <c r="AF3887">
        <v>1.23566801764959</v>
      </c>
    </row>
    <row r="3888" spans="1:37">
      <c r="A3888" t="s">
        <v>52</v>
      </c>
      <c r="B3888" t="s">
        <v>430</v>
      </c>
      <c r="C3888" s="30" t="s">
        <v>591</v>
      </c>
      <c r="D3888">
        <v>800</v>
      </c>
      <c r="E3888">
        <v>10</v>
      </c>
      <c r="F3888">
        <v>120</v>
      </c>
      <c r="G3888">
        <v>84.08</v>
      </c>
      <c r="H3888">
        <v>1.32</v>
      </c>
      <c r="I3888">
        <v>11.86</v>
      </c>
      <c r="J3888">
        <v>0.9</v>
      </c>
      <c r="K3888">
        <v>1.83</v>
      </c>
      <c r="M3888">
        <v>16.8</v>
      </c>
      <c r="N3888">
        <v>1.6E-2</v>
      </c>
      <c r="O3888">
        <v>0.14000000000000001</v>
      </c>
      <c r="P3888">
        <f t="shared" si="154"/>
        <v>1.0704091341579449E-2</v>
      </c>
      <c r="Q3888">
        <v>0.15</v>
      </c>
      <c r="R3888">
        <v>88.27</v>
      </c>
      <c r="S3888">
        <v>5.8999999999999997E-2</v>
      </c>
      <c r="T3888">
        <v>10.31</v>
      </c>
      <c r="U3888">
        <v>360.0000071525568</v>
      </c>
      <c r="V3888">
        <v>25</v>
      </c>
      <c r="W3888">
        <v>7</v>
      </c>
      <c r="X3888">
        <v>180</v>
      </c>
      <c r="Y3888">
        <v>2.5000000000000001E-2</v>
      </c>
      <c r="Z3888">
        <v>0.05</v>
      </c>
      <c r="AB3888">
        <v>25</v>
      </c>
      <c r="AC3888">
        <v>0</v>
      </c>
      <c r="AD3888" s="4" t="s">
        <v>173</v>
      </c>
      <c r="AF3888">
        <v>1.1974520403945399</v>
      </c>
    </row>
    <row r="3889" spans="1:32">
      <c r="A3889" t="s">
        <v>52</v>
      </c>
      <c r="B3889" t="s">
        <v>430</v>
      </c>
      <c r="C3889" s="30" t="s">
        <v>591</v>
      </c>
      <c r="D3889">
        <v>800</v>
      </c>
      <c r="E3889">
        <v>10</v>
      </c>
      <c r="F3889">
        <v>120</v>
      </c>
      <c r="G3889">
        <v>84.08</v>
      </c>
      <c r="H3889">
        <v>1.32</v>
      </c>
      <c r="I3889">
        <v>11.86</v>
      </c>
      <c r="J3889">
        <v>0.9</v>
      </c>
      <c r="K3889">
        <v>1.83</v>
      </c>
      <c r="M3889">
        <v>16.8</v>
      </c>
      <c r="N3889">
        <v>1.6E-2</v>
      </c>
      <c r="O3889">
        <v>0.14000000000000001</v>
      </c>
      <c r="P3889">
        <f t="shared" si="154"/>
        <v>1.0704091341579449E-2</v>
      </c>
      <c r="Q3889">
        <v>0.15</v>
      </c>
      <c r="R3889">
        <v>88.27</v>
      </c>
      <c r="S3889">
        <v>5.8999999999999997E-2</v>
      </c>
      <c r="T3889">
        <v>10.31</v>
      </c>
      <c r="U3889">
        <v>479.99999999999943</v>
      </c>
      <c r="V3889">
        <v>25</v>
      </c>
      <c r="W3889">
        <v>7</v>
      </c>
      <c r="X3889">
        <v>180</v>
      </c>
      <c r="Y3889">
        <v>2.5000000000000001E-2</v>
      </c>
      <c r="Z3889">
        <v>0.05</v>
      </c>
      <c r="AB3889">
        <v>25</v>
      </c>
      <c r="AC3889">
        <v>0</v>
      </c>
      <c r="AD3889" s="4" t="s">
        <v>173</v>
      </c>
      <c r="AF3889">
        <v>1.2547770996616801</v>
      </c>
    </row>
    <row r="3890" spans="1:32">
      <c r="A3890" t="s">
        <v>433</v>
      </c>
      <c r="B3890" t="s">
        <v>430</v>
      </c>
      <c r="C3890" s="30" t="s">
        <v>591</v>
      </c>
      <c r="D3890">
        <v>800</v>
      </c>
      <c r="E3890">
        <v>10</v>
      </c>
      <c r="F3890">
        <v>120</v>
      </c>
      <c r="G3890">
        <v>65.08</v>
      </c>
      <c r="H3890">
        <v>1.26</v>
      </c>
      <c r="I3890">
        <v>32.04</v>
      </c>
      <c r="J3890">
        <v>0.67</v>
      </c>
      <c r="K3890">
        <v>0.95</v>
      </c>
      <c r="M3890">
        <v>32.93</v>
      </c>
      <c r="N3890">
        <v>1.9E-2</v>
      </c>
      <c r="O3890">
        <v>0.49</v>
      </c>
      <c r="P3890">
        <f t="shared" si="154"/>
        <v>1.0295021511985249E-2</v>
      </c>
      <c r="Q3890">
        <v>0.5</v>
      </c>
      <c r="R3890">
        <v>120.17</v>
      </c>
      <c r="S3890">
        <v>7.0000000000000007E-2</v>
      </c>
      <c r="T3890">
        <v>5.42</v>
      </c>
      <c r="U3890">
        <v>0</v>
      </c>
      <c r="V3890">
        <v>25</v>
      </c>
      <c r="W3890">
        <v>7</v>
      </c>
      <c r="X3890">
        <v>180</v>
      </c>
      <c r="Y3890">
        <v>2.5000000000000001E-2</v>
      </c>
      <c r="Z3890">
        <v>0.05</v>
      </c>
      <c r="AB3890">
        <v>25</v>
      </c>
      <c r="AC3890">
        <v>0</v>
      </c>
      <c r="AD3890" s="4" t="s">
        <v>173</v>
      </c>
      <c r="AF3890">
        <v>1.27387046427069E-2</v>
      </c>
    </row>
    <row r="3891" spans="1:32">
      <c r="A3891" t="s">
        <v>433</v>
      </c>
      <c r="B3891" t="s">
        <v>430</v>
      </c>
      <c r="C3891" s="30" t="s">
        <v>591</v>
      </c>
      <c r="D3891">
        <v>800</v>
      </c>
      <c r="E3891">
        <v>10</v>
      </c>
      <c r="F3891">
        <v>120</v>
      </c>
      <c r="G3891">
        <v>65.08</v>
      </c>
      <c r="H3891">
        <v>1.26</v>
      </c>
      <c r="I3891">
        <v>32.04</v>
      </c>
      <c r="J3891">
        <v>0.67</v>
      </c>
      <c r="K3891">
        <v>0.95</v>
      </c>
      <c r="M3891">
        <v>32.93</v>
      </c>
      <c r="N3891">
        <v>1.9E-2</v>
      </c>
      <c r="O3891">
        <v>0.49</v>
      </c>
      <c r="P3891">
        <f t="shared" si="154"/>
        <v>1.0295021511985249E-2</v>
      </c>
      <c r="Q3891">
        <v>0.5</v>
      </c>
      <c r="R3891">
        <v>120.17</v>
      </c>
      <c r="S3891">
        <v>7.0000000000000007E-2</v>
      </c>
      <c r="T3891">
        <v>5.42</v>
      </c>
      <c r="U3891">
        <v>1.0000419020628299</v>
      </c>
      <c r="V3891">
        <v>25</v>
      </c>
      <c r="W3891">
        <v>7</v>
      </c>
      <c r="X3891">
        <v>180</v>
      </c>
      <c r="Y3891">
        <v>2.5000000000000001E-2</v>
      </c>
      <c r="Z3891">
        <v>0.05</v>
      </c>
      <c r="AB3891">
        <v>25</v>
      </c>
      <c r="AC3891">
        <v>0</v>
      </c>
      <c r="AD3891" s="4" t="s">
        <v>173</v>
      </c>
      <c r="AF3891">
        <v>0.75796119496181102</v>
      </c>
    </row>
    <row r="3892" spans="1:32">
      <c r="A3892" t="s">
        <v>433</v>
      </c>
      <c r="B3892" t="s">
        <v>430</v>
      </c>
      <c r="C3892" s="30" t="s">
        <v>591</v>
      </c>
      <c r="D3892">
        <v>800</v>
      </c>
      <c r="E3892">
        <v>10</v>
      </c>
      <c r="F3892">
        <v>120</v>
      </c>
      <c r="G3892">
        <v>65.08</v>
      </c>
      <c r="H3892">
        <v>1.26</v>
      </c>
      <c r="I3892">
        <v>32.04</v>
      </c>
      <c r="J3892">
        <v>0.67</v>
      </c>
      <c r="K3892">
        <v>0.95</v>
      </c>
      <c r="M3892">
        <v>32.93</v>
      </c>
      <c r="N3892">
        <v>1.9E-2</v>
      </c>
      <c r="O3892">
        <v>0.49</v>
      </c>
      <c r="P3892">
        <f t="shared" si="154"/>
        <v>1.0295021511985249E-2</v>
      </c>
      <c r="Q3892">
        <v>0.5</v>
      </c>
      <c r="R3892">
        <v>120.17</v>
      </c>
      <c r="S3892">
        <v>7.0000000000000007E-2</v>
      </c>
      <c r="T3892">
        <v>5.42</v>
      </c>
      <c r="U3892">
        <v>5.0000092387193646</v>
      </c>
      <c r="V3892">
        <v>25</v>
      </c>
      <c r="W3892">
        <v>7</v>
      </c>
      <c r="X3892">
        <v>180</v>
      </c>
      <c r="Y3892">
        <v>2.5000000000000001E-2</v>
      </c>
      <c r="Z3892">
        <v>0.05</v>
      </c>
      <c r="AB3892">
        <v>25</v>
      </c>
      <c r="AC3892">
        <v>0</v>
      </c>
      <c r="AD3892" s="4" t="s">
        <v>173</v>
      </c>
      <c r="AF3892">
        <v>0.910827837443419</v>
      </c>
    </row>
    <row r="3893" spans="1:32">
      <c r="A3893" t="s">
        <v>433</v>
      </c>
      <c r="B3893" t="s">
        <v>430</v>
      </c>
      <c r="C3893" s="30" t="s">
        <v>591</v>
      </c>
      <c r="D3893">
        <v>800</v>
      </c>
      <c r="E3893">
        <v>10</v>
      </c>
      <c r="F3893">
        <v>120</v>
      </c>
      <c r="G3893">
        <v>65.08</v>
      </c>
      <c r="H3893">
        <v>1.26</v>
      </c>
      <c r="I3893">
        <v>32.04</v>
      </c>
      <c r="J3893">
        <v>0.67</v>
      </c>
      <c r="K3893">
        <v>0.95</v>
      </c>
      <c r="M3893">
        <v>32.93</v>
      </c>
      <c r="N3893">
        <v>1.9E-2</v>
      </c>
      <c r="O3893">
        <v>0.49</v>
      </c>
      <c r="P3893">
        <f t="shared" si="154"/>
        <v>1.0295021511985249E-2</v>
      </c>
      <c r="Q3893">
        <v>0.5</v>
      </c>
      <c r="R3893">
        <v>120.17</v>
      </c>
      <c r="S3893">
        <v>7.0000000000000007E-2</v>
      </c>
      <c r="T3893">
        <v>5.42</v>
      </c>
      <c r="U3893">
        <v>14.00001442432314</v>
      </c>
      <c r="V3893">
        <v>25</v>
      </c>
      <c r="W3893">
        <v>7</v>
      </c>
      <c r="X3893">
        <v>180</v>
      </c>
      <c r="Y3893">
        <v>2.5000000000000001E-2</v>
      </c>
      <c r="Z3893">
        <v>0.05</v>
      </c>
      <c r="AB3893">
        <v>25</v>
      </c>
      <c r="AC3893">
        <v>0</v>
      </c>
      <c r="AD3893" s="4" t="s">
        <v>173</v>
      </c>
      <c r="AF3893">
        <v>1.0828024685525499</v>
      </c>
    </row>
    <row r="3894" spans="1:32">
      <c r="A3894" t="s">
        <v>433</v>
      </c>
      <c r="B3894" t="s">
        <v>430</v>
      </c>
      <c r="C3894" s="30" t="s">
        <v>591</v>
      </c>
      <c r="D3894">
        <v>800</v>
      </c>
      <c r="E3894">
        <v>10</v>
      </c>
      <c r="F3894">
        <v>120</v>
      </c>
      <c r="G3894">
        <v>65.08</v>
      </c>
      <c r="H3894">
        <v>1.26</v>
      </c>
      <c r="I3894">
        <v>32.04</v>
      </c>
      <c r="J3894">
        <v>0.67</v>
      </c>
      <c r="K3894">
        <v>0.95</v>
      </c>
      <c r="M3894">
        <v>32.93</v>
      </c>
      <c r="N3894">
        <v>1.9E-2</v>
      </c>
      <c r="O3894">
        <v>0.49</v>
      </c>
      <c r="P3894">
        <f t="shared" si="154"/>
        <v>1.0295021511985249E-2</v>
      </c>
      <c r="Q3894">
        <v>0.5</v>
      </c>
      <c r="R3894">
        <v>120.17</v>
      </c>
      <c r="S3894">
        <v>7.0000000000000007E-2</v>
      </c>
      <c r="T3894">
        <v>5.42</v>
      </c>
      <c r="U3894">
        <v>28.0000002384186</v>
      </c>
      <c r="V3894">
        <v>25</v>
      </c>
      <c r="W3894">
        <v>7</v>
      </c>
      <c r="X3894">
        <v>180</v>
      </c>
      <c r="Y3894">
        <v>2.5000000000000001E-2</v>
      </c>
      <c r="Z3894">
        <v>0.05</v>
      </c>
      <c r="AB3894">
        <v>25</v>
      </c>
      <c r="AC3894">
        <v>0</v>
      </c>
      <c r="AD3894" s="4" t="s">
        <v>173</v>
      </c>
      <c r="AF3894">
        <v>1.5031842319731901</v>
      </c>
    </row>
    <row r="3895" spans="1:32">
      <c r="A3895" t="s">
        <v>433</v>
      </c>
      <c r="B3895" t="s">
        <v>430</v>
      </c>
      <c r="C3895" s="30" t="s">
        <v>591</v>
      </c>
      <c r="D3895">
        <v>800</v>
      </c>
      <c r="E3895">
        <v>10</v>
      </c>
      <c r="F3895">
        <v>120</v>
      </c>
      <c r="G3895">
        <v>65.08</v>
      </c>
      <c r="H3895">
        <v>1.26</v>
      </c>
      <c r="I3895">
        <v>32.04</v>
      </c>
      <c r="J3895">
        <v>0.67</v>
      </c>
      <c r="K3895">
        <v>0.95</v>
      </c>
      <c r="M3895">
        <v>32.93</v>
      </c>
      <c r="N3895">
        <v>1.9E-2</v>
      </c>
      <c r="O3895">
        <v>0.49</v>
      </c>
      <c r="P3895">
        <f t="shared" si="154"/>
        <v>1.0295021511985249E-2</v>
      </c>
      <c r="Q3895">
        <v>0.5</v>
      </c>
      <c r="R3895">
        <v>120.17</v>
      </c>
      <c r="S3895">
        <v>7.0000000000000007E-2</v>
      </c>
      <c r="T3895">
        <v>5.42</v>
      </c>
      <c r="U3895">
        <v>56.000029087064874</v>
      </c>
      <c r="V3895">
        <v>25</v>
      </c>
      <c r="W3895">
        <v>7</v>
      </c>
      <c r="X3895">
        <v>180</v>
      </c>
      <c r="Y3895">
        <v>2.5000000000000001E-2</v>
      </c>
      <c r="Z3895">
        <v>0.05</v>
      </c>
      <c r="AB3895">
        <v>25</v>
      </c>
      <c r="AC3895">
        <v>0</v>
      </c>
      <c r="AD3895" s="4" t="s">
        <v>173</v>
      </c>
      <c r="AF3895">
        <v>1.7133748403373801</v>
      </c>
    </row>
    <row r="3896" spans="1:32">
      <c r="A3896" t="s">
        <v>433</v>
      </c>
      <c r="B3896" t="s">
        <v>430</v>
      </c>
      <c r="C3896" s="30" t="s">
        <v>591</v>
      </c>
      <c r="D3896">
        <v>800</v>
      </c>
      <c r="E3896">
        <v>10</v>
      </c>
      <c r="F3896">
        <v>120</v>
      </c>
      <c r="G3896">
        <v>65.08</v>
      </c>
      <c r="H3896">
        <v>1.26</v>
      </c>
      <c r="I3896">
        <v>32.04</v>
      </c>
      <c r="J3896">
        <v>0.67</v>
      </c>
      <c r="K3896">
        <v>0.95</v>
      </c>
      <c r="M3896">
        <v>32.93</v>
      </c>
      <c r="N3896">
        <v>1.9E-2</v>
      </c>
      <c r="O3896">
        <v>0.49</v>
      </c>
      <c r="P3896">
        <f t="shared" si="154"/>
        <v>1.0295021511985249E-2</v>
      </c>
      <c r="Q3896">
        <v>0.5</v>
      </c>
      <c r="R3896">
        <v>120.17</v>
      </c>
      <c r="S3896">
        <v>7.0000000000000007E-2</v>
      </c>
      <c r="T3896">
        <v>5.42</v>
      </c>
      <c r="U3896">
        <v>119.0000367760632</v>
      </c>
      <c r="V3896">
        <v>25</v>
      </c>
      <c r="W3896">
        <v>7</v>
      </c>
      <c r="X3896">
        <v>180</v>
      </c>
      <c r="Y3896">
        <v>2.5000000000000001E-2</v>
      </c>
      <c r="Z3896">
        <v>0.05</v>
      </c>
      <c r="AB3896">
        <v>25</v>
      </c>
      <c r="AC3896">
        <v>0</v>
      </c>
      <c r="AD3896" s="4" t="s">
        <v>173</v>
      </c>
      <c r="AF3896">
        <v>1.7898089816166001</v>
      </c>
    </row>
    <row r="3897" spans="1:32">
      <c r="A3897" t="s">
        <v>433</v>
      </c>
      <c r="B3897" t="s">
        <v>430</v>
      </c>
      <c r="C3897" s="30" t="s">
        <v>591</v>
      </c>
      <c r="D3897">
        <v>800</v>
      </c>
      <c r="E3897">
        <v>10</v>
      </c>
      <c r="F3897">
        <v>120</v>
      </c>
      <c r="G3897">
        <v>65.08</v>
      </c>
      <c r="H3897">
        <v>1.26</v>
      </c>
      <c r="I3897">
        <v>32.04</v>
      </c>
      <c r="J3897">
        <v>0.67</v>
      </c>
      <c r="K3897">
        <v>0.95</v>
      </c>
      <c r="M3897">
        <v>32.93</v>
      </c>
      <c r="N3897">
        <v>1.9E-2</v>
      </c>
      <c r="O3897">
        <v>0.49</v>
      </c>
      <c r="P3897">
        <f t="shared" si="154"/>
        <v>1.0295021511985249E-2</v>
      </c>
      <c r="Q3897">
        <v>0.5</v>
      </c>
      <c r="R3897">
        <v>120.17</v>
      </c>
      <c r="S3897">
        <v>7.0000000000000007E-2</v>
      </c>
      <c r="T3897">
        <v>5.42</v>
      </c>
      <c r="U3897">
        <v>240.00001430511358</v>
      </c>
      <c r="V3897">
        <v>25</v>
      </c>
      <c r="W3897">
        <v>7</v>
      </c>
      <c r="X3897">
        <v>180</v>
      </c>
      <c r="Y3897">
        <v>2.5000000000000001E-2</v>
      </c>
      <c r="Z3897">
        <v>0.05</v>
      </c>
      <c r="AB3897">
        <v>25</v>
      </c>
      <c r="AC3897">
        <v>0</v>
      </c>
      <c r="AD3897" s="4" t="s">
        <v>173</v>
      </c>
      <c r="AF3897">
        <v>1.7133748403373801</v>
      </c>
    </row>
    <row r="3898" spans="1:32">
      <c r="A3898" t="s">
        <v>433</v>
      </c>
      <c r="B3898" t="s">
        <v>430</v>
      </c>
      <c r="C3898" s="30" t="s">
        <v>591</v>
      </c>
      <c r="D3898">
        <v>800</v>
      </c>
      <c r="E3898">
        <v>10</v>
      </c>
      <c r="F3898">
        <v>120</v>
      </c>
      <c r="G3898">
        <v>65.08</v>
      </c>
      <c r="H3898">
        <v>1.26</v>
      </c>
      <c r="I3898">
        <v>32.04</v>
      </c>
      <c r="J3898">
        <v>0.67</v>
      </c>
      <c r="K3898">
        <v>0.95</v>
      </c>
      <c r="M3898">
        <v>32.93</v>
      </c>
      <c r="N3898">
        <v>1.9E-2</v>
      </c>
      <c r="O3898">
        <v>0.49</v>
      </c>
      <c r="P3898">
        <f t="shared" si="154"/>
        <v>1.0295021511985249E-2</v>
      </c>
      <c r="Q3898">
        <v>0.5</v>
      </c>
      <c r="R3898">
        <v>120.17</v>
      </c>
      <c r="S3898">
        <v>7.0000000000000007E-2</v>
      </c>
      <c r="T3898">
        <v>5.42</v>
      </c>
      <c r="U3898">
        <v>362.00009095668241</v>
      </c>
      <c r="V3898">
        <v>25</v>
      </c>
      <c r="W3898">
        <v>7</v>
      </c>
      <c r="X3898">
        <v>180</v>
      </c>
      <c r="Y3898">
        <v>2.5000000000000001E-2</v>
      </c>
      <c r="Z3898">
        <v>0.05</v>
      </c>
      <c r="AB3898">
        <v>25</v>
      </c>
      <c r="AC3898">
        <v>0</v>
      </c>
      <c r="AD3898" s="4" t="s">
        <v>173</v>
      </c>
      <c r="AF3898">
        <v>1.75159191097699</v>
      </c>
    </row>
    <row r="3899" spans="1:32">
      <c r="A3899" t="s">
        <v>433</v>
      </c>
      <c r="B3899" t="s">
        <v>430</v>
      </c>
      <c r="C3899" s="30" t="s">
        <v>591</v>
      </c>
      <c r="D3899">
        <v>800</v>
      </c>
      <c r="E3899">
        <v>10</v>
      </c>
      <c r="F3899">
        <v>120</v>
      </c>
      <c r="G3899">
        <v>65.08</v>
      </c>
      <c r="H3899">
        <v>1.26</v>
      </c>
      <c r="I3899">
        <v>32.04</v>
      </c>
      <c r="J3899">
        <v>0.67</v>
      </c>
      <c r="K3899">
        <v>0.95</v>
      </c>
      <c r="M3899">
        <v>32.93</v>
      </c>
      <c r="N3899">
        <v>1.9E-2</v>
      </c>
      <c r="O3899">
        <v>0.49</v>
      </c>
      <c r="P3899">
        <f t="shared" si="154"/>
        <v>1.0295021511985249E-2</v>
      </c>
      <c r="Q3899">
        <v>0.5</v>
      </c>
      <c r="R3899">
        <v>120.17</v>
      </c>
      <c r="S3899">
        <v>7.0000000000000007E-2</v>
      </c>
      <c r="T3899">
        <v>5.42</v>
      </c>
      <c r="U3899">
        <v>480.9999846816072</v>
      </c>
      <c r="V3899">
        <v>25</v>
      </c>
      <c r="W3899">
        <v>7</v>
      </c>
      <c r="X3899">
        <v>180</v>
      </c>
      <c r="Y3899">
        <v>2.5000000000000001E-2</v>
      </c>
      <c r="Z3899">
        <v>0.05</v>
      </c>
      <c r="AB3899">
        <v>25</v>
      </c>
      <c r="AC3899">
        <v>0</v>
      </c>
      <c r="AD3899" s="4" t="s">
        <v>173</v>
      </c>
      <c r="AF3899">
        <v>1.7707004462967899</v>
      </c>
    </row>
    <row r="3900" spans="1:32">
      <c r="A3900" t="s">
        <v>434</v>
      </c>
      <c r="B3900" t="s">
        <v>430</v>
      </c>
      <c r="C3900" s="30" t="s">
        <v>592</v>
      </c>
      <c r="D3900">
        <v>800</v>
      </c>
      <c r="E3900">
        <v>10</v>
      </c>
      <c r="F3900">
        <v>120</v>
      </c>
      <c r="G3900">
        <v>58.34</v>
      </c>
      <c r="H3900">
        <v>1.1000000000000001</v>
      </c>
      <c r="I3900">
        <v>39.04</v>
      </c>
      <c r="J3900">
        <v>0.49</v>
      </c>
      <c r="K3900">
        <v>0.92</v>
      </c>
      <c r="M3900">
        <v>34.5</v>
      </c>
      <c r="N3900">
        <v>1.9E-2</v>
      </c>
      <c r="O3900">
        <v>0.67</v>
      </c>
      <c r="P3900">
        <f t="shared" si="154"/>
        <v>8.3990401097017477E-3</v>
      </c>
      <c r="Q3900">
        <v>0.68</v>
      </c>
      <c r="R3900">
        <v>212.98</v>
      </c>
      <c r="S3900">
        <v>0.151</v>
      </c>
      <c r="T3900">
        <v>7.84</v>
      </c>
      <c r="U3900">
        <v>0</v>
      </c>
      <c r="V3900">
        <v>25</v>
      </c>
      <c r="W3900">
        <v>7</v>
      </c>
      <c r="X3900">
        <v>180</v>
      </c>
      <c r="Y3900">
        <v>2.5000000000000001E-2</v>
      </c>
      <c r="Z3900">
        <v>0.05</v>
      </c>
      <c r="AB3900">
        <v>25</v>
      </c>
      <c r="AC3900">
        <v>0</v>
      </c>
      <c r="AD3900" s="4" t="s">
        <v>173</v>
      </c>
      <c r="AF3900">
        <v>-2.5478365996907702E-2</v>
      </c>
    </row>
    <row r="3901" spans="1:32">
      <c r="A3901" t="s">
        <v>434</v>
      </c>
      <c r="B3901" t="s">
        <v>430</v>
      </c>
      <c r="C3901" s="30" t="s">
        <v>592</v>
      </c>
      <c r="D3901">
        <v>800</v>
      </c>
      <c r="E3901">
        <v>10</v>
      </c>
      <c r="F3901">
        <v>120</v>
      </c>
      <c r="G3901">
        <v>58.34</v>
      </c>
      <c r="H3901">
        <v>1.1000000000000001</v>
      </c>
      <c r="I3901">
        <v>39.04</v>
      </c>
      <c r="J3901">
        <v>0.49</v>
      </c>
      <c r="K3901">
        <v>0.92</v>
      </c>
      <c r="M3901">
        <v>34.5</v>
      </c>
      <c r="N3901">
        <v>1.9E-2</v>
      </c>
      <c r="O3901">
        <v>0.67</v>
      </c>
      <c r="P3901">
        <f t="shared" si="154"/>
        <v>8.3990401097017477E-3</v>
      </c>
      <c r="Q3901">
        <v>0.68</v>
      </c>
      <c r="R3901">
        <v>212.98</v>
      </c>
      <c r="S3901">
        <v>0.151</v>
      </c>
      <c r="T3901">
        <v>7.84</v>
      </c>
      <c r="U3901">
        <v>0.6</v>
      </c>
      <c r="V3901">
        <v>25</v>
      </c>
      <c r="W3901">
        <v>7</v>
      </c>
      <c r="X3901">
        <v>180</v>
      </c>
      <c r="Y3901">
        <v>2.5000000000000001E-2</v>
      </c>
      <c r="Z3901">
        <v>0.05</v>
      </c>
      <c r="AB3901">
        <v>25</v>
      </c>
      <c r="AC3901">
        <v>0</v>
      </c>
      <c r="AD3901" s="4" t="s">
        <v>173</v>
      </c>
      <c r="AF3901">
        <v>0.71974521770676203</v>
      </c>
    </row>
    <row r="3902" spans="1:32">
      <c r="A3902" t="s">
        <v>434</v>
      </c>
      <c r="B3902" t="s">
        <v>430</v>
      </c>
      <c r="C3902" s="30" t="s">
        <v>592</v>
      </c>
      <c r="D3902">
        <v>800</v>
      </c>
      <c r="E3902">
        <v>10</v>
      </c>
      <c r="F3902">
        <v>120</v>
      </c>
      <c r="G3902">
        <v>58.34</v>
      </c>
      <c r="H3902">
        <v>1.1000000000000001</v>
      </c>
      <c r="I3902">
        <v>39.04</v>
      </c>
      <c r="J3902">
        <v>0.49</v>
      </c>
      <c r="K3902">
        <v>0.92</v>
      </c>
      <c r="M3902">
        <v>34.5</v>
      </c>
      <c r="N3902">
        <v>1.9E-2</v>
      </c>
      <c r="O3902">
        <v>0.67</v>
      </c>
      <c r="P3902">
        <f t="shared" si="154"/>
        <v>8.3990401097017477E-3</v>
      </c>
      <c r="Q3902">
        <v>0.68</v>
      </c>
      <c r="R3902">
        <v>212.98</v>
      </c>
      <c r="S3902">
        <v>0.151</v>
      </c>
      <c r="T3902">
        <v>7.84</v>
      </c>
      <c r="U3902">
        <v>1.2</v>
      </c>
      <c r="V3902">
        <v>25</v>
      </c>
      <c r="W3902">
        <v>7</v>
      </c>
      <c r="X3902">
        <v>180</v>
      </c>
      <c r="Y3902">
        <v>2.5000000000000001E-2</v>
      </c>
      <c r="Z3902">
        <v>0.05</v>
      </c>
      <c r="AB3902">
        <v>25</v>
      </c>
      <c r="AC3902">
        <v>0</v>
      </c>
      <c r="AD3902" s="4" t="s">
        <v>173</v>
      </c>
      <c r="AF3902">
        <v>4.2929932135898001</v>
      </c>
    </row>
    <row r="3903" spans="1:32">
      <c r="A3903" t="s">
        <v>434</v>
      </c>
      <c r="B3903" t="s">
        <v>430</v>
      </c>
      <c r="C3903" s="30" t="s">
        <v>592</v>
      </c>
      <c r="D3903">
        <v>800</v>
      </c>
      <c r="E3903">
        <v>10</v>
      </c>
      <c r="F3903">
        <v>120</v>
      </c>
      <c r="G3903">
        <v>58.34</v>
      </c>
      <c r="H3903">
        <v>1.1000000000000001</v>
      </c>
      <c r="I3903">
        <v>39.04</v>
      </c>
      <c r="J3903">
        <v>0.49</v>
      </c>
      <c r="K3903">
        <v>0.92</v>
      </c>
      <c r="M3903">
        <v>34.5</v>
      </c>
      <c r="N3903">
        <v>1.9E-2</v>
      </c>
      <c r="O3903">
        <v>0.67</v>
      </c>
      <c r="P3903">
        <f t="shared" si="154"/>
        <v>8.3990401097017477E-3</v>
      </c>
      <c r="Q3903">
        <v>0.68</v>
      </c>
      <c r="R3903">
        <v>212.98</v>
      </c>
      <c r="S3903">
        <v>0.151</v>
      </c>
      <c r="T3903">
        <v>7.84</v>
      </c>
      <c r="U3903">
        <v>1.9999979734422542</v>
      </c>
      <c r="V3903">
        <v>25</v>
      </c>
      <c r="W3903">
        <v>7</v>
      </c>
      <c r="X3903">
        <v>180</v>
      </c>
      <c r="Y3903">
        <v>2.5000000000000001E-2</v>
      </c>
      <c r="Z3903">
        <v>0.05</v>
      </c>
      <c r="AB3903">
        <v>25</v>
      </c>
      <c r="AC3903">
        <v>0</v>
      </c>
      <c r="AD3903" s="4" t="s">
        <v>173</v>
      </c>
      <c r="AF3903">
        <v>5.2101911550564601</v>
      </c>
    </row>
    <row r="3904" spans="1:32">
      <c r="A3904" t="s">
        <v>434</v>
      </c>
      <c r="B3904" t="s">
        <v>430</v>
      </c>
      <c r="C3904" s="30" t="s">
        <v>592</v>
      </c>
      <c r="D3904">
        <v>800</v>
      </c>
      <c r="E3904">
        <v>10</v>
      </c>
      <c r="F3904">
        <v>120</v>
      </c>
      <c r="G3904">
        <v>58.34</v>
      </c>
      <c r="H3904">
        <v>1.1000000000000001</v>
      </c>
      <c r="I3904">
        <v>39.04</v>
      </c>
      <c r="J3904">
        <v>0.49</v>
      </c>
      <c r="K3904">
        <v>0.92</v>
      </c>
      <c r="M3904">
        <v>34.5</v>
      </c>
      <c r="N3904">
        <v>1.9E-2</v>
      </c>
      <c r="O3904">
        <v>0.67</v>
      </c>
      <c r="P3904">
        <f t="shared" si="154"/>
        <v>8.3990401097017477E-3</v>
      </c>
      <c r="Q3904">
        <v>0.68</v>
      </c>
      <c r="R3904">
        <v>212.98</v>
      </c>
      <c r="S3904">
        <v>0.151</v>
      </c>
      <c r="T3904">
        <v>7.84</v>
      </c>
      <c r="U3904">
        <v>5.0000092387193646</v>
      </c>
      <c r="V3904">
        <v>25</v>
      </c>
      <c r="W3904">
        <v>7</v>
      </c>
      <c r="X3904">
        <v>180</v>
      </c>
      <c r="Y3904">
        <v>2.5000000000000001E-2</v>
      </c>
      <c r="Z3904">
        <v>0.05</v>
      </c>
      <c r="AB3904">
        <v>25</v>
      </c>
      <c r="AC3904">
        <v>0</v>
      </c>
      <c r="AD3904" s="4" t="s">
        <v>173</v>
      </c>
      <c r="AF3904">
        <v>5.4012737747931201</v>
      </c>
    </row>
    <row r="3905" spans="1:32">
      <c r="A3905" t="s">
        <v>434</v>
      </c>
      <c r="B3905" t="s">
        <v>430</v>
      </c>
      <c r="C3905" s="30" t="s">
        <v>592</v>
      </c>
      <c r="D3905">
        <v>800</v>
      </c>
      <c r="E3905">
        <v>10</v>
      </c>
      <c r="F3905">
        <v>120</v>
      </c>
      <c r="G3905">
        <v>58.34</v>
      </c>
      <c r="H3905">
        <v>1.1000000000000001</v>
      </c>
      <c r="I3905">
        <v>39.04</v>
      </c>
      <c r="J3905">
        <v>0.49</v>
      </c>
      <c r="K3905">
        <v>0.92</v>
      </c>
      <c r="M3905">
        <v>34.5</v>
      </c>
      <c r="N3905">
        <v>1.9E-2</v>
      </c>
      <c r="O3905">
        <v>0.67</v>
      </c>
      <c r="P3905">
        <f t="shared" si="154"/>
        <v>8.3990401097017477E-3</v>
      </c>
      <c r="Q3905">
        <v>0.68</v>
      </c>
      <c r="R3905">
        <v>212.98</v>
      </c>
      <c r="S3905">
        <v>0.151</v>
      </c>
      <c r="T3905">
        <v>7.84</v>
      </c>
      <c r="U3905">
        <v>13.000001132488141</v>
      </c>
      <c r="V3905">
        <v>25</v>
      </c>
      <c r="W3905">
        <v>7</v>
      </c>
      <c r="X3905">
        <v>180</v>
      </c>
      <c r="Y3905">
        <v>2.5000000000000001E-2</v>
      </c>
      <c r="Z3905">
        <v>0.05</v>
      </c>
      <c r="AB3905">
        <v>25</v>
      </c>
      <c r="AC3905">
        <v>0</v>
      </c>
      <c r="AD3905" s="4" t="s">
        <v>173</v>
      </c>
      <c r="AF3905">
        <v>5.6114649298495802</v>
      </c>
    </row>
    <row r="3906" spans="1:32">
      <c r="A3906" t="s">
        <v>434</v>
      </c>
      <c r="B3906" t="s">
        <v>430</v>
      </c>
      <c r="C3906" s="30" t="s">
        <v>592</v>
      </c>
      <c r="D3906">
        <v>800</v>
      </c>
      <c r="E3906">
        <v>10</v>
      </c>
      <c r="F3906">
        <v>120</v>
      </c>
      <c r="G3906">
        <v>58.34</v>
      </c>
      <c r="H3906">
        <v>1.1000000000000001</v>
      </c>
      <c r="I3906">
        <v>39.04</v>
      </c>
      <c r="J3906">
        <v>0.49</v>
      </c>
      <c r="K3906">
        <v>0.92</v>
      </c>
      <c r="M3906">
        <v>34.5</v>
      </c>
      <c r="N3906">
        <v>1.9E-2</v>
      </c>
      <c r="O3906">
        <v>0.67</v>
      </c>
      <c r="P3906">
        <f t="shared" si="154"/>
        <v>8.3990401097017477E-3</v>
      </c>
      <c r="Q3906">
        <v>0.68</v>
      </c>
      <c r="R3906">
        <v>212.98</v>
      </c>
      <c r="S3906">
        <v>0.151</v>
      </c>
      <c r="T3906">
        <v>7.84</v>
      </c>
      <c r="U3906">
        <v>28.0000002384186</v>
      </c>
      <c r="V3906">
        <v>25</v>
      </c>
      <c r="W3906">
        <v>7</v>
      </c>
      <c r="X3906">
        <v>180</v>
      </c>
      <c r="Y3906">
        <v>2.5000000000000001E-2</v>
      </c>
      <c r="Z3906">
        <v>0.05</v>
      </c>
      <c r="AB3906">
        <v>25</v>
      </c>
      <c r="AC3906">
        <v>0</v>
      </c>
      <c r="AD3906" s="4" t="s">
        <v>173</v>
      </c>
      <c r="AF3906">
        <v>6.0700634905637001</v>
      </c>
    </row>
    <row r="3907" spans="1:32">
      <c r="A3907" t="s">
        <v>434</v>
      </c>
      <c r="B3907" t="s">
        <v>430</v>
      </c>
      <c r="C3907" s="30" t="s">
        <v>592</v>
      </c>
      <c r="D3907">
        <v>800</v>
      </c>
      <c r="E3907">
        <v>10</v>
      </c>
      <c r="F3907">
        <v>120</v>
      </c>
      <c r="G3907">
        <v>58.34</v>
      </c>
      <c r="H3907">
        <v>1.1000000000000001</v>
      </c>
      <c r="I3907">
        <v>39.04</v>
      </c>
      <c r="J3907">
        <v>0.49</v>
      </c>
      <c r="K3907">
        <v>0.92</v>
      </c>
      <c r="M3907">
        <v>34.5</v>
      </c>
      <c r="N3907">
        <v>1.9E-2</v>
      </c>
      <c r="O3907">
        <v>0.67</v>
      </c>
      <c r="P3907">
        <f t="shared" si="154"/>
        <v>8.3990401097017477E-3</v>
      </c>
      <c r="Q3907">
        <v>0.68</v>
      </c>
      <c r="R3907">
        <v>212.98</v>
      </c>
      <c r="S3907">
        <v>0.151</v>
      </c>
      <c r="T3907">
        <v>7.84</v>
      </c>
      <c r="U3907">
        <v>57.999998450279342</v>
      </c>
      <c r="V3907">
        <v>25</v>
      </c>
      <c r="W3907">
        <v>7</v>
      </c>
      <c r="X3907">
        <v>180</v>
      </c>
      <c r="Y3907">
        <v>2.5000000000000001E-2</v>
      </c>
      <c r="Z3907">
        <v>0.05</v>
      </c>
      <c r="AB3907">
        <v>25</v>
      </c>
      <c r="AC3907">
        <v>0</v>
      </c>
      <c r="AD3907" s="4" t="s">
        <v>173</v>
      </c>
      <c r="AF3907">
        <v>6.2993631809399702</v>
      </c>
    </row>
    <row r="3908" spans="1:32">
      <c r="A3908" t="s">
        <v>434</v>
      </c>
      <c r="B3908" t="s">
        <v>430</v>
      </c>
      <c r="C3908" s="30" t="s">
        <v>592</v>
      </c>
      <c r="D3908">
        <v>800</v>
      </c>
      <c r="E3908">
        <v>10</v>
      </c>
      <c r="F3908">
        <v>120</v>
      </c>
      <c r="G3908">
        <v>58.34</v>
      </c>
      <c r="H3908">
        <v>1.1000000000000001</v>
      </c>
      <c r="I3908">
        <v>39.04</v>
      </c>
      <c r="J3908">
        <v>0.49</v>
      </c>
      <c r="K3908">
        <v>0.92</v>
      </c>
      <c r="M3908">
        <v>34.5</v>
      </c>
      <c r="N3908">
        <v>1.9E-2</v>
      </c>
      <c r="O3908">
        <v>0.67</v>
      </c>
      <c r="P3908">
        <f t="shared" si="154"/>
        <v>8.3990401097017477E-3</v>
      </c>
      <c r="Q3908">
        <v>0.68</v>
      </c>
      <c r="R3908">
        <v>212.98</v>
      </c>
      <c r="S3908">
        <v>0.151</v>
      </c>
      <c r="T3908">
        <v>7.84</v>
      </c>
      <c r="U3908">
        <v>117.99999487400039</v>
      </c>
      <c r="V3908">
        <v>25</v>
      </c>
      <c r="W3908">
        <v>7</v>
      </c>
      <c r="X3908">
        <v>180</v>
      </c>
      <c r="Y3908">
        <v>2.5000000000000001E-2</v>
      </c>
      <c r="Z3908">
        <v>0.05</v>
      </c>
      <c r="AB3908">
        <v>25</v>
      </c>
      <c r="AC3908">
        <v>0</v>
      </c>
      <c r="AD3908" s="4" t="s">
        <v>173</v>
      </c>
      <c r="AF3908">
        <v>6.7388532063342801</v>
      </c>
    </row>
    <row r="3909" spans="1:32">
      <c r="A3909" t="s">
        <v>434</v>
      </c>
      <c r="B3909" t="s">
        <v>430</v>
      </c>
      <c r="C3909" s="30" t="s">
        <v>592</v>
      </c>
      <c r="D3909">
        <v>800</v>
      </c>
      <c r="E3909">
        <v>10</v>
      </c>
      <c r="F3909">
        <v>120</v>
      </c>
      <c r="G3909">
        <v>58.34</v>
      </c>
      <c r="H3909">
        <v>1.1000000000000001</v>
      </c>
      <c r="I3909">
        <v>39.04</v>
      </c>
      <c r="J3909">
        <v>0.49</v>
      </c>
      <c r="K3909">
        <v>0.92</v>
      </c>
      <c r="M3909">
        <v>34.5</v>
      </c>
      <c r="N3909">
        <v>1.9E-2</v>
      </c>
      <c r="O3909">
        <v>0.67</v>
      </c>
      <c r="P3909">
        <f t="shared" si="154"/>
        <v>8.3990401097017477E-3</v>
      </c>
      <c r="Q3909">
        <v>0.68</v>
      </c>
      <c r="R3909">
        <v>212.98</v>
      </c>
      <c r="S3909">
        <v>0.151</v>
      </c>
      <c r="T3909">
        <v>7.84</v>
      </c>
      <c r="U3909">
        <v>237.0000030398364</v>
      </c>
      <c r="V3909">
        <v>25</v>
      </c>
      <c r="W3909">
        <v>7</v>
      </c>
      <c r="X3909">
        <v>180</v>
      </c>
      <c r="Y3909">
        <v>2.5000000000000001E-2</v>
      </c>
      <c r="Z3909">
        <v>0.05</v>
      </c>
      <c r="AB3909">
        <v>25</v>
      </c>
      <c r="AC3909">
        <v>0</v>
      </c>
      <c r="AD3909" s="4" t="s">
        <v>173</v>
      </c>
      <c r="AF3909">
        <v>6.8343947895487496</v>
      </c>
    </row>
    <row r="3910" spans="1:32">
      <c r="A3910" t="s">
        <v>434</v>
      </c>
      <c r="B3910" t="s">
        <v>430</v>
      </c>
      <c r="C3910" s="30" t="s">
        <v>592</v>
      </c>
      <c r="D3910">
        <v>800</v>
      </c>
      <c r="E3910">
        <v>10</v>
      </c>
      <c r="F3910">
        <v>120</v>
      </c>
      <c r="G3910">
        <v>58.34</v>
      </c>
      <c r="H3910">
        <v>1.1000000000000001</v>
      </c>
      <c r="I3910">
        <v>39.04</v>
      </c>
      <c r="J3910">
        <v>0.49</v>
      </c>
      <c r="K3910">
        <v>0.92</v>
      </c>
      <c r="M3910">
        <v>34.5</v>
      </c>
      <c r="N3910">
        <v>1.9E-2</v>
      </c>
      <c r="O3910">
        <v>0.67</v>
      </c>
      <c r="P3910">
        <f t="shared" si="154"/>
        <v>8.3990401097017477E-3</v>
      </c>
      <c r="Q3910">
        <v>0.68</v>
      </c>
      <c r="R3910">
        <v>212.98</v>
      </c>
      <c r="S3910">
        <v>0.151</v>
      </c>
      <c r="T3910">
        <v>7.84</v>
      </c>
      <c r="U3910">
        <v>359.0000224709496</v>
      </c>
      <c r="V3910">
        <v>25</v>
      </c>
      <c r="W3910">
        <v>7</v>
      </c>
      <c r="X3910">
        <v>180</v>
      </c>
      <c r="Y3910">
        <v>2.5000000000000001E-2</v>
      </c>
      <c r="Z3910">
        <v>0.05</v>
      </c>
      <c r="AB3910">
        <v>25</v>
      </c>
      <c r="AC3910">
        <v>0</v>
      </c>
      <c r="AD3910" s="4" t="s">
        <v>173</v>
      </c>
      <c r="AF3910">
        <v>7.0063694206578804</v>
      </c>
    </row>
    <row r="3911" spans="1:32">
      <c r="A3911" t="s">
        <v>434</v>
      </c>
      <c r="B3911" t="s">
        <v>430</v>
      </c>
      <c r="C3911" s="30" t="s">
        <v>592</v>
      </c>
      <c r="D3911">
        <v>800</v>
      </c>
      <c r="E3911">
        <v>10</v>
      </c>
      <c r="F3911">
        <v>120</v>
      </c>
      <c r="G3911">
        <v>58.34</v>
      </c>
      <c r="H3911">
        <v>1.1000000000000001</v>
      </c>
      <c r="I3911">
        <v>39.04</v>
      </c>
      <c r="J3911">
        <v>0.49</v>
      </c>
      <c r="K3911">
        <v>0.92</v>
      </c>
      <c r="M3911">
        <v>34.5</v>
      </c>
      <c r="N3911">
        <v>1.9E-2</v>
      </c>
      <c r="O3911">
        <v>0.67</v>
      </c>
      <c r="P3911">
        <f t="shared" si="154"/>
        <v>8.3990401097017477E-3</v>
      </c>
      <c r="Q3911">
        <v>0.68</v>
      </c>
      <c r="R3911">
        <v>212.98</v>
      </c>
      <c r="S3911">
        <v>0.151</v>
      </c>
      <c r="T3911">
        <v>7.84</v>
      </c>
      <c r="U3911">
        <v>479.99999999999943</v>
      </c>
      <c r="V3911">
        <v>25</v>
      </c>
      <c r="W3911">
        <v>7</v>
      </c>
      <c r="X3911">
        <v>180</v>
      </c>
      <c r="Y3911">
        <v>2.5000000000000001E-2</v>
      </c>
      <c r="Z3911">
        <v>0.05</v>
      </c>
      <c r="AB3911">
        <v>25</v>
      </c>
      <c r="AC3911">
        <v>0</v>
      </c>
      <c r="AD3911" s="4" t="s">
        <v>173</v>
      </c>
      <c r="AF3911">
        <v>6.8726115868422202</v>
      </c>
    </row>
    <row r="3912" spans="1:32">
      <c r="A3912" t="s">
        <v>52</v>
      </c>
      <c r="B3912" t="s">
        <v>430</v>
      </c>
      <c r="C3912" s="30" t="s">
        <v>591</v>
      </c>
      <c r="D3912">
        <v>800</v>
      </c>
      <c r="E3912">
        <v>10</v>
      </c>
      <c r="F3912">
        <v>120</v>
      </c>
      <c r="G3912">
        <v>84.08</v>
      </c>
      <c r="H3912">
        <v>1.32</v>
      </c>
      <c r="I3912">
        <v>11.86</v>
      </c>
      <c r="J3912">
        <v>0.9</v>
      </c>
      <c r="K3912">
        <v>1.83</v>
      </c>
      <c r="M3912">
        <v>16.8</v>
      </c>
      <c r="N3912">
        <v>1.6E-2</v>
      </c>
      <c r="O3912">
        <v>0.14000000000000001</v>
      </c>
      <c r="P3912">
        <f>J3912/G3912</f>
        <v>1.0704091341579449E-2</v>
      </c>
      <c r="Q3912">
        <v>0.15</v>
      </c>
      <c r="R3912">
        <v>88.27</v>
      </c>
      <c r="S3912">
        <v>5.8999999999999997E-2</v>
      </c>
      <c r="T3912">
        <v>10.31</v>
      </c>
      <c r="U3912">
        <v>720</v>
      </c>
      <c r="V3912">
        <v>3.15327665231524</v>
      </c>
      <c r="W3912">
        <v>7</v>
      </c>
      <c r="X3912">
        <v>180</v>
      </c>
      <c r="Y3912">
        <v>2.5000000000000001E-2</v>
      </c>
      <c r="Z3912">
        <v>0.05</v>
      </c>
      <c r="AB3912">
        <v>25</v>
      </c>
      <c r="AC3912">
        <v>0</v>
      </c>
      <c r="AD3912" s="4" t="s">
        <v>173</v>
      </c>
      <c r="AF3912">
        <v>0.240000007324216</v>
      </c>
    </row>
    <row r="3913" spans="1:32">
      <c r="A3913" t="s">
        <v>52</v>
      </c>
      <c r="B3913" t="s">
        <v>430</v>
      </c>
      <c r="C3913" s="30" t="s">
        <v>591</v>
      </c>
      <c r="D3913">
        <v>800</v>
      </c>
      <c r="E3913">
        <v>10</v>
      </c>
      <c r="F3913">
        <v>120</v>
      </c>
      <c r="G3913">
        <v>84.08</v>
      </c>
      <c r="H3913">
        <v>1.32</v>
      </c>
      <c r="I3913">
        <v>11.86</v>
      </c>
      <c r="J3913">
        <v>0.9</v>
      </c>
      <c r="K3913">
        <v>1.83</v>
      </c>
      <c r="M3913">
        <v>16.8</v>
      </c>
      <c r="N3913">
        <v>1.6E-2</v>
      </c>
      <c r="O3913">
        <v>0.14000000000000001</v>
      </c>
      <c r="P3913">
        <f t="shared" ref="P3913:P3935" si="155">J3913/G3913</f>
        <v>1.0704091341579449E-2</v>
      </c>
      <c r="Q3913">
        <v>0.15</v>
      </c>
      <c r="R3913">
        <v>88.27</v>
      </c>
      <c r="S3913">
        <v>5.8999999999999997E-2</v>
      </c>
      <c r="T3913">
        <v>10.31</v>
      </c>
      <c r="U3913">
        <v>720</v>
      </c>
      <c r="V3913">
        <v>22.0729766622947</v>
      </c>
      <c r="W3913">
        <v>7</v>
      </c>
      <c r="X3913">
        <v>180</v>
      </c>
      <c r="Y3913">
        <v>2.5000000000000001E-2</v>
      </c>
      <c r="Z3913">
        <v>0.05</v>
      </c>
      <c r="AB3913">
        <v>25</v>
      </c>
      <c r="AC3913">
        <v>0</v>
      </c>
      <c r="AD3913" s="4" t="s">
        <v>173</v>
      </c>
      <c r="AF3913">
        <v>0.81599856005854499</v>
      </c>
    </row>
    <row r="3914" spans="1:32">
      <c r="A3914" t="s">
        <v>52</v>
      </c>
      <c r="B3914" t="s">
        <v>430</v>
      </c>
      <c r="C3914" s="30" t="s">
        <v>591</v>
      </c>
      <c r="D3914">
        <v>800</v>
      </c>
      <c r="E3914">
        <v>10</v>
      </c>
      <c r="F3914">
        <v>120</v>
      </c>
      <c r="G3914">
        <v>84.08</v>
      </c>
      <c r="H3914">
        <v>1.32</v>
      </c>
      <c r="I3914">
        <v>11.86</v>
      </c>
      <c r="J3914">
        <v>0.9</v>
      </c>
      <c r="K3914">
        <v>1.83</v>
      </c>
      <c r="M3914">
        <v>16.8</v>
      </c>
      <c r="N3914">
        <v>1.6E-2</v>
      </c>
      <c r="O3914">
        <v>0.14000000000000001</v>
      </c>
      <c r="P3914">
        <f t="shared" si="155"/>
        <v>1.0704091341579449E-2</v>
      </c>
      <c r="Q3914">
        <v>0.15</v>
      </c>
      <c r="R3914">
        <v>88.27</v>
      </c>
      <c r="S3914">
        <v>5.8999999999999997E-2</v>
      </c>
      <c r="T3914">
        <v>10.31</v>
      </c>
      <c r="U3914">
        <v>720</v>
      </c>
      <c r="V3914">
        <v>42.5693350464757</v>
      </c>
      <c r="W3914">
        <v>7</v>
      </c>
      <c r="X3914">
        <v>180</v>
      </c>
      <c r="Y3914">
        <v>2.5000000000000001E-2</v>
      </c>
      <c r="Z3914">
        <v>0.05</v>
      </c>
      <c r="AB3914">
        <v>25</v>
      </c>
      <c r="AC3914">
        <v>0</v>
      </c>
      <c r="AD3914" s="4" t="s">
        <v>173</v>
      </c>
      <c r="AF3914">
        <v>1.2000000366210899</v>
      </c>
    </row>
    <row r="3915" spans="1:32">
      <c r="A3915" t="s">
        <v>52</v>
      </c>
      <c r="B3915" t="s">
        <v>430</v>
      </c>
      <c r="C3915" s="30" t="s">
        <v>591</v>
      </c>
      <c r="D3915">
        <v>800</v>
      </c>
      <c r="E3915">
        <v>10</v>
      </c>
      <c r="F3915">
        <v>120</v>
      </c>
      <c r="G3915">
        <v>84.08</v>
      </c>
      <c r="H3915">
        <v>1.32</v>
      </c>
      <c r="I3915">
        <v>11.86</v>
      </c>
      <c r="J3915">
        <v>0.9</v>
      </c>
      <c r="K3915">
        <v>1.83</v>
      </c>
      <c r="M3915">
        <v>16.8</v>
      </c>
      <c r="N3915">
        <v>1.6E-2</v>
      </c>
      <c r="O3915">
        <v>0.14000000000000001</v>
      </c>
      <c r="P3915">
        <f t="shared" si="155"/>
        <v>1.0704091341579449E-2</v>
      </c>
      <c r="Q3915">
        <v>0.15</v>
      </c>
      <c r="R3915">
        <v>88.27</v>
      </c>
      <c r="S3915">
        <v>5.8999999999999997E-2</v>
      </c>
      <c r="T3915">
        <v>10.31</v>
      </c>
      <c r="U3915">
        <v>720</v>
      </c>
      <c r="V3915">
        <v>96.175158424098996</v>
      </c>
      <c r="W3915">
        <v>7</v>
      </c>
      <c r="X3915">
        <v>180</v>
      </c>
      <c r="Y3915">
        <v>2.5000000000000001E-2</v>
      </c>
      <c r="Z3915">
        <v>0.05</v>
      </c>
      <c r="AB3915">
        <v>25</v>
      </c>
      <c r="AC3915">
        <v>0</v>
      </c>
      <c r="AD3915" s="4" t="s">
        <v>173</v>
      </c>
      <c r="AF3915">
        <v>1.87199529638656</v>
      </c>
    </row>
    <row r="3916" spans="1:32">
      <c r="A3916" t="s">
        <v>52</v>
      </c>
      <c r="B3916" t="s">
        <v>430</v>
      </c>
      <c r="C3916" s="30" t="s">
        <v>591</v>
      </c>
      <c r="D3916">
        <v>800</v>
      </c>
      <c r="E3916">
        <v>10</v>
      </c>
      <c r="F3916">
        <v>120</v>
      </c>
      <c r="G3916">
        <v>84.08</v>
      </c>
      <c r="H3916">
        <v>1.32</v>
      </c>
      <c r="I3916">
        <v>11.86</v>
      </c>
      <c r="J3916">
        <v>0.9</v>
      </c>
      <c r="K3916">
        <v>1.83</v>
      </c>
      <c r="M3916">
        <v>16.8</v>
      </c>
      <c r="N3916">
        <v>1.6E-2</v>
      </c>
      <c r="O3916">
        <v>0.14000000000000001</v>
      </c>
      <c r="P3916">
        <f t="shared" si="155"/>
        <v>1.0704091341579449E-2</v>
      </c>
      <c r="Q3916">
        <v>0.15</v>
      </c>
      <c r="R3916">
        <v>88.27</v>
      </c>
      <c r="S3916">
        <v>5.8999999999999997E-2</v>
      </c>
      <c r="T3916">
        <v>10.31</v>
      </c>
      <c r="U3916">
        <v>720</v>
      </c>
      <c r="V3916">
        <v>143.474428497091</v>
      </c>
      <c r="W3916">
        <v>7</v>
      </c>
      <c r="X3916">
        <v>180</v>
      </c>
      <c r="Y3916">
        <v>2.5000000000000001E-2</v>
      </c>
      <c r="Z3916">
        <v>0.05</v>
      </c>
      <c r="AB3916">
        <v>25</v>
      </c>
      <c r="AC3916">
        <v>0</v>
      </c>
      <c r="AD3916" s="4" t="s">
        <v>173</v>
      </c>
      <c r="AF3916">
        <v>2.1599982348632198</v>
      </c>
    </row>
    <row r="3917" spans="1:32">
      <c r="A3917" t="s">
        <v>52</v>
      </c>
      <c r="B3917" t="s">
        <v>430</v>
      </c>
      <c r="C3917" s="30" t="s">
        <v>591</v>
      </c>
      <c r="D3917">
        <v>800</v>
      </c>
      <c r="E3917">
        <v>10</v>
      </c>
      <c r="F3917">
        <v>120</v>
      </c>
      <c r="G3917">
        <v>84.08</v>
      </c>
      <c r="H3917">
        <v>1.32</v>
      </c>
      <c r="I3917">
        <v>11.86</v>
      </c>
      <c r="J3917">
        <v>0.9</v>
      </c>
      <c r="K3917">
        <v>1.83</v>
      </c>
      <c r="M3917">
        <v>16.8</v>
      </c>
      <c r="N3917">
        <v>1.6E-2</v>
      </c>
      <c r="O3917">
        <v>0.14000000000000001</v>
      </c>
      <c r="P3917">
        <f t="shared" si="155"/>
        <v>1.0704091341579449E-2</v>
      </c>
      <c r="Q3917">
        <v>0.15</v>
      </c>
      <c r="R3917">
        <v>88.27</v>
      </c>
      <c r="S3917">
        <v>5.8999999999999997E-2</v>
      </c>
      <c r="T3917">
        <v>10.31</v>
      </c>
      <c r="U3917">
        <v>720</v>
      </c>
      <c r="V3917">
        <v>182.89048689125201</v>
      </c>
      <c r="W3917">
        <v>7</v>
      </c>
      <c r="X3917">
        <v>180</v>
      </c>
      <c r="Y3917">
        <v>2.5000000000000001E-2</v>
      </c>
      <c r="Z3917">
        <v>0.05</v>
      </c>
      <c r="AB3917">
        <v>25</v>
      </c>
      <c r="AC3917">
        <v>0</v>
      </c>
      <c r="AD3917" s="4" t="s">
        <v>173</v>
      </c>
      <c r="AF3917">
        <v>2.5919953183592201</v>
      </c>
    </row>
    <row r="3918" spans="1:32">
      <c r="A3918" t="s">
        <v>52</v>
      </c>
      <c r="B3918" t="s">
        <v>430</v>
      </c>
      <c r="C3918" s="30" t="s">
        <v>591</v>
      </c>
      <c r="D3918">
        <v>800</v>
      </c>
      <c r="E3918">
        <v>10</v>
      </c>
      <c r="F3918">
        <v>120</v>
      </c>
      <c r="G3918">
        <v>84.08</v>
      </c>
      <c r="H3918">
        <v>1.32</v>
      </c>
      <c r="I3918">
        <v>11.86</v>
      </c>
      <c r="J3918">
        <v>0.9</v>
      </c>
      <c r="K3918">
        <v>1.83</v>
      </c>
      <c r="M3918">
        <v>16.8</v>
      </c>
      <c r="N3918">
        <v>1.6E-2</v>
      </c>
      <c r="O3918">
        <v>0.14000000000000001</v>
      </c>
      <c r="P3918">
        <f t="shared" si="155"/>
        <v>1.0704091341579449E-2</v>
      </c>
      <c r="Q3918">
        <v>0.15</v>
      </c>
      <c r="R3918">
        <v>88.27</v>
      </c>
      <c r="S3918">
        <v>5.8999999999999997E-2</v>
      </c>
      <c r="T3918">
        <v>10.31</v>
      </c>
      <c r="U3918">
        <v>720</v>
      </c>
      <c r="V3918">
        <v>277.48902703723701</v>
      </c>
      <c r="W3918">
        <v>7</v>
      </c>
      <c r="X3918">
        <v>180</v>
      </c>
      <c r="Y3918">
        <v>2.5000000000000001E-2</v>
      </c>
      <c r="Z3918">
        <v>0.05</v>
      </c>
      <c r="AB3918">
        <v>25</v>
      </c>
      <c r="AC3918">
        <v>0</v>
      </c>
      <c r="AD3918" s="4" t="s">
        <v>173</v>
      </c>
      <c r="AF3918">
        <v>3.31199534033188</v>
      </c>
    </row>
    <row r="3919" spans="1:32">
      <c r="A3919" t="s">
        <v>52</v>
      </c>
      <c r="B3919" t="s">
        <v>430</v>
      </c>
      <c r="C3919" s="30" t="s">
        <v>591</v>
      </c>
      <c r="D3919">
        <v>800</v>
      </c>
      <c r="E3919">
        <v>10</v>
      </c>
      <c r="F3919">
        <v>120</v>
      </c>
      <c r="G3919">
        <v>84.08</v>
      </c>
      <c r="H3919">
        <v>1.32</v>
      </c>
      <c r="I3919">
        <v>11.86</v>
      </c>
      <c r="J3919">
        <v>0.9</v>
      </c>
      <c r="K3919">
        <v>1.83</v>
      </c>
      <c r="M3919">
        <v>16.8</v>
      </c>
      <c r="N3919">
        <v>1.6E-2</v>
      </c>
      <c r="O3919">
        <v>0.14000000000000001</v>
      </c>
      <c r="P3919">
        <f t="shared" si="155"/>
        <v>1.0704091341579449E-2</v>
      </c>
      <c r="Q3919">
        <v>0.15</v>
      </c>
      <c r="R3919">
        <v>88.27</v>
      </c>
      <c r="S3919">
        <v>5.8999999999999997E-2</v>
      </c>
      <c r="T3919">
        <v>10.31</v>
      </c>
      <c r="U3919">
        <v>720</v>
      </c>
      <c r="V3919">
        <v>354.21894602531898</v>
      </c>
      <c r="W3919">
        <v>7</v>
      </c>
      <c r="X3919">
        <v>180</v>
      </c>
      <c r="Y3919">
        <v>2.5000000000000001E-2</v>
      </c>
      <c r="Z3919">
        <v>0.05</v>
      </c>
      <c r="AB3919">
        <v>25</v>
      </c>
      <c r="AC3919">
        <v>0</v>
      </c>
      <c r="AD3919" s="4" t="s">
        <v>173</v>
      </c>
      <c r="AF3919">
        <v>3.3599982714843102</v>
      </c>
    </row>
    <row r="3920" spans="1:32">
      <c r="A3920" t="s">
        <v>433</v>
      </c>
      <c r="B3920" t="s">
        <v>430</v>
      </c>
      <c r="C3920" s="30" t="s">
        <v>591</v>
      </c>
      <c r="D3920">
        <v>800</v>
      </c>
      <c r="E3920">
        <v>10</v>
      </c>
      <c r="F3920">
        <v>120</v>
      </c>
      <c r="G3920">
        <v>65.08</v>
      </c>
      <c r="H3920">
        <v>1.26</v>
      </c>
      <c r="I3920">
        <v>32.04</v>
      </c>
      <c r="J3920">
        <v>0.67</v>
      </c>
      <c r="K3920">
        <v>0.95</v>
      </c>
      <c r="M3920">
        <v>32.93</v>
      </c>
      <c r="N3920">
        <v>1.9E-2</v>
      </c>
      <c r="O3920">
        <v>0.49</v>
      </c>
      <c r="P3920">
        <f t="shared" si="155"/>
        <v>1.0295021511985249E-2</v>
      </c>
      <c r="Q3920">
        <v>0.5</v>
      </c>
      <c r="R3920">
        <v>120.17</v>
      </c>
      <c r="S3920">
        <v>7.0000000000000007E-2</v>
      </c>
      <c r="T3920">
        <v>5.42</v>
      </c>
      <c r="U3920">
        <v>720</v>
      </c>
      <c r="V3920">
        <v>4.2043555043909402</v>
      </c>
      <c r="W3920">
        <v>7</v>
      </c>
      <c r="X3920">
        <v>180</v>
      </c>
      <c r="Y3920">
        <v>2.5000000000000001E-2</v>
      </c>
      <c r="Z3920">
        <v>0.05</v>
      </c>
      <c r="AB3920">
        <v>25</v>
      </c>
      <c r="AC3920">
        <v>0</v>
      </c>
      <c r="AD3920" s="4" t="s">
        <v>173</v>
      </c>
      <c r="AF3920">
        <v>0.57599855273432499</v>
      </c>
    </row>
    <row r="3921" spans="1:32">
      <c r="A3921" t="s">
        <v>433</v>
      </c>
      <c r="B3921" t="s">
        <v>430</v>
      </c>
      <c r="C3921" s="30" t="s">
        <v>591</v>
      </c>
      <c r="D3921">
        <v>800</v>
      </c>
      <c r="E3921">
        <v>10</v>
      </c>
      <c r="F3921">
        <v>120</v>
      </c>
      <c r="G3921">
        <v>65.08</v>
      </c>
      <c r="H3921">
        <v>1.26</v>
      </c>
      <c r="I3921">
        <v>32.04</v>
      </c>
      <c r="J3921">
        <v>0.67</v>
      </c>
      <c r="K3921">
        <v>0.95</v>
      </c>
      <c r="M3921">
        <v>32.93</v>
      </c>
      <c r="N3921">
        <v>1.9E-2</v>
      </c>
      <c r="O3921">
        <v>0.49</v>
      </c>
      <c r="P3921">
        <f t="shared" si="155"/>
        <v>1.0295021511985249E-2</v>
      </c>
      <c r="Q3921">
        <v>0.5</v>
      </c>
      <c r="R3921">
        <v>120.17</v>
      </c>
      <c r="S3921">
        <v>7.0000000000000007E-2</v>
      </c>
      <c r="T3921">
        <v>5.42</v>
      </c>
      <c r="U3921">
        <v>720</v>
      </c>
      <c r="V3921">
        <v>21.021897810218899</v>
      </c>
      <c r="W3921">
        <v>7</v>
      </c>
      <c r="X3921">
        <v>180</v>
      </c>
      <c r="Y3921">
        <v>2.5000000000000001E-2</v>
      </c>
      <c r="Z3921">
        <v>0.05</v>
      </c>
      <c r="AB3921">
        <v>25</v>
      </c>
      <c r="AC3921">
        <v>0</v>
      </c>
      <c r="AD3921" s="4" t="s">
        <v>173</v>
      </c>
      <c r="AF3921">
        <v>1.34399784374993</v>
      </c>
    </row>
    <row r="3922" spans="1:32">
      <c r="A3922" t="s">
        <v>433</v>
      </c>
      <c r="B3922" t="s">
        <v>430</v>
      </c>
      <c r="C3922" s="30" t="s">
        <v>591</v>
      </c>
      <c r="D3922">
        <v>800</v>
      </c>
      <c r="E3922">
        <v>10</v>
      </c>
      <c r="F3922">
        <v>120</v>
      </c>
      <c r="G3922">
        <v>65.08</v>
      </c>
      <c r="H3922">
        <v>1.26</v>
      </c>
      <c r="I3922">
        <v>32.04</v>
      </c>
      <c r="J3922">
        <v>0.67</v>
      </c>
      <c r="K3922">
        <v>0.95</v>
      </c>
      <c r="M3922">
        <v>32.93</v>
      </c>
      <c r="N3922">
        <v>1.9E-2</v>
      </c>
      <c r="O3922">
        <v>0.49</v>
      </c>
      <c r="P3922">
        <f t="shared" si="155"/>
        <v>1.0295021511985249E-2</v>
      </c>
      <c r="Q3922">
        <v>0.5</v>
      </c>
      <c r="R3922">
        <v>120.17</v>
      </c>
      <c r="S3922">
        <v>7.0000000000000007E-2</v>
      </c>
      <c r="T3922">
        <v>5.42</v>
      </c>
      <c r="U3922">
        <v>720</v>
      </c>
      <c r="V3922">
        <v>41.518256194400003</v>
      </c>
      <c r="W3922">
        <v>7</v>
      </c>
      <c r="X3922">
        <v>180</v>
      </c>
      <c r="Y3922">
        <v>2.5000000000000001E-2</v>
      </c>
      <c r="Z3922">
        <v>0.05</v>
      </c>
      <c r="AB3922">
        <v>25</v>
      </c>
      <c r="AC3922">
        <v>0</v>
      </c>
      <c r="AD3922" s="4" t="s">
        <v>173</v>
      </c>
      <c r="AF3922">
        <v>1.77599858935542</v>
      </c>
    </row>
    <row r="3923" spans="1:32">
      <c r="A3923" t="s">
        <v>433</v>
      </c>
      <c r="B3923" t="s">
        <v>430</v>
      </c>
      <c r="C3923" s="30" t="s">
        <v>591</v>
      </c>
      <c r="D3923">
        <v>800</v>
      </c>
      <c r="E3923">
        <v>10</v>
      </c>
      <c r="F3923">
        <v>120</v>
      </c>
      <c r="G3923">
        <v>65.08</v>
      </c>
      <c r="H3923">
        <v>1.26</v>
      </c>
      <c r="I3923">
        <v>32.04</v>
      </c>
      <c r="J3923">
        <v>0.67</v>
      </c>
      <c r="K3923">
        <v>0.95</v>
      </c>
      <c r="M3923">
        <v>32.93</v>
      </c>
      <c r="N3923">
        <v>1.9E-2</v>
      </c>
      <c r="O3923">
        <v>0.49</v>
      </c>
      <c r="P3923">
        <f t="shared" si="155"/>
        <v>1.0295021511985249E-2</v>
      </c>
      <c r="Q3923">
        <v>0.5</v>
      </c>
      <c r="R3923">
        <v>120.17</v>
      </c>
      <c r="S3923">
        <v>7.0000000000000007E-2</v>
      </c>
      <c r="T3923">
        <v>5.42</v>
      </c>
      <c r="U3923">
        <v>720</v>
      </c>
      <c r="V3923">
        <v>94.073000719947501</v>
      </c>
      <c r="W3923">
        <v>7</v>
      </c>
      <c r="X3923">
        <v>180</v>
      </c>
      <c r="Y3923">
        <v>2.5000000000000001E-2</v>
      </c>
      <c r="Z3923">
        <v>0.05</v>
      </c>
      <c r="AB3923">
        <v>25</v>
      </c>
      <c r="AC3923">
        <v>0</v>
      </c>
      <c r="AD3923" s="4" t="s">
        <v>173</v>
      </c>
      <c r="AF3923">
        <v>3.6479993789062202</v>
      </c>
    </row>
    <row r="3924" spans="1:32">
      <c r="A3924" t="s">
        <v>433</v>
      </c>
      <c r="B3924" t="s">
        <v>430</v>
      </c>
      <c r="C3924" s="30" t="s">
        <v>591</v>
      </c>
      <c r="D3924">
        <v>800</v>
      </c>
      <c r="E3924">
        <v>10</v>
      </c>
      <c r="F3924">
        <v>120</v>
      </c>
      <c r="G3924">
        <v>65.08</v>
      </c>
      <c r="H3924">
        <v>1.26</v>
      </c>
      <c r="I3924">
        <v>32.04</v>
      </c>
      <c r="J3924">
        <v>0.67</v>
      </c>
      <c r="K3924">
        <v>0.95</v>
      </c>
      <c r="M3924">
        <v>32.93</v>
      </c>
      <c r="N3924">
        <v>1.9E-2</v>
      </c>
      <c r="O3924">
        <v>0.49</v>
      </c>
      <c r="P3924">
        <f t="shared" si="155"/>
        <v>1.0295021511985249E-2</v>
      </c>
      <c r="Q3924">
        <v>0.5</v>
      </c>
      <c r="R3924">
        <v>120.17</v>
      </c>
      <c r="S3924">
        <v>7.0000000000000007E-2</v>
      </c>
      <c r="T3924">
        <v>5.42</v>
      </c>
      <c r="U3924">
        <v>720</v>
      </c>
      <c r="V3924">
        <v>138.744533566662</v>
      </c>
      <c r="W3924">
        <v>7</v>
      </c>
      <c r="X3924">
        <v>180</v>
      </c>
      <c r="Y3924">
        <v>2.5000000000000001E-2</v>
      </c>
      <c r="Z3924">
        <v>0.05</v>
      </c>
      <c r="AB3924">
        <v>25</v>
      </c>
      <c r="AC3924">
        <v>0</v>
      </c>
      <c r="AD3924" s="4" t="s">
        <v>173</v>
      </c>
      <c r="AF3924">
        <v>4.5599983081054098</v>
      </c>
    </row>
    <row r="3925" spans="1:32">
      <c r="A3925" t="s">
        <v>433</v>
      </c>
      <c r="B3925" t="s">
        <v>430</v>
      </c>
      <c r="C3925" s="30" t="s">
        <v>591</v>
      </c>
      <c r="D3925">
        <v>800</v>
      </c>
      <c r="E3925">
        <v>10</v>
      </c>
      <c r="F3925">
        <v>120</v>
      </c>
      <c r="G3925">
        <v>65.08</v>
      </c>
      <c r="H3925">
        <v>1.26</v>
      </c>
      <c r="I3925">
        <v>32.04</v>
      </c>
      <c r="J3925">
        <v>0.67</v>
      </c>
      <c r="K3925">
        <v>0.95</v>
      </c>
      <c r="M3925">
        <v>32.93</v>
      </c>
      <c r="N3925">
        <v>1.9E-2</v>
      </c>
      <c r="O3925">
        <v>0.49</v>
      </c>
      <c r="P3925">
        <f t="shared" si="155"/>
        <v>1.0295021511985249E-2</v>
      </c>
      <c r="Q3925">
        <v>0.5</v>
      </c>
      <c r="R3925">
        <v>120.17</v>
      </c>
      <c r="S3925">
        <v>7.0000000000000007E-2</v>
      </c>
      <c r="T3925">
        <v>5.42</v>
      </c>
      <c r="U3925">
        <v>720</v>
      </c>
      <c r="V3925">
        <v>178.68613138686101</v>
      </c>
      <c r="W3925">
        <v>7</v>
      </c>
      <c r="X3925">
        <v>180</v>
      </c>
      <c r="Y3925">
        <v>2.5000000000000001E-2</v>
      </c>
      <c r="Z3925">
        <v>0.05</v>
      </c>
      <c r="AB3925">
        <v>25</v>
      </c>
      <c r="AC3925">
        <v>0</v>
      </c>
      <c r="AD3925" s="4" t="s">
        <v>173</v>
      </c>
      <c r="AF3925">
        <v>5.2319953989256298</v>
      </c>
    </row>
    <row r="3926" spans="1:32">
      <c r="A3926" t="s">
        <v>433</v>
      </c>
      <c r="B3926" t="s">
        <v>430</v>
      </c>
      <c r="C3926" s="30" t="s">
        <v>591</v>
      </c>
      <c r="D3926">
        <v>800</v>
      </c>
      <c r="E3926">
        <v>10</v>
      </c>
      <c r="F3926">
        <v>120</v>
      </c>
      <c r="G3926">
        <v>65.08</v>
      </c>
      <c r="H3926">
        <v>1.26</v>
      </c>
      <c r="I3926">
        <v>32.04</v>
      </c>
      <c r="J3926">
        <v>0.67</v>
      </c>
      <c r="K3926">
        <v>0.95</v>
      </c>
      <c r="M3926">
        <v>32.93</v>
      </c>
      <c r="N3926">
        <v>1.9E-2</v>
      </c>
      <c r="O3926">
        <v>0.49</v>
      </c>
      <c r="P3926">
        <f t="shared" si="155"/>
        <v>1.0295021511985249E-2</v>
      </c>
      <c r="Q3926">
        <v>0.5</v>
      </c>
      <c r="R3926">
        <v>120.17</v>
      </c>
      <c r="S3926">
        <v>7.0000000000000007E-2</v>
      </c>
      <c r="T3926">
        <v>5.42</v>
      </c>
      <c r="U3926">
        <v>720</v>
      </c>
      <c r="V3926">
        <v>274.33575038492199</v>
      </c>
      <c r="W3926">
        <v>7</v>
      </c>
      <c r="X3926">
        <v>180</v>
      </c>
      <c r="Y3926">
        <v>2.5000000000000001E-2</v>
      </c>
      <c r="Z3926">
        <v>0.05</v>
      </c>
      <c r="AB3926">
        <v>25</v>
      </c>
      <c r="AC3926">
        <v>0</v>
      </c>
      <c r="AD3926" s="4" t="s">
        <v>173</v>
      </c>
      <c r="AF3926">
        <v>5.7599983447265002</v>
      </c>
    </row>
    <row r="3927" spans="1:32">
      <c r="A3927" t="s">
        <v>433</v>
      </c>
      <c r="B3927" t="s">
        <v>430</v>
      </c>
      <c r="C3927" s="30" t="s">
        <v>591</v>
      </c>
      <c r="D3927">
        <v>800</v>
      </c>
      <c r="E3927">
        <v>10</v>
      </c>
      <c r="F3927">
        <v>120</v>
      </c>
      <c r="G3927">
        <v>65.08</v>
      </c>
      <c r="H3927">
        <v>1.26</v>
      </c>
      <c r="I3927">
        <v>32.04</v>
      </c>
      <c r="J3927">
        <v>0.67</v>
      </c>
      <c r="K3927">
        <v>0.95</v>
      </c>
      <c r="M3927">
        <v>32.93</v>
      </c>
      <c r="N3927">
        <v>1.9E-2</v>
      </c>
      <c r="O3927">
        <v>0.49</v>
      </c>
      <c r="P3927">
        <f t="shared" si="155"/>
        <v>1.0295021511985249E-2</v>
      </c>
      <c r="Q3927">
        <v>0.5</v>
      </c>
      <c r="R3927">
        <v>120.17</v>
      </c>
      <c r="S3927">
        <v>7.0000000000000007E-2</v>
      </c>
      <c r="T3927">
        <v>5.42</v>
      </c>
      <c r="U3927">
        <v>720</v>
      </c>
      <c r="V3927">
        <v>349.48905109488999</v>
      </c>
      <c r="W3927">
        <v>7</v>
      </c>
      <c r="X3927">
        <v>180</v>
      </c>
      <c r="Y3927">
        <v>2.5000000000000001E-2</v>
      </c>
      <c r="Z3927">
        <v>0.05</v>
      </c>
      <c r="AB3927">
        <v>25</v>
      </c>
      <c r="AC3927">
        <v>0</v>
      </c>
      <c r="AD3927" s="4" t="s">
        <v>173</v>
      </c>
      <c r="AF3927">
        <v>5.9039998139648304</v>
      </c>
    </row>
    <row r="3928" spans="1:32">
      <c r="A3928" t="s">
        <v>434</v>
      </c>
      <c r="B3928" t="s">
        <v>430</v>
      </c>
      <c r="C3928" s="30" t="s">
        <v>592</v>
      </c>
      <c r="D3928">
        <v>800</v>
      </c>
      <c r="E3928">
        <v>10</v>
      </c>
      <c r="F3928">
        <v>120</v>
      </c>
      <c r="G3928">
        <v>58.34</v>
      </c>
      <c r="H3928">
        <v>1.1000000000000001</v>
      </c>
      <c r="I3928">
        <v>39.04</v>
      </c>
      <c r="J3928">
        <v>0.49</v>
      </c>
      <c r="K3928">
        <v>0.92</v>
      </c>
      <c r="M3928">
        <v>34.5</v>
      </c>
      <c r="N3928">
        <v>1.9E-2</v>
      </c>
      <c r="O3928">
        <v>0.67</v>
      </c>
      <c r="P3928">
        <f t="shared" si="155"/>
        <v>8.3990401097017477E-3</v>
      </c>
      <c r="Q3928">
        <v>0.68</v>
      </c>
      <c r="R3928">
        <v>212.98</v>
      </c>
      <c r="S3928">
        <v>0.151</v>
      </c>
      <c r="T3928">
        <v>7.84</v>
      </c>
      <c r="U3928">
        <v>720</v>
      </c>
      <c r="V3928">
        <v>1.57661827811355</v>
      </c>
      <c r="W3928">
        <v>7</v>
      </c>
      <c r="X3928">
        <v>180</v>
      </c>
      <c r="Y3928">
        <v>2.5000000000000001E-2</v>
      </c>
      <c r="Z3928">
        <v>0.05</v>
      </c>
      <c r="AB3928">
        <v>25</v>
      </c>
      <c r="AC3928">
        <v>0</v>
      </c>
      <c r="AD3928" s="4" t="s">
        <v>173</v>
      </c>
      <c r="AF3928">
        <v>1.87199529638656</v>
      </c>
    </row>
    <row r="3929" spans="1:32">
      <c r="A3929" t="s">
        <v>434</v>
      </c>
      <c r="B3929" t="s">
        <v>430</v>
      </c>
      <c r="C3929" s="30" t="s">
        <v>592</v>
      </c>
      <c r="D3929">
        <v>800</v>
      </c>
      <c r="E3929">
        <v>10</v>
      </c>
      <c r="F3929">
        <v>120</v>
      </c>
      <c r="G3929">
        <v>58.34</v>
      </c>
      <c r="H3929">
        <v>1.1000000000000001</v>
      </c>
      <c r="I3929">
        <v>39.04</v>
      </c>
      <c r="J3929">
        <v>0.49</v>
      </c>
      <c r="K3929">
        <v>0.92</v>
      </c>
      <c r="M3929">
        <v>34.5</v>
      </c>
      <c r="N3929">
        <v>1.9E-2</v>
      </c>
      <c r="O3929">
        <v>0.67</v>
      </c>
      <c r="P3929">
        <f t="shared" si="155"/>
        <v>8.3990401097017477E-3</v>
      </c>
      <c r="Q3929">
        <v>0.68</v>
      </c>
      <c r="R3929">
        <v>212.98</v>
      </c>
      <c r="S3929">
        <v>0.151</v>
      </c>
      <c r="T3929">
        <v>7.84</v>
      </c>
      <c r="U3929">
        <v>720</v>
      </c>
      <c r="V3929">
        <v>9.9854094790715902</v>
      </c>
      <c r="W3929">
        <v>7</v>
      </c>
      <c r="X3929">
        <v>180</v>
      </c>
      <c r="Y3929">
        <v>2.5000000000000001E-2</v>
      </c>
      <c r="Z3929">
        <v>0.05</v>
      </c>
      <c r="AB3929">
        <v>25</v>
      </c>
      <c r="AC3929">
        <v>0</v>
      </c>
      <c r="AD3929" s="4" t="s">
        <v>173</v>
      </c>
      <c r="AF3929">
        <v>5.7599983447265002</v>
      </c>
    </row>
    <row r="3930" spans="1:32">
      <c r="A3930" t="s">
        <v>434</v>
      </c>
      <c r="B3930" t="s">
        <v>430</v>
      </c>
      <c r="C3930" s="30" t="s">
        <v>592</v>
      </c>
      <c r="D3930">
        <v>800</v>
      </c>
      <c r="E3930">
        <v>10</v>
      </c>
      <c r="F3930">
        <v>120</v>
      </c>
      <c r="G3930">
        <v>58.34</v>
      </c>
      <c r="H3930">
        <v>1.1000000000000001</v>
      </c>
      <c r="I3930">
        <v>39.04</v>
      </c>
      <c r="J3930">
        <v>0.49</v>
      </c>
      <c r="K3930">
        <v>0.92</v>
      </c>
      <c r="M3930">
        <v>34.5</v>
      </c>
      <c r="N3930">
        <v>1.9E-2</v>
      </c>
      <c r="O3930">
        <v>0.67</v>
      </c>
      <c r="P3930">
        <f t="shared" si="155"/>
        <v>8.3990401097017477E-3</v>
      </c>
      <c r="Q3930">
        <v>0.68</v>
      </c>
      <c r="R3930">
        <v>212.98</v>
      </c>
      <c r="S3930">
        <v>0.151</v>
      </c>
      <c r="T3930">
        <v>7.84</v>
      </c>
      <c r="U3930">
        <v>720</v>
      </c>
      <c r="V3930">
        <v>33.109464993442003</v>
      </c>
      <c r="W3930">
        <v>7</v>
      </c>
      <c r="X3930">
        <v>180</v>
      </c>
      <c r="Y3930">
        <v>2.5000000000000001E-2</v>
      </c>
      <c r="Z3930">
        <v>0.05</v>
      </c>
      <c r="AB3930">
        <v>25</v>
      </c>
      <c r="AC3930">
        <v>0</v>
      </c>
      <c r="AD3930" s="4" t="s">
        <v>173</v>
      </c>
      <c r="AF3930">
        <v>6.5759987358397902</v>
      </c>
    </row>
    <row r="3931" spans="1:32">
      <c r="A3931" t="s">
        <v>434</v>
      </c>
      <c r="B3931" t="s">
        <v>430</v>
      </c>
      <c r="C3931" s="30" t="s">
        <v>592</v>
      </c>
      <c r="D3931">
        <v>800</v>
      </c>
      <c r="E3931">
        <v>10</v>
      </c>
      <c r="F3931">
        <v>120</v>
      </c>
      <c r="G3931">
        <v>58.34</v>
      </c>
      <c r="H3931">
        <v>1.1000000000000001</v>
      </c>
      <c r="I3931">
        <v>39.04</v>
      </c>
      <c r="J3931">
        <v>0.49</v>
      </c>
      <c r="K3931">
        <v>0.92</v>
      </c>
      <c r="M3931">
        <v>34.5</v>
      </c>
      <c r="N3931">
        <v>1.9E-2</v>
      </c>
      <c r="O3931">
        <v>0.67</v>
      </c>
      <c r="P3931">
        <f t="shared" si="155"/>
        <v>8.3990401097017477E-3</v>
      </c>
      <c r="Q3931">
        <v>0.68</v>
      </c>
      <c r="R3931">
        <v>212.98</v>
      </c>
      <c r="S3931">
        <v>0.151</v>
      </c>
      <c r="T3931">
        <v>7.84</v>
      </c>
      <c r="U3931">
        <v>720</v>
      </c>
      <c r="V3931">
        <v>73.051102909728499</v>
      </c>
      <c r="W3931">
        <v>7</v>
      </c>
      <c r="X3931">
        <v>180</v>
      </c>
      <c r="Y3931">
        <v>2.5000000000000001E-2</v>
      </c>
      <c r="Z3931">
        <v>0.05</v>
      </c>
      <c r="AB3931">
        <v>25</v>
      </c>
      <c r="AC3931">
        <v>0</v>
      </c>
      <c r="AD3931" s="4" t="s">
        <v>173</v>
      </c>
      <c r="AF3931">
        <v>13.3919993100585</v>
      </c>
    </row>
    <row r="3932" spans="1:32">
      <c r="A3932" t="s">
        <v>434</v>
      </c>
      <c r="B3932" t="s">
        <v>430</v>
      </c>
      <c r="C3932" s="30" t="s">
        <v>592</v>
      </c>
      <c r="D3932">
        <v>800</v>
      </c>
      <c r="E3932">
        <v>10</v>
      </c>
      <c r="F3932">
        <v>120</v>
      </c>
      <c r="G3932">
        <v>58.34</v>
      </c>
      <c r="H3932">
        <v>1.1000000000000001</v>
      </c>
      <c r="I3932">
        <v>39.04</v>
      </c>
      <c r="J3932">
        <v>0.49</v>
      </c>
      <c r="K3932">
        <v>0.92</v>
      </c>
      <c r="M3932">
        <v>34.5</v>
      </c>
      <c r="N3932">
        <v>1.9E-2</v>
      </c>
      <c r="O3932">
        <v>0.67</v>
      </c>
      <c r="P3932">
        <f t="shared" si="155"/>
        <v>8.3990401097017477E-3</v>
      </c>
      <c r="Q3932">
        <v>0.68</v>
      </c>
      <c r="R3932">
        <v>212.98</v>
      </c>
      <c r="S3932">
        <v>0.151</v>
      </c>
      <c r="T3932">
        <v>7.84</v>
      </c>
      <c r="U3932">
        <v>720</v>
      </c>
      <c r="V3932">
        <v>120.350372982721</v>
      </c>
      <c r="W3932">
        <v>7</v>
      </c>
      <c r="X3932">
        <v>180</v>
      </c>
      <c r="Y3932">
        <v>2.5000000000000001E-2</v>
      </c>
      <c r="Z3932">
        <v>0.05</v>
      </c>
      <c r="AB3932">
        <v>25</v>
      </c>
      <c r="AC3932">
        <v>0</v>
      </c>
      <c r="AD3932" s="4" t="s">
        <v>173</v>
      </c>
      <c r="AF3932">
        <v>14.0159989628905</v>
      </c>
    </row>
    <row r="3933" spans="1:32">
      <c r="A3933" t="s">
        <v>434</v>
      </c>
      <c r="B3933" t="s">
        <v>430</v>
      </c>
      <c r="C3933" s="30" t="s">
        <v>592</v>
      </c>
      <c r="D3933">
        <v>800</v>
      </c>
      <c r="E3933">
        <v>10</v>
      </c>
      <c r="F3933">
        <v>120</v>
      </c>
      <c r="G3933">
        <v>58.34</v>
      </c>
      <c r="H3933">
        <v>1.1000000000000001</v>
      </c>
      <c r="I3933">
        <v>39.04</v>
      </c>
      <c r="J3933">
        <v>0.49</v>
      </c>
      <c r="K3933">
        <v>0.92</v>
      </c>
      <c r="M3933">
        <v>34.5</v>
      </c>
      <c r="N3933">
        <v>1.9E-2</v>
      </c>
      <c r="O3933">
        <v>0.67</v>
      </c>
      <c r="P3933">
        <f t="shared" si="155"/>
        <v>8.3990401097017477E-3</v>
      </c>
      <c r="Q3933">
        <v>0.68</v>
      </c>
      <c r="R3933">
        <v>212.98</v>
      </c>
      <c r="S3933">
        <v>0.151</v>
      </c>
      <c r="T3933">
        <v>7.84</v>
      </c>
      <c r="U3933">
        <v>720</v>
      </c>
      <c r="V3933">
        <v>158.71531242871799</v>
      </c>
      <c r="W3933">
        <v>7</v>
      </c>
      <c r="X3933">
        <v>180</v>
      </c>
      <c r="Y3933">
        <v>2.5000000000000001E-2</v>
      </c>
      <c r="Z3933">
        <v>0.05</v>
      </c>
      <c r="AB3933">
        <v>25</v>
      </c>
      <c r="AC3933">
        <v>0</v>
      </c>
      <c r="AD3933" s="4" t="s">
        <v>173</v>
      </c>
      <c r="AF3933">
        <v>15.599998645019401</v>
      </c>
    </row>
    <row r="3934" spans="1:32">
      <c r="A3934" t="s">
        <v>434</v>
      </c>
      <c r="B3934" t="s">
        <v>430</v>
      </c>
      <c r="C3934" s="30" t="s">
        <v>592</v>
      </c>
      <c r="D3934">
        <v>800</v>
      </c>
      <c r="E3934">
        <v>10</v>
      </c>
      <c r="F3934">
        <v>120</v>
      </c>
      <c r="G3934">
        <v>58.34</v>
      </c>
      <c r="H3934">
        <v>1.1000000000000001</v>
      </c>
      <c r="I3934">
        <v>39.04</v>
      </c>
      <c r="J3934">
        <v>0.49</v>
      </c>
      <c r="K3934">
        <v>0.92</v>
      </c>
      <c r="M3934">
        <v>34.5</v>
      </c>
      <c r="N3934">
        <v>1.9E-2</v>
      </c>
      <c r="O3934">
        <v>0.67</v>
      </c>
      <c r="P3934">
        <f t="shared" si="155"/>
        <v>8.3990401097017477E-3</v>
      </c>
      <c r="Q3934">
        <v>0.68</v>
      </c>
      <c r="R3934">
        <v>212.98</v>
      </c>
      <c r="S3934">
        <v>0.151</v>
      </c>
      <c r="T3934">
        <v>7.84</v>
      </c>
      <c r="U3934">
        <v>720</v>
      </c>
      <c r="V3934">
        <v>241.22628539147999</v>
      </c>
      <c r="W3934">
        <v>7</v>
      </c>
      <c r="X3934">
        <v>180</v>
      </c>
      <c r="Y3934">
        <v>2.5000000000000001E-2</v>
      </c>
      <c r="Z3934">
        <v>0.05</v>
      </c>
      <c r="AB3934">
        <v>25</v>
      </c>
      <c r="AC3934">
        <v>0</v>
      </c>
      <c r="AD3934" s="4" t="s">
        <v>173</v>
      </c>
      <c r="AF3934">
        <v>21.119997897949101</v>
      </c>
    </row>
    <row r="3935" spans="1:32">
      <c r="A3935" t="s">
        <v>434</v>
      </c>
      <c r="B3935" t="s">
        <v>430</v>
      </c>
      <c r="C3935" s="30" t="s">
        <v>592</v>
      </c>
      <c r="D3935">
        <v>800</v>
      </c>
      <c r="E3935">
        <v>10</v>
      </c>
      <c r="F3935">
        <v>120</v>
      </c>
      <c r="G3935">
        <v>58.34</v>
      </c>
      <c r="H3935">
        <v>1.1000000000000001</v>
      </c>
      <c r="I3935">
        <v>39.04</v>
      </c>
      <c r="J3935">
        <v>0.49</v>
      </c>
      <c r="K3935">
        <v>0.92</v>
      </c>
      <c r="M3935">
        <v>34.5</v>
      </c>
      <c r="N3935">
        <v>1.9E-2</v>
      </c>
      <c r="O3935">
        <v>0.67</v>
      </c>
      <c r="P3935">
        <f t="shared" si="155"/>
        <v>8.3990401097017477E-3</v>
      </c>
      <c r="Q3935">
        <v>0.68</v>
      </c>
      <c r="R3935">
        <v>212.98</v>
      </c>
      <c r="S3935">
        <v>0.151</v>
      </c>
      <c r="T3935">
        <v>7.84</v>
      </c>
      <c r="U3935">
        <v>720</v>
      </c>
      <c r="V3935">
        <v>319.53286275376303</v>
      </c>
      <c r="W3935">
        <v>7</v>
      </c>
      <c r="X3935">
        <v>180</v>
      </c>
      <c r="Y3935">
        <v>2.5000000000000001E-2</v>
      </c>
      <c r="Z3935">
        <v>0.05</v>
      </c>
      <c r="AB3935">
        <v>25</v>
      </c>
      <c r="AC3935">
        <v>0</v>
      </c>
      <c r="AD3935" s="4" t="s">
        <v>173</v>
      </c>
      <c r="AF3935">
        <v>21.599997912597502</v>
      </c>
    </row>
    <row r="3936" spans="1:32">
      <c r="A3936" t="s">
        <v>52</v>
      </c>
      <c r="B3936" t="s">
        <v>430</v>
      </c>
      <c r="C3936" s="30" t="s">
        <v>591</v>
      </c>
      <c r="D3936">
        <v>800</v>
      </c>
      <c r="E3936">
        <v>10</v>
      </c>
      <c r="F3936">
        <v>120</v>
      </c>
      <c r="G3936">
        <v>84.08</v>
      </c>
      <c r="H3936">
        <v>1.32</v>
      </c>
      <c r="I3936">
        <v>11.86</v>
      </c>
      <c r="J3936">
        <v>0.9</v>
      </c>
      <c r="K3936">
        <v>1.83</v>
      </c>
      <c r="M3936">
        <v>16.8</v>
      </c>
      <c r="N3936">
        <v>1.6E-2</v>
      </c>
      <c r="O3936">
        <v>0.14000000000000001</v>
      </c>
      <c r="P3936">
        <f>J3936/G3936</f>
        <v>1.0704091341579449E-2</v>
      </c>
      <c r="Q3936">
        <v>0.15</v>
      </c>
      <c r="R3936">
        <v>88.27</v>
      </c>
      <c r="S3936">
        <v>5.8999999999999997E-2</v>
      </c>
      <c r="T3936">
        <v>10.31</v>
      </c>
      <c r="U3936">
        <v>720</v>
      </c>
      <c r="V3936">
        <v>20</v>
      </c>
      <c r="W3936">
        <v>2</v>
      </c>
      <c r="X3936">
        <v>180</v>
      </c>
      <c r="Y3936">
        <v>2.5000000000000001E-2</v>
      </c>
      <c r="Z3936">
        <v>0.05</v>
      </c>
      <c r="AB3936">
        <v>25</v>
      </c>
      <c r="AC3936">
        <v>0</v>
      </c>
      <c r="AD3936" s="4" t="s">
        <v>173</v>
      </c>
      <c r="AF3936">
        <v>0.15695067652384201</v>
      </c>
    </row>
    <row r="3937" spans="1:32">
      <c r="A3937" t="s">
        <v>52</v>
      </c>
      <c r="B3937" t="s">
        <v>430</v>
      </c>
      <c r="C3937" s="30" t="s">
        <v>591</v>
      </c>
      <c r="D3937">
        <v>800</v>
      </c>
      <c r="E3937">
        <v>10</v>
      </c>
      <c r="F3937">
        <v>120</v>
      </c>
      <c r="G3937">
        <v>84.08</v>
      </c>
      <c r="H3937">
        <v>1.32</v>
      </c>
      <c r="I3937">
        <v>11.86</v>
      </c>
      <c r="J3937">
        <v>0.9</v>
      </c>
      <c r="K3937">
        <v>1.83</v>
      </c>
      <c r="M3937">
        <v>16.8</v>
      </c>
      <c r="N3937">
        <v>1.6E-2</v>
      </c>
      <c r="O3937">
        <v>0.14000000000000001</v>
      </c>
      <c r="P3937">
        <f t="shared" ref="P3937:P3965" si="156">J3937/G3937</f>
        <v>1.0704091341579449E-2</v>
      </c>
      <c r="Q3937">
        <v>0.15</v>
      </c>
      <c r="R3937">
        <v>88.27</v>
      </c>
      <c r="S3937">
        <v>5.8999999999999997E-2</v>
      </c>
      <c r="T3937">
        <v>10.31</v>
      </c>
      <c r="U3937">
        <v>720</v>
      </c>
      <c r="V3937">
        <v>20</v>
      </c>
      <c r="W3937">
        <v>3</v>
      </c>
      <c r="X3937">
        <v>180</v>
      </c>
      <c r="Y3937">
        <v>2.5000000000000001E-2</v>
      </c>
      <c r="Z3937">
        <v>0.05</v>
      </c>
      <c r="AB3937">
        <v>25</v>
      </c>
      <c r="AC3937">
        <v>0</v>
      </c>
      <c r="AD3937" s="4" t="s">
        <v>173</v>
      </c>
      <c r="AF3937">
        <v>0.19880461601949101</v>
      </c>
    </row>
    <row r="3938" spans="1:32">
      <c r="A3938" t="s">
        <v>52</v>
      </c>
      <c r="B3938" t="s">
        <v>430</v>
      </c>
      <c r="C3938" s="30" t="s">
        <v>591</v>
      </c>
      <c r="D3938">
        <v>800</v>
      </c>
      <c r="E3938">
        <v>10</v>
      </c>
      <c r="F3938">
        <v>120</v>
      </c>
      <c r="G3938">
        <v>84.08</v>
      </c>
      <c r="H3938">
        <v>1.32</v>
      </c>
      <c r="I3938">
        <v>11.86</v>
      </c>
      <c r="J3938">
        <v>0.9</v>
      </c>
      <c r="K3938">
        <v>1.83</v>
      </c>
      <c r="M3938">
        <v>16.8</v>
      </c>
      <c r="N3938">
        <v>1.6E-2</v>
      </c>
      <c r="O3938">
        <v>0.14000000000000001</v>
      </c>
      <c r="P3938">
        <f t="shared" si="156"/>
        <v>1.0704091341579449E-2</v>
      </c>
      <c r="Q3938">
        <v>0.15</v>
      </c>
      <c r="R3938">
        <v>88.27</v>
      </c>
      <c r="S3938">
        <v>5.8999999999999997E-2</v>
      </c>
      <c r="T3938">
        <v>10.31</v>
      </c>
      <c r="U3938">
        <v>720</v>
      </c>
      <c r="V3938">
        <v>20</v>
      </c>
      <c r="W3938">
        <v>4</v>
      </c>
      <c r="X3938">
        <v>180</v>
      </c>
      <c r="Y3938">
        <v>2.5000000000000001E-2</v>
      </c>
      <c r="Z3938">
        <v>0.05</v>
      </c>
      <c r="AB3938">
        <v>25</v>
      </c>
      <c r="AC3938">
        <v>0</v>
      </c>
      <c r="AD3938" s="4" t="s">
        <v>173</v>
      </c>
      <c r="AF3938">
        <v>0.19880461601949101</v>
      </c>
    </row>
    <row r="3939" spans="1:32">
      <c r="A3939" t="s">
        <v>52</v>
      </c>
      <c r="B3939" t="s">
        <v>430</v>
      </c>
      <c r="C3939" s="30" t="s">
        <v>591</v>
      </c>
      <c r="D3939">
        <v>800</v>
      </c>
      <c r="E3939">
        <v>10</v>
      </c>
      <c r="F3939">
        <v>120</v>
      </c>
      <c r="G3939">
        <v>84.08</v>
      </c>
      <c r="H3939">
        <v>1.32</v>
      </c>
      <c r="I3939">
        <v>11.86</v>
      </c>
      <c r="J3939">
        <v>0.9</v>
      </c>
      <c r="K3939">
        <v>1.83</v>
      </c>
      <c r="M3939">
        <v>16.8</v>
      </c>
      <c r="N3939">
        <v>1.6E-2</v>
      </c>
      <c r="O3939">
        <v>0.14000000000000001</v>
      </c>
      <c r="P3939">
        <f t="shared" si="156"/>
        <v>1.0704091341579449E-2</v>
      </c>
      <c r="Q3939">
        <v>0.15</v>
      </c>
      <c r="R3939">
        <v>88.27</v>
      </c>
      <c r="S3939">
        <v>5.8999999999999997E-2</v>
      </c>
      <c r="T3939">
        <v>10.31</v>
      </c>
      <c r="U3939">
        <v>720</v>
      </c>
      <c r="V3939">
        <v>20</v>
      </c>
      <c r="W3939">
        <v>5</v>
      </c>
      <c r="X3939">
        <v>180</v>
      </c>
      <c r="Y3939">
        <v>2.5000000000000001E-2</v>
      </c>
      <c r="Z3939">
        <v>0.05</v>
      </c>
      <c r="AB3939">
        <v>25</v>
      </c>
      <c r="AC3939">
        <v>0</v>
      </c>
      <c r="AD3939" s="4" t="s">
        <v>173</v>
      </c>
      <c r="AF3939">
        <v>0.14648772384487799</v>
      </c>
    </row>
    <row r="3940" spans="1:32">
      <c r="A3940" t="s">
        <v>52</v>
      </c>
      <c r="B3940" t="s">
        <v>430</v>
      </c>
      <c r="C3940" s="30" t="s">
        <v>591</v>
      </c>
      <c r="D3940">
        <v>800</v>
      </c>
      <c r="E3940">
        <v>10</v>
      </c>
      <c r="F3940">
        <v>120</v>
      </c>
      <c r="G3940">
        <v>84.08</v>
      </c>
      <c r="H3940">
        <v>1.32</v>
      </c>
      <c r="I3940">
        <v>11.86</v>
      </c>
      <c r="J3940">
        <v>0.9</v>
      </c>
      <c r="K3940">
        <v>1.83</v>
      </c>
      <c r="M3940">
        <v>16.8</v>
      </c>
      <c r="N3940">
        <v>1.6E-2</v>
      </c>
      <c r="O3940">
        <v>0.14000000000000001</v>
      </c>
      <c r="P3940">
        <f t="shared" si="156"/>
        <v>1.0704091341579449E-2</v>
      </c>
      <c r="Q3940">
        <v>0.15</v>
      </c>
      <c r="R3940">
        <v>88.27</v>
      </c>
      <c r="S3940">
        <v>5.8999999999999997E-2</v>
      </c>
      <c r="T3940">
        <v>10.31</v>
      </c>
      <c r="U3940">
        <v>720</v>
      </c>
      <c r="V3940">
        <v>20</v>
      </c>
      <c r="W3940">
        <v>6</v>
      </c>
      <c r="X3940">
        <v>180</v>
      </c>
      <c r="Y3940">
        <v>2.5000000000000001E-2</v>
      </c>
      <c r="Z3940">
        <v>0.05</v>
      </c>
      <c r="AB3940">
        <v>25</v>
      </c>
      <c r="AC3940">
        <v>0</v>
      </c>
      <c r="AD3940" s="4" t="s">
        <v>173</v>
      </c>
      <c r="AF3940">
        <v>0.209267568698456</v>
      </c>
    </row>
    <row r="3941" spans="1:32">
      <c r="A3941" t="s">
        <v>52</v>
      </c>
      <c r="B3941" t="s">
        <v>430</v>
      </c>
      <c r="C3941" s="30" t="s">
        <v>591</v>
      </c>
      <c r="D3941">
        <v>800</v>
      </c>
      <c r="E3941">
        <v>10</v>
      </c>
      <c r="F3941">
        <v>120</v>
      </c>
      <c r="G3941">
        <v>84.08</v>
      </c>
      <c r="H3941">
        <v>1.32</v>
      </c>
      <c r="I3941">
        <v>11.86</v>
      </c>
      <c r="J3941">
        <v>0.9</v>
      </c>
      <c r="K3941">
        <v>1.83</v>
      </c>
      <c r="M3941">
        <v>16.8</v>
      </c>
      <c r="N3941">
        <v>1.6E-2</v>
      </c>
      <c r="O3941">
        <v>0.14000000000000001</v>
      </c>
      <c r="P3941">
        <f t="shared" si="156"/>
        <v>1.0704091341579449E-2</v>
      </c>
      <c r="Q3941">
        <v>0.15</v>
      </c>
      <c r="R3941">
        <v>88.27</v>
      </c>
      <c r="S3941">
        <v>5.8999999999999997E-2</v>
      </c>
      <c r="T3941">
        <v>10.31</v>
      </c>
      <c r="U3941">
        <v>720</v>
      </c>
      <c r="V3941">
        <v>20</v>
      </c>
      <c r="W3941">
        <v>7</v>
      </c>
      <c r="X3941">
        <v>180</v>
      </c>
      <c r="Y3941">
        <v>2.5000000000000001E-2</v>
      </c>
      <c r="Z3941">
        <v>0.05</v>
      </c>
      <c r="AB3941">
        <v>25</v>
      </c>
      <c r="AC3941">
        <v>0</v>
      </c>
      <c r="AD3941" s="4" t="s">
        <v>173</v>
      </c>
      <c r="AF3941">
        <v>0.24065802332019301</v>
      </c>
    </row>
    <row r="3942" spans="1:32">
      <c r="A3942" t="s">
        <v>52</v>
      </c>
      <c r="B3942" t="s">
        <v>430</v>
      </c>
      <c r="C3942" s="30" t="s">
        <v>591</v>
      </c>
      <c r="D3942">
        <v>800</v>
      </c>
      <c r="E3942">
        <v>10</v>
      </c>
      <c r="F3942">
        <v>120</v>
      </c>
      <c r="G3942">
        <v>84.08</v>
      </c>
      <c r="H3942">
        <v>1.32</v>
      </c>
      <c r="I3942">
        <v>11.86</v>
      </c>
      <c r="J3942">
        <v>0.9</v>
      </c>
      <c r="K3942">
        <v>1.83</v>
      </c>
      <c r="M3942">
        <v>16.8</v>
      </c>
      <c r="N3942">
        <v>1.6E-2</v>
      </c>
      <c r="O3942">
        <v>0.14000000000000001</v>
      </c>
      <c r="P3942">
        <f t="shared" si="156"/>
        <v>1.0704091341579449E-2</v>
      </c>
      <c r="Q3942">
        <v>0.15</v>
      </c>
      <c r="R3942">
        <v>88.27</v>
      </c>
      <c r="S3942">
        <v>5.8999999999999997E-2</v>
      </c>
      <c r="T3942">
        <v>10.31</v>
      </c>
      <c r="U3942">
        <v>720</v>
      </c>
      <c r="V3942">
        <v>20</v>
      </c>
      <c r="W3942">
        <v>8</v>
      </c>
      <c r="X3942">
        <v>180</v>
      </c>
      <c r="Y3942">
        <v>2.5000000000000001E-2</v>
      </c>
      <c r="Z3942">
        <v>0.05</v>
      </c>
      <c r="AB3942">
        <v>25</v>
      </c>
      <c r="AC3942">
        <v>0</v>
      </c>
      <c r="AD3942" s="4" t="s">
        <v>173</v>
      </c>
      <c r="AF3942">
        <v>0.46038907689256298</v>
      </c>
    </row>
    <row r="3943" spans="1:32">
      <c r="A3943" t="s">
        <v>52</v>
      </c>
      <c r="B3943" t="s">
        <v>430</v>
      </c>
      <c r="C3943" s="30" t="s">
        <v>591</v>
      </c>
      <c r="D3943">
        <v>800</v>
      </c>
      <c r="E3943">
        <v>10</v>
      </c>
      <c r="F3943">
        <v>120</v>
      </c>
      <c r="G3943">
        <v>84.08</v>
      </c>
      <c r="H3943">
        <v>1.32</v>
      </c>
      <c r="I3943">
        <v>11.86</v>
      </c>
      <c r="J3943">
        <v>0.9</v>
      </c>
      <c r="K3943">
        <v>1.83</v>
      </c>
      <c r="M3943">
        <v>16.8</v>
      </c>
      <c r="N3943">
        <v>1.6E-2</v>
      </c>
      <c r="O3943">
        <v>0.14000000000000001</v>
      </c>
      <c r="P3943">
        <f t="shared" si="156"/>
        <v>1.0704091341579449E-2</v>
      </c>
      <c r="Q3943">
        <v>0.15</v>
      </c>
      <c r="R3943">
        <v>88.27</v>
      </c>
      <c r="S3943">
        <v>5.8999999999999997E-2</v>
      </c>
      <c r="T3943">
        <v>10.31</v>
      </c>
      <c r="U3943">
        <v>720</v>
      </c>
      <c r="V3943">
        <v>20</v>
      </c>
      <c r="W3943">
        <v>9</v>
      </c>
      <c r="X3943">
        <v>180</v>
      </c>
      <c r="Y3943">
        <v>2.5000000000000001E-2</v>
      </c>
      <c r="Z3943">
        <v>0.05</v>
      </c>
      <c r="AB3943">
        <v>25</v>
      </c>
      <c r="AC3943">
        <v>0</v>
      </c>
      <c r="AD3943" s="4" t="s">
        <v>173</v>
      </c>
      <c r="AF3943">
        <v>0.34529180766942102</v>
      </c>
    </row>
    <row r="3944" spans="1:32">
      <c r="A3944" t="s">
        <v>52</v>
      </c>
      <c r="B3944" t="s">
        <v>430</v>
      </c>
      <c r="C3944" s="30" t="s">
        <v>591</v>
      </c>
      <c r="D3944">
        <v>800</v>
      </c>
      <c r="E3944">
        <v>10</v>
      </c>
      <c r="F3944">
        <v>120</v>
      </c>
      <c r="G3944">
        <v>84.08</v>
      </c>
      <c r="H3944">
        <v>1.32</v>
      </c>
      <c r="I3944">
        <v>11.86</v>
      </c>
      <c r="J3944">
        <v>0.9</v>
      </c>
      <c r="K3944">
        <v>1.83</v>
      </c>
      <c r="M3944">
        <v>16.8</v>
      </c>
      <c r="N3944">
        <v>1.6E-2</v>
      </c>
      <c r="O3944">
        <v>0.14000000000000001</v>
      </c>
      <c r="P3944">
        <f t="shared" si="156"/>
        <v>1.0704091341579449E-2</v>
      </c>
      <c r="Q3944">
        <v>0.15</v>
      </c>
      <c r="R3944">
        <v>88.27</v>
      </c>
      <c r="S3944">
        <v>5.8999999999999997E-2</v>
      </c>
      <c r="T3944">
        <v>10.31</v>
      </c>
      <c r="U3944">
        <v>720</v>
      </c>
      <c r="V3944">
        <v>20</v>
      </c>
      <c r="W3944">
        <v>10</v>
      </c>
      <c r="X3944">
        <v>180</v>
      </c>
      <c r="Y3944">
        <v>2.5000000000000001E-2</v>
      </c>
      <c r="Z3944">
        <v>0.05</v>
      </c>
      <c r="AB3944">
        <v>25</v>
      </c>
      <c r="AC3944">
        <v>0</v>
      </c>
      <c r="AD3944" s="4" t="s">
        <v>173</v>
      </c>
      <c r="AF3944">
        <v>0.39760869984403502</v>
      </c>
    </row>
    <row r="3945" spans="1:32">
      <c r="A3945" t="s">
        <v>52</v>
      </c>
      <c r="B3945" t="s">
        <v>430</v>
      </c>
      <c r="C3945" s="30" t="s">
        <v>591</v>
      </c>
      <c r="D3945">
        <v>800</v>
      </c>
      <c r="E3945">
        <v>10</v>
      </c>
      <c r="F3945">
        <v>120</v>
      </c>
      <c r="G3945">
        <v>84.08</v>
      </c>
      <c r="H3945">
        <v>1.32</v>
      </c>
      <c r="I3945">
        <v>11.86</v>
      </c>
      <c r="J3945">
        <v>0.9</v>
      </c>
      <c r="K3945">
        <v>1.83</v>
      </c>
      <c r="M3945">
        <v>16.8</v>
      </c>
      <c r="N3945">
        <v>1.6E-2</v>
      </c>
      <c r="O3945">
        <v>0.14000000000000001</v>
      </c>
      <c r="P3945">
        <f t="shared" si="156"/>
        <v>1.0704091341579449E-2</v>
      </c>
      <c r="Q3945">
        <v>0.15</v>
      </c>
      <c r="R3945">
        <v>88.27</v>
      </c>
      <c r="S3945">
        <v>5.8999999999999997E-2</v>
      </c>
      <c r="T3945">
        <v>10.31</v>
      </c>
      <c r="U3945">
        <v>720</v>
      </c>
      <c r="V3945">
        <v>20</v>
      </c>
      <c r="W3945">
        <v>11</v>
      </c>
      <c r="X3945">
        <v>180</v>
      </c>
      <c r="Y3945">
        <v>2.5000000000000001E-2</v>
      </c>
      <c r="Z3945">
        <v>0.05</v>
      </c>
      <c r="AB3945">
        <v>25</v>
      </c>
      <c r="AC3945">
        <v>0</v>
      </c>
      <c r="AD3945" s="4" t="s">
        <v>173</v>
      </c>
      <c r="AF3945">
        <v>0.35575529254333299</v>
      </c>
    </row>
    <row r="3946" spans="1:32">
      <c r="A3946" t="s">
        <v>433</v>
      </c>
      <c r="B3946" t="s">
        <v>430</v>
      </c>
      <c r="C3946" s="30" t="s">
        <v>591</v>
      </c>
      <c r="D3946">
        <v>800</v>
      </c>
      <c r="E3946">
        <v>10</v>
      </c>
      <c r="F3946">
        <v>120</v>
      </c>
      <c r="G3946">
        <v>65.08</v>
      </c>
      <c r="H3946">
        <v>1.26</v>
      </c>
      <c r="I3946">
        <v>32.04</v>
      </c>
      <c r="J3946">
        <v>0.67</v>
      </c>
      <c r="K3946">
        <v>0.95</v>
      </c>
      <c r="M3946">
        <v>32.93</v>
      </c>
      <c r="N3946">
        <v>1.9E-2</v>
      </c>
      <c r="O3946">
        <v>0.49</v>
      </c>
      <c r="P3946">
        <f t="shared" si="156"/>
        <v>1.0295021511985249E-2</v>
      </c>
      <c r="Q3946">
        <v>0.5</v>
      </c>
      <c r="R3946">
        <v>120.17</v>
      </c>
      <c r="S3946">
        <v>7.0000000000000007E-2</v>
      </c>
      <c r="T3946">
        <v>5.42</v>
      </c>
      <c r="U3946">
        <v>720</v>
      </c>
      <c r="V3946">
        <v>20</v>
      </c>
      <c r="W3946">
        <v>2</v>
      </c>
      <c r="X3946">
        <v>180</v>
      </c>
      <c r="Y3946">
        <v>2.5000000000000001E-2</v>
      </c>
      <c r="Z3946">
        <v>0.05</v>
      </c>
      <c r="AB3946">
        <v>25</v>
      </c>
      <c r="AC3946">
        <v>0</v>
      </c>
      <c r="AD3946" s="4" t="s">
        <v>173</v>
      </c>
      <c r="AF3946">
        <v>0.19880461601949101</v>
      </c>
    </row>
    <row r="3947" spans="1:32">
      <c r="A3947" t="s">
        <v>433</v>
      </c>
      <c r="B3947" t="s">
        <v>430</v>
      </c>
      <c r="C3947" s="30" t="s">
        <v>591</v>
      </c>
      <c r="D3947">
        <v>800</v>
      </c>
      <c r="E3947">
        <v>10</v>
      </c>
      <c r="F3947">
        <v>120</v>
      </c>
      <c r="G3947">
        <v>65.08</v>
      </c>
      <c r="H3947">
        <v>1.26</v>
      </c>
      <c r="I3947">
        <v>32.04</v>
      </c>
      <c r="J3947">
        <v>0.67</v>
      </c>
      <c r="K3947">
        <v>0.95</v>
      </c>
      <c r="M3947">
        <v>32.93</v>
      </c>
      <c r="N3947">
        <v>1.9E-2</v>
      </c>
      <c r="O3947">
        <v>0.49</v>
      </c>
      <c r="P3947">
        <f t="shared" si="156"/>
        <v>1.0295021511985249E-2</v>
      </c>
      <c r="Q3947">
        <v>0.5</v>
      </c>
      <c r="R3947">
        <v>120.17</v>
      </c>
      <c r="S3947">
        <v>7.0000000000000007E-2</v>
      </c>
      <c r="T3947">
        <v>5.42</v>
      </c>
      <c r="U3947">
        <v>720</v>
      </c>
      <c r="V3947">
        <v>20</v>
      </c>
      <c r="W3947">
        <v>3</v>
      </c>
      <c r="X3947">
        <v>180</v>
      </c>
      <c r="Y3947">
        <v>2.5000000000000001E-2</v>
      </c>
      <c r="Z3947">
        <v>0.05</v>
      </c>
      <c r="AB3947">
        <v>25</v>
      </c>
      <c r="AC3947">
        <v>0</v>
      </c>
      <c r="AD3947" s="4" t="s">
        <v>173</v>
      </c>
      <c r="AF3947">
        <v>4.0388641823191902</v>
      </c>
    </row>
    <row r="3948" spans="1:32">
      <c r="A3948" t="s">
        <v>433</v>
      </c>
      <c r="B3948" t="s">
        <v>430</v>
      </c>
      <c r="C3948" s="30" t="s">
        <v>591</v>
      </c>
      <c r="D3948">
        <v>800</v>
      </c>
      <c r="E3948">
        <v>10</v>
      </c>
      <c r="F3948">
        <v>120</v>
      </c>
      <c r="G3948">
        <v>65.08</v>
      </c>
      <c r="H3948">
        <v>1.26</v>
      </c>
      <c r="I3948">
        <v>32.04</v>
      </c>
      <c r="J3948">
        <v>0.67</v>
      </c>
      <c r="K3948">
        <v>0.95</v>
      </c>
      <c r="M3948">
        <v>32.93</v>
      </c>
      <c r="N3948">
        <v>1.9E-2</v>
      </c>
      <c r="O3948">
        <v>0.49</v>
      </c>
      <c r="P3948">
        <f t="shared" si="156"/>
        <v>1.0295021511985249E-2</v>
      </c>
      <c r="Q3948">
        <v>0.5</v>
      </c>
      <c r="R3948">
        <v>120.17</v>
      </c>
      <c r="S3948">
        <v>7.0000000000000007E-2</v>
      </c>
      <c r="T3948">
        <v>5.42</v>
      </c>
      <c r="U3948">
        <v>720</v>
      </c>
      <c r="V3948">
        <v>20</v>
      </c>
      <c r="W3948">
        <v>4</v>
      </c>
      <c r="X3948">
        <v>180</v>
      </c>
      <c r="Y3948">
        <v>2.5000000000000001E-2</v>
      </c>
      <c r="Z3948">
        <v>0.05</v>
      </c>
      <c r="AB3948">
        <v>25</v>
      </c>
      <c r="AC3948">
        <v>0</v>
      </c>
      <c r="AD3948" s="4" t="s">
        <v>173</v>
      </c>
      <c r="AF3948">
        <v>1.50672638818989</v>
      </c>
    </row>
    <row r="3949" spans="1:32">
      <c r="A3949" t="s">
        <v>433</v>
      </c>
      <c r="B3949" t="s">
        <v>430</v>
      </c>
      <c r="C3949" s="30" t="s">
        <v>591</v>
      </c>
      <c r="D3949">
        <v>800</v>
      </c>
      <c r="E3949">
        <v>10</v>
      </c>
      <c r="F3949">
        <v>120</v>
      </c>
      <c r="G3949">
        <v>65.08</v>
      </c>
      <c r="H3949">
        <v>1.26</v>
      </c>
      <c r="I3949">
        <v>32.04</v>
      </c>
      <c r="J3949">
        <v>0.67</v>
      </c>
      <c r="K3949">
        <v>0.95</v>
      </c>
      <c r="M3949">
        <v>32.93</v>
      </c>
      <c r="N3949">
        <v>1.9E-2</v>
      </c>
      <c r="O3949">
        <v>0.49</v>
      </c>
      <c r="P3949">
        <f t="shared" si="156"/>
        <v>1.0295021511985249E-2</v>
      </c>
      <c r="Q3949">
        <v>0.5</v>
      </c>
      <c r="R3949">
        <v>120.17</v>
      </c>
      <c r="S3949">
        <v>7.0000000000000007E-2</v>
      </c>
      <c r="T3949">
        <v>5.42</v>
      </c>
      <c r="U3949">
        <v>720</v>
      </c>
      <c r="V3949">
        <v>20</v>
      </c>
      <c r="W3949">
        <v>5</v>
      </c>
      <c r="X3949">
        <v>180</v>
      </c>
      <c r="Y3949">
        <v>2.5000000000000001E-2</v>
      </c>
      <c r="Z3949">
        <v>0.05</v>
      </c>
      <c r="AB3949">
        <v>25</v>
      </c>
      <c r="AC3949">
        <v>0</v>
      </c>
      <c r="AD3949" s="4" t="s">
        <v>173</v>
      </c>
      <c r="AF3949">
        <v>1.0777282981140099</v>
      </c>
    </row>
    <row r="3950" spans="1:32">
      <c r="A3950" t="s">
        <v>433</v>
      </c>
      <c r="B3950" t="s">
        <v>430</v>
      </c>
      <c r="C3950" s="30" t="s">
        <v>591</v>
      </c>
      <c r="D3950">
        <v>800</v>
      </c>
      <c r="E3950">
        <v>10</v>
      </c>
      <c r="F3950">
        <v>120</v>
      </c>
      <c r="G3950">
        <v>65.08</v>
      </c>
      <c r="H3950">
        <v>1.26</v>
      </c>
      <c r="I3950">
        <v>32.04</v>
      </c>
      <c r="J3950">
        <v>0.67</v>
      </c>
      <c r="K3950">
        <v>0.95</v>
      </c>
      <c r="M3950">
        <v>32.93</v>
      </c>
      <c r="N3950">
        <v>1.9E-2</v>
      </c>
      <c r="O3950">
        <v>0.49</v>
      </c>
      <c r="P3950">
        <f t="shared" si="156"/>
        <v>1.0295021511985249E-2</v>
      </c>
      <c r="Q3950">
        <v>0.5</v>
      </c>
      <c r="R3950">
        <v>120.17</v>
      </c>
      <c r="S3950">
        <v>7.0000000000000007E-2</v>
      </c>
      <c r="T3950">
        <v>5.42</v>
      </c>
      <c r="U3950">
        <v>720</v>
      </c>
      <c r="V3950">
        <v>20</v>
      </c>
      <c r="W3950">
        <v>6</v>
      </c>
      <c r="X3950">
        <v>180</v>
      </c>
      <c r="Y3950">
        <v>2.5000000000000001E-2</v>
      </c>
      <c r="Z3950">
        <v>0.05</v>
      </c>
      <c r="AB3950">
        <v>25</v>
      </c>
      <c r="AC3950">
        <v>0</v>
      </c>
      <c r="AD3950" s="4" t="s">
        <v>173</v>
      </c>
      <c r="AF3950">
        <v>0.83707027479382401</v>
      </c>
    </row>
    <row r="3951" spans="1:32">
      <c r="A3951" t="s">
        <v>433</v>
      </c>
      <c r="B3951" t="s">
        <v>430</v>
      </c>
      <c r="C3951" s="30" t="s">
        <v>591</v>
      </c>
      <c r="D3951">
        <v>800</v>
      </c>
      <c r="E3951">
        <v>10</v>
      </c>
      <c r="F3951">
        <v>120</v>
      </c>
      <c r="G3951">
        <v>65.08</v>
      </c>
      <c r="H3951">
        <v>1.26</v>
      </c>
      <c r="I3951">
        <v>32.04</v>
      </c>
      <c r="J3951">
        <v>0.67</v>
      </c>
      <c r="K3951">
        <v>0.95</v>
      </c>
      <c r="M3951">
        <v>32.93</v>
      </c>
      <c r="N3951">
        <v>1.9E-2</v>
      </c>
      <c r="O3951">
        <v>0.49</v>
      </c>
      <c r="P3951">
        <f t="shared" si="156"/>
        <v>1.0295021511985249E-2</v>
      </c>
      <c r="Q3951">
        <v>0.5</v>
      </c>
      <c r="R3951">
        <v>120.17</v>
      </c>
      <c r="S3951">
        <v>7.0000000000000007E-2</v>
      </c>
      <c r="T3951">
        <v>5.42</v>
      </c>
      <c r="U3951">
        <v>720</v>
      </c>
      <c r="V3951">
        <v>20</v>
      </c>
      <c r="W3951">
        <v>7</v>
      </c>
      <c r="X3951">
        <v>180</v>
      </c>
      <c r="Y3951">
        <v>2.5000000000000001E-2</v>
      </c>
      <c r="Z3951">
        <v>0.05</v>
      </c>
      <c r="AB3951">
        <v>25</v>
      </c>
      <c r="AC3951">
        <v>0</v>
      </c>
      <c r="AD3951" s="4" t="s">
        <v>173</v>
      </c>
      <c r="AF3951">
        <v>0.83707027479382401</v>
      </c>
    </row>
    <row r="3952" spans="1:32">
      <c r="A3952" t="s">
        <v>433</v>
      </c>
      <c r="B3952" t="s">
        <v>430</v>
      </c>
      <c r="C3952" s="30" t="s">
        <v>591</v>
      </c>
      <c r="D3952">
        <v>800</v>
      </c>
      <c r="E3952">
        <v>10</v>
      </c>
      <c r="F3952">
        <v>120</v>
      </c>
      <c r="G3952">
        <v>65.08</v>
      </c>
      <c r="H3952">
        <v>1.26</v>
      </c>
      <c r="I3952">
        <v>32.04</v>
      </c>
      <c r="J3952">
        <v>0.67</v>
      </c>
      <c r="K3952">
        <v>0.95</v>
      </c>
      <c r="M3952">
        <v>32.93</v>
      </c>
      <c r="N3952">
        <v>1.9E-2</v>
      </c>
      <c r="O3952">
        <v>0.49</v>
      </c>
      <c r="P3952">
        <f t="shared" si="156"/>
        <v>1.0295021511985249E-2</v>
      </c>
      <c r="Q3952">
        <v>0.5</v>
      </c>
      <c r="R3952">
        <v>120.17</v>
      </c>
      <c r="S3952">
        <v>7.0000000000000007E-2</v>
      </c>
      <c r="T3952">
        <v>5.42</v>
      </c>
      <c r="U3952">
        <v>720</v>
      </c>
      <c r="V3952">
        <v>20</v>
      </c>
      <c r="W3952">
        <v>8</v>
      </c>
      <c r="X3952">
        <v>180</v>
      </c>
      <c r="Y3952">
        <v>2.5000000000000001E-2</v>
      </c>
      <c r="Z3952">
        <v>0.05</v>
      </c>
      <c r="AB3952">
        <v>25</v>
      </c>
      <c r="AC3952">
        <v>0</v>
      </c>
      <c r="AD3952" s="4" t="s">
        <v>173</v>
      </c>
      <c r="AF3952">
        <v>0.889387166968438</v>
      </c>
    </row>
    <row r="3953" spans="1:37">
      <c r="A3953" t="s">
        <v>433</v>
      </c>
      <c r="B3953" t="s">
        <v>430</v>
      </c>
      <c r="C3953" s="30" t="s">
        <v>591</v>
      </c>
      <c r="D3953">
        <v>800</v>
      </c>
      <c r="E3953">
        <v>10</v>
      </c>
      <c r="F3953">
        <v>120</v>
      </c>
      <c r="G3953">
        <v>65.08</v>
      </c>
      <c r="H3953">
        <v>1.26</v>
      </c>
      <c r="I3953">
        <v>32.04</v>
      </c>
      <c r="J3953">
        <v>0.67</v>
      </c>
      <c r="K3953">
        <v>0.95</v>
      </c>
      <c r="M3953">
        <v>32.93</v>
      </c>
      <c r="N3953">
        <v>1.9E-2</v>
      </c>
      <c r="O3953">
        <v>0.49</v>
      </c>
      <c r="P3953">
        <f t="shared" si="156"/>
        <v>1.0295021511985249E-2</v>
      </c>
      <c r="Q3953">
        <v>0.5</v>
      </c>
      <c r="R3953">
        <v>120.17</v>
      </c>
      <c r="S3953">
        <v>7.0000000000000007E-2</v>
      </c>
      <c r="T3953">
        <v>5.42</v>
      </c>
      <c r="U3953">
        <v>720</v>
      </c>
      <c r="V3953">
        <v>20</v>
      </c>
      <c r="W3953">
        <v>9</v>
      </c>
      <c r="X3953">
        <v>180</v>
      </c>
      <c r="Y3953">
        <v>2.5000000000000001E-2</v>
      </c>
      <c r="Z3953">
        <v>0.05</v>
      </c>
      <c r="AB3953">
        <v>25</v>
      </c>
      <c r="AC3953">
        <v>0</v>
      </c>
      <c r="AD3953" s="4" t="s">
        <v>173</v>
      </c>
      <c r="AF3953">
        <v>0.889387166968438</v>
      </c>
    </row>
    <row r="3954" spans="1:37">
      <c r="A3954" t="s">
        <v>433</v>
      </c>
      <c r="B3954" t="s">
        <v>430</v>
      </c>
      <c r="C3954" s="30" t="s">
        <v>591</v>
      </c>
      <c r="D3954">
        <v>800</v>
      </c>
      <c r="E3954">
        <v>10</v>
      </c>
      <c r="F3954">
        <v>120</v>
      </c>
      <c r="G3954">
        <v>65.08</v>
      </c>
      <c r="H3954">
        <v>1.26</v>
      </c>
      <c r="I3954">
        <v>32.04</v>
      </c>
      <c r="J3954">
        <v>0.67</v>
      </c>
      <c r="K3954">
        <v>0.95</v>
      </c>
      <c r="M3954">
        <v>32.93</v>
      </c>
      <c r="N3954">
        <v>1.9E-2</v>
      </c>
      <c r="O3954">
        <v>0.49</v>
      </c>
      <c r="P3954">
        <f t="shared" si="156"/>
        <v>1.0295021511985249E-2</v>
      </c>
      <c r="Q3954">
        <v>0.5</v>
      </c>
      <c r="R3954">
        <v>120.17</v>
      </c>
      <c r="S3954">
        <v>7.0000000000000007E-2</v>
      </c>
      <c r="T3954">
        <v>5.42</v>
      </c>
      <c r="U3954">
        <v>720</v>
      </c>
      <c r="V3954">
        <v>20</v>
      </c>
      <c r="W3954">
        <v>10</v>
      </c>
      <c r="X3954">
        <v>180</v>
      </c>
      <c r="Y3954">
        <v>2.5000000000000001E-2</v>
      </c>
      <c r="Z3954">
        <v>0.05</v>
      </c>
      <c r="AB3954">
        <v>25</v>
      </c>
      <c r="AC3954">
        <v>0</v>
      </c>
      <c r="AD3954" s="4" t="s">
        <v>173</v>
      </c>
      <c r="AF3954">
        <v>1.2032885200161201</v>
      </c>
    </row>
    <row r="3955" spans="1:37">
      <c r="A3955" t="s">
        <v>433</v>
      </c>
      <c r="B3955" t="s">
        <v>430</v>
      </c>
      <c r="C3955" s="30" t="s">
        <v>591</v>
      </c>
      <c r="D3955">
        <v>800</v>
      </c>
      <c r="E3955">
        <v>10</v>
      </c>
      <c r="F3955">
        <v>120</v>
      </c>
      <c r="G3955">
        <v>65.08</v>
      </c>
      <c r="H3955">
        <v>1.26</v>
      </c>
      <c r="I3955">
        <v>32.04</v>
      </c>
      <c r="J3955">
        <v>0.67</v>
      </c>
      <c r="K3955">
        <v>0.95</v>
      </c>
      <c r="M3955">
        <v>32.93</v>
      </c>
      <c r="N3955">
        <v>1.9E-2</v>
      </c>
      <c r="O3955">
        <v>0.49</v>
      </c>
      <c r="P3955">
        <f t="shared" si="156"/>
        <v>1.0295021511985249E-2</v>
      </c>
      <c r="Q3955">
        <v>0.5</v>
      </c>
      <c r="R3955">
        <v>120.17</v>
      </c>
      <c r="S3955">
        <v>7.0000000000000007E-2</v>
      </c>
      <c r="T3955">
        <v>5.42</v>
      </c>
      <c r="U3955">
        <v>720</v>
      </c>
      <c r="V3955">
        <v>20</v>
      </c>
      <c r="W3955">
        <v>11</v>
      </c>
      <c r="X3955">
        <v>180</v>
      </c>
      <c r="Y3955">
        <v>2.5000000000000001E-2</v>
      </c>
      <c r="Z3955">
        <v>0.05</v>
      </c>
      <c r="AB3955">
        <v>25</v>
      </c>
      <c r="AC3955">
        <v>0</v>
      </c>
      <c r="AD3955" s="4" t="s">
        <v>173</v>
      </c>
      <c r="AF3955">
        <v>0.99402095131766599</v>
      </c>
    </row>
    <row r="3956" spans="1:37">
      <c r="A3956" t="s">
        <v>434</v>
      </c>
      <c r="B3956" t="s">
        <v>430</v>
      </c>
      <c r="C3956" s="30" t="s">
        <v>592</v>
      </c>
      <c r="D3956">
        <v>800</v>
      </c>
      <c r="E3956">
        <v>10</v>
      </c>
      <c r="F3956">
        <v>120</v>
      </c>
      <c r="G3956">
        <v>58.34</v>
      </c>
      <c r="H3956">
        <v>1.1000000000000001</v>
      </c>
      <c r="I3956">
        <v>39.04</v>
      </c>
      <c r="J3956">
        <v>0.49</v>
      </c>
      <c r="K3956">
        <v>0.92</v>
      </c>
      <c r="M3956">
        <v>34.5</v>
      </c>
      <c r="N3956">
        <v>1.9E-2</v>
      </c>
      <c r="O3956">
        <v>0.67</v>
      </c>
      <c r="P3956">
        <f t="shared" si="156"/>
        <v>8.3990401097017477E-3</v>
      </c>
      <c r="Q3956">
        <v>0.68</v>
      </c>
      <c r="R3956">
        <v>212.98</v>
      </c>
      <c r="S3956">
        <v>0.151</v>
      </c>
      <c r="T3956">
        <v>7.84</v>
      </c>
      <c r="U3956">
        <v>720</v>
      </c>
      <c r="V3956">
        <v>20</v>
      </c>
      <c r="W3956">
        <v>2</v>
      </c>
      <c r="X3956">
        <v>180</v>
      </c>
      <c r="Y3956">
        <v>2.5000000000000001E-2</v>
      </c>
      <c r="Z3956">
        <v>0.05</v>
      </c>
      <c r="AB3956">
        <v>25</v>
      </c>
      <c r="AC3956">
        <v>0</v>
      </c>
      <c r="AD3956" s="4" t="s">
        <v>173</v>
      </c>
      <c r="AF3956">
        <v>1.8101647885586101</v>
      </c>
    </row>
    <row r="3957" spans="1:37">
      <c r="A3957" t="s">
        <v>434</v>
      </c>
      <c r="B3957" t="s">
        <v>430</v>
      </c>
      <c r="C3957" s="30" t="s">
        <v>592</v>
      </c>
      <c r="D3957">
        <v>800</v>
      </c>
      <c r="E3957">
        <v>10</v>
      </c>
      <c r="F3957">
        <v>120</v>
      </c>
      <c r="G3957">
        <v>58.34</v>
      </c>
      <c r="H3957">
        <v>1.1000000000000001</v>
      </c>
      <c r="I3957">
        <v>39.04</v>
      </c>
      <c r="J3957">
        <v>0.49</v>
      </c>
      <c r="K3957">
        <v>0.92</v>
      </c>
      <c r="M3957">
        <v>34.5</v>
      </c>
      <c r="N3957">
        <v>1.9E-2</v>
      </c>
      <c r="O3957">
        <v>0.67</v>
      </c>
      <c r="P3957">
        <f t="shared" si="156"/>
        <v>8.3990401097017477E-3</v>
      </c>
      <c r="Q3957">
        <v>0.68</v>
      </c>
      <c r="R3957">
        <v>212.98</v>
      </c>
      <c r="S3957">
        <v>0.151</v>
      </c>
      <c r="T3957">
        <v>7.84</v>
      </c>
      <c r="U3957">
        <v>720</v>
      </c>
      <c r="V3957">
        <v>20</v>
      </c>
      <c r="W3957">
        <v>3</v>
      </c>
      <c r="X3957">
        <v>180</v>
      </c>
      <c r="Y3957">
        <v>2.5000000000000001E-2</v>
      </c>
      <c r="Z3957">
        <v>0.05</v>
      </c>
      <c r="AB3957">
        <v>25</v>
      </c>
      <c r="AC3957">
        <v>0</v>
      </c>
      <c r="AD3957" s="4" t="s">
        <v>173</v>
      </c>
      <c r="AF3957">
        <v>5.6606877066834898</v>
      </c>
    </row>
    <row r="3958" spans="1:37">
      <c r="A3958" t="s">
        <v>434</v>
      </c>
      <c r="B3958" t="s">
        <v>430</v>
      </c>
      <c r="C3958" s="30" t="s">
        <v>592</v>
      </c>
      <c r="D3958">
        <v>800</v>
      </c>
      <c r="E3958">
        <v>10</v>
      </c>
      <c r="F3958">
        <v>120</v>
      </c>
      <c r="G3958">
        <v>58.34</v>
      </c>
      <c r="H3958">
        <v>1.1000000000000001</v>
      </c>
      <c r="I3958">
        <v>39.04</v>
      </c>
      <c r="J3958">
        <v>0.49</v>
      </c>
      <c r="K3958">
        <v>0.92</v>
      </c>
      <c r="M3958">
        <v>34.5</v>
      </c>
      <c r="N3958">
        <v>1.9E-2</v>
      </c>
      <c r="O3958">
        <v>0.67</v>
      </c>
      <c r="P3958">
        <f t="shared" si="156"/>
        <v>8.3990401097017477E-3</v>
      </c>
      <c r="Q3958">
        <v>0.68</v>
      </c>
      <c r="R3958">
        <v>212.98</v>
      </c>
      <c r="S3958">
        <v>0.151</v>
      </c>
      <c r="T3958">
        <v>7.84</v>
      </c>
      <c r="U3958">
        <v>720</v>
      </c>
      <c r="V3958">
        <v>20</v>
      </c>
      <c r="W3958">
        <v>4</v>
      </c>
      <c r="X3958">
        <v>180</v>
      </c>
      <c r="Y3958">
        <v>2.5000000000000001E-2</v>
      </c>
      <c r="Z3958">
        <v>0.05</v>
      </c>
      <c r="AB3958">
        <v>25</v>
      </c>
      <c r="AC3958">
        <v>0</v>
      </c>
      <c r="AD3958" s="4" t="s">
        <v>173</v>
      </c>
      <c r="AF3958">
        <v>5.3991031127616802</v>
      </c>
    </row>
    <row r="3959" spans="1:37">
      <c r="A3959" t="s">
        <v>434</v>
      </c>
      <c r="B3959" t="s">
        <v>430</v>
      </c>
      <c r="C3959" s="30" t="s">
        <v>592</v>
      </c>
      <c r="D3959">
        <v>800</v>
      </c>
      <c r="E3959">
        <v>10</v>
      </c>
      <c r="F3959">
        <v>120</v>
      </c>
      <c r="G3959">
        <v>58.34</v>
      </c>
      <c r="H3959">
        <v>1.1000000000000001</v>
      </c>
      <c r="I3959">
        <v>39.04</v>
      </c>
      <c r="J3959">
        <v>0.49</v>
      </c>
      <c r="K3959">
        <v>0.92</v>
      </c>
      <c r="M3959">
        <v>34.5</v>
      </c>
      <c r="N3959">
        <v>1.9E-2</v>
      </c>
      <c r="O3959">
        <v>0.67</v>
      </c>
      <c r="P3959">
        <f t="shared" si="156"/>
        <v>8.3990401097017477E-3</v>
      </c>
      <c r="Q3959">
        <v>0.68</v>
      </c>
      <c r="R3959">
        <v>212.98</v>
      </c>
      <c r="S3959">
        <v>0.151</v>
      </c>
      <c r="T3959">
        <v>7.84</v>
      </c>
      <c r="U3959">
        <v>720</v>
      </c>
      <c r="V3959">
        <v>20</v>
      </c>
      <c r="W3959">
        <v>5</v>
      </c>
      <c r="X3959">
        <v>180</v>
      </c>
      <c r="Y3959">
        <v>2.5000000000000001E-2</v>
      </c>
      <c r="Z3959">
        <v>0.05</v>
      </c>
      <c r="AB3959">
        <v>25</v>
      </c>
      <c r="AC3959">
        <v>0</v>
      </c>
      <c r="AD3959" s="4" t="s">
        <v>173</v>
      </c>
      <c r="AF3959">
        <v>5.2421524362378404</v>
      </c>
    </row>
    <row r="3960" spans="1:37">
      <c r="A3960" t="s">
        <v>434</v>
      </c>
      <c r="B3960" t="s">
        <v>430</v>
      </c>
      <c r="C3960" s="30" t="s">
        <v>592</v>
      </c>
      <c r="D3960">
        <v>800</v>
      </c>
      <c r="E3960">
        <v>10</v>
      </c>
      <c r="F3960">
        <v>120</v>
      </c>
      <c r="G3960">
        <v>58.34</v>
      </c>
      <c r="H3960">
        <v>1.1000000000000001</v>
      </c>
      <c r="I3960">
        <v>39.04</v>
      </c>
      <c r="J3960">
        <v>0.49</v>
      </c>
      <c r="K3960">
        <v>0.92</v>
      </c>
      <c r="M3960">
        <v>34.5</v>
      </c>
      <c r="N3960">
        <v>1.9E-2</v>
      </c>
      <c r="O3960">
        <v>0.67</v>
      </c>
      <c r="P3960">
        <f t="shared" si="156"/>
        <v>8.3990401097017477E-3</v>
      </c>
      <c r="Q3960">
        <v>0.68</v>
      </c>
      <c r="R3960">
        <v>212.98</v>
      </c>
      <c r="S3960">
        <v>0.151</v>
      </c>
      <c r="T3960">
        <v>7.84</v>
      </c>
      <c r="U3960">
        <v>720</v>
      </c>
      <c r="V3960">
        <v>20</v>
      </c>
      <c r="W3960">
        <v>6</v>
      </c>
      <c r="X3960">
        <v>180</v>
      </c>
      <c r="Y3960">
        <v>2.5000000000000001E-2</v>
      </c>
      <c r="Z3960">
        <v>0.05</v>
      </c>
      <c r="AB3960">
        <v>25</v>
      </c>
      <c r="AC3960">
        <v>0</v>
      </c>
      <c r="AD3960" s="4" t="s">
        <v>173</v>
      </c>
      <c r="AF3960">
        <v>5.1584456216364396</v>
      </c>
    </row>
    <row r="3961" spans="1:37">
      <c r="A3961" t="s">
        <v>434</v>
      </c>
      <c r="B3961" t="s">
        <v>430</v>
      </c>
      <c r="C3961" s="30" t="s">
        <v>592</v>
      </c>
      <c r="D3961">
        <v>800</v>
      </c>
      <c r="E3961">
        <v>10</v>
      </c>
      <c r="F3961">
        <v>120</v>
      </c>
      <c r="G3961">
        <v>58.34</v>
      </c>
      <c r="H3961">
        <v>1.1000000000000001</v>
      </c>
      <c r="I3961">
        <v>39.04</v>
      </c>
      <c r="J3961">
        <v>0.49</v>
      </c>
      <c r="K3961">
        <v>0.92</v>
      </c>
      <c r="M3961">
        <v>34.5</v>
      </c>
      <c r="N3961">
        <v>1.9E-2</v>
      </c>
      <c r="O3961">
        <v>0.67</v>
      </c>
      <c r="P3961">
        <f t="shared" si="156"/>
        <v>8.3990401097017477E-3</v>
      </c>
      <c r="Q3961">
        <v>0.68</v>
      </c>
      <c r="R3961">
        <v>212.98</v>
      </c>
      <c r="S3961">
        <v>0.151</v>
      </c>
      <c r="T3961">
        <v>7.84</v>
      </c>
      <c r="U3961">
        <v>720</v>
      </c>
      <c r="V3961">
        <v>20</v>
      </c>
      <c r="W3961">
        <v>7</v>
      </c>
      <c r="X3961">
        <v>180</v>
      </c>
      <c r="Y3961">
        <v>2.5000000000000001E-2</v>
      </c>
      <c r="Z3961">
        <v>0.05</v>
      </c>
      <c r="AB3961">
        <v>25</v>
      </c>
      <c r="AC3961">
        <v>0</v>
      </c>
      <c r="AD3961" s="4" t="s">
        <v>173</v>
      </c>
      <c r="AF3961">
        <v>5.2630794059856596</v>
      </c>
    </row>
    <row r="3962" spans="1:37">
      <c r="A3962" t="s">
        <v>434</v>
      </c>
      <c r="B3962" t="s">
        <v>430</v>
      </c>
      <c r="C3962" s="30" t="s">
        <v>592</v>
      </c>
      <c r="D3962">
        <v>800</v>
      </c>
      <c r="E3962">
        <v>10</v>
      </c>
      <c r="F3962">
        <v>120</v>
      </c>
      <c r="G3962">
        <v>58.34</v>
      </c>
      <c r="H3962">
        <v>1.1000000000000001</v>
      </c>
      <c r="I3962">
        <v>39.04</v>
      </c>
      <c r="J3962">
        <v>0.49</v>
      </c>
      <c r="K3962">
        <v>0.92</v>
      </c>
      <c r="M3962">
        <v>34.5</v>
      </c>
      <c r="N3962">
        <v>1.9E-2</v>
      </c>
      <c r="O3962">
        <v>0.67</v>
      </c>
      <c r="P3962">
        <f t="shared" si="156"/>
        <v>8.3990401097017477E-3</v>
      </c>
      <c r="Q3962">
        <v>0.68</v>
      </c>
      <c r="R3962">
        <v>212.98</v>
      </c>
      <c r="S3962">
        <v>0.151</v>
      </c>
      <c r="T3962">
        <v>7.84</v>
      </c>
      <c r="U3962">
        <v>720</v>
      </c>
      <c r="V3962">
        <v>20</v>
      </c>
      <c r="W3962">
        <v>8</v>
      </c>
      <c r="X3962">
        <v>180</v>
      </c>
      <c r="Y3962">
        <v>2.5000000000000001E-2</v>
      </c>
      <c r="Z3962">
        <v>0.05</v>
      </c>
      <c r="AB3962">
        <v>25</v>
      </c>
      <c r="AC3962">
        <v>0</v>
      </c>
      <c r="AD3962" s="4" t="s">
        <v>173</v>
      </c>
      <c r="AF3962">
        <v>5.0433480863158202</v>
      </c>
    </row>
    <row r="3963" spans="1:37">
      <c r="A3963" t="s">
        <v>434</v>
      </c>
      <c r="B3963" t="s">
        <v>430</v>
      </c>
      <c r="C3963" s="30" t="s">
        <v>592</v>
      </c>
      <c r="D3963">
        <v>800</v>
      </c>
      <c r="E3963">
        <v>10</v>
      </c>
      <c r="F3963">
        <v>120</v>
      </c>
      <c r="G3963">
        <v>58.34</v>
      </c>
      <c r="H3963">
        <v>1.1000000000000001</v>
      </c>
      <c r="I3963">
        <v>39.04</v>
      </c>
      <c r="J3963">
        <v>0.49</v>
      </c>
      <c r="K3963">
        <v>0.92</v>
      </c>
      <c r="M3963">
        <v>34.5</v>
      </c>
      <c r="N3963">
        <v>1.9E-2</v>
      </c>
      <c r="O3963">
        <v>0.67</v>
      </c>
      <c r="P3963">
        <f t="shared" si="156"/>
        <v>8.3990401097017477E-3</v>
      </c>
      <c r="Q3963">
        <v>0.68</v>
      </c>
      <c r="R3963">
        <v>212.98</v>
      </c>
      <c r="S3963">
        <v>0.151</v>
      </c>
      <c r="T3963">
        <v>7.84</v>
      </c>
      <c r="U3963">
        <v>720</v>
      </c>
      <c r="V3963">
        <v>20</v>
      </c>
      <c r="W3963">
        <v>9</v>
      </c>
      <c r="X3963">
        <v>180</v>
      </c>
      <c r="Y3963">
        <v>2.5000000000000001E-2</v>
      </c>
      <c r="Z3963">
        <v>0.05</v>
      </c>
      <c r="AB3963">
        <v>25</v>
      </c>
      <c r="AC3963">
        <v>0</v>
      </c>
      <c r="AD3963" s="4" t="s">
        <v>173</v>
      </c>
      <c r="AF3963">
        <v>4.8340805176173598</v>
      </c>
    </row>
    <row r="3964" spans="1:37">
      <c r="A3964" t="s">
        <v>434</v>
      </c>
      <c r="B3964" t="s">
        <v>430</v>
      </c>
      <c r="C3964" s="30" t="s">
        <v>592</v>
      </c>
      <c r="D3964">
        <v>800</v>
      </c>
      <c r="E3964">
        <v>10</v>
      </c>
      <c r="F3964">
        <v>120</v>
      </c>
      <c r="G3964">
        <v>58.34</v>
      </c>
      <c r="H3964">
        <v>1.1000000000000001</v>
      </c>
      <c r="I3964">
        <v>39.04</v>
      </c>
      <c r="J3964">
        <v>0.49</v>
      </c>
      <c r="K3964">
        <v>0.92</v>
      </c>
      <c r="M3964">
        <v>34.5</v>
      </c>
      <c r="N3964">
        <v>1.9E-2</v>
      </c>
      <c r="O3964">
        <v>0.67</v>
      </c>
      <c r="P3964">
        <f t="shared" si="156"/>
        <v>8.3990401097017477E-3</v>
      </c>
      <c r="Q3964">
        <v>0.68</v>
      </c>
      <c r="R3964">
        <v>212.98</v>
      </c>
      <c r="S3964">
        <v>0.151</v>
      </c>
      <c r="T3964">
        <v>7.84</v>
      </c>
      <c r="U3964">
        <v>720</v>
      </c>
      <c r="V3964">
        <v>20</v>
      </c>
      <c r="W3964">
        <v>10</v>
      </c>
      <c r="X3964">
        <v>180</v>
      </c>
      <c r="Y3964">
        <v>2.5000000000000001E-2</v>
      </c>
      <c r="Z3964">
        <v>0.05</v>
      </c>
      <c r="AB3964">
        <v>25</v>
      </c>
      <c r="AC3964">
        <v>0</v>
      </c>
      <c r="AD3964" s="4" t="s">
        <v>173</v>
      </c>
      <c r="AF3964">
        <v>4.19581485884303</v>
      </c>
    </row>
    <row r="3965" spans="1:37">
      <c r="A3965" t="s">
        <v>434</v>
      </c>
      <c r="B3965" t="s">
        <v>430</v>
      </c>
      <c r="C3965" s="30" t="s">
        <v>592</v>
      </c>
      <c r="D3965">
        <v>800</v>
      </c>
      <c r="E3965">
        <v>10</v>
      </c>
      <c r="F3965">
        <v>120</v>
      </c>
      <c r="G3965">
        <v>58.34</v>
      </c>
      <c r="H3965">
        <v>1.1000000000000001</v>
      </c>
      <c r="I3965">
        <v>39.04</v>
      </c>
      <c r="J3965">
        <v>0.49</v>
      </c>
      <c r="K3965">
        <v>0.92</v>
      </c>
      <c r="M3965">
        <v>34.5</v>
      </c>
      <c r="N3965">
        <v>1.9E-2</v>
      </c>
      <c r="O3965">
        <v>0.67</v>
      </c>
      <c r="P3965">
        <f t="shared" si="156"/>
        <v>8.3990401097017477E-3</v>
      </c>
      <c r="Q3965">
        <v>0.68</v>
      </c>
      <c r="R3965">
        <v>212.98</v>
      </c>
      <c r="S3965">
        <v>0.151</v>
      </c>
      <c r="T3965">
        <v>7.84</v>
      </c>
      <c r="U3965">
        <v>720</v>
      </c>
      <c r="V3965">
        <v>20</v>
      </c>
      <c r="W3965">
        <v>11</v>
      </c>
      <c r="X3965">
        <v>180</v>
      </c>
      <c r="Y3965">
        <v>2.5000000000000001E-2</v>
      </c>
      <c r="Z3965">
        <v>0.05</v>
      </c>
      <c r="AB3965">
        <v>25</v>
      </c>
      <c r="AC3965">
        <v>0</v>
      </c>
      <c r="AD3965" s="4" t="s">
        <v>173</v>
      </c>
      <c r="AF3965">
        <v>2.3751865854104999</v>
      </c>
    </row>
    <row r="3966" spans="1:37">
      <c r="A3966" t="s">
        <v>49</v>
      </c>
      <c r="B3966" t="s">
        <v>435</v>
      </c>
      <c r="C3966" s="30" t="s">
        <v>591</v>
      </c>
      <c r="D3966">
        <v>550</v>
      </c>
      <c r="E3966">
        <v>15</v>
      </c>
      <c r="F3966">
        <v>120</v>
      </c>
      <c r="G3966">
        <v>77.59</v>
      </c>
      <c r="H3966">
        <v>2.2930000000000001</v>
      </c>
      <c r="J3966">
        <v>1.49</v>
      </c>
      <c r="K3966">
        <v>0.27</v>
      </c>
      <c r="R3966">
        <v>183</v>
      </c>
      <c r="S3966">
        <v>0.24</v>
      </c>
      <c r="T3966">
        <v>14.81</v>
      </c>
      <c r="U3966">
        <v>1440</v>
      </c>
      <c r="V3966">
        <v>0.298494333467132</v>
      </c>
      <c r="W3966">
        <v>7</v>
      </c>
      <c r="X3966">
        <v>180</v>
      </c>
      <c r="Y3966">
        <v>0.05</v>
      </c>
      <c r="Z3966">
        <v>0.05</v>
      </c>
      <c r="AB3966">
        <v>25</v>
      </c>
      <c r="AC3966">
        <v>0</v>
      </c>
      <c r="AD3966" s="4" t="s">
        <v>173</v>
      </c>
      <c r="AF3966">
        <v>9.0666650729710199</v>
      </c>
      <c r="AI3966" s="31" t="s">
        <v>438</v>
      </c>
      <c r="AJ3966" t="s">
        <v>478</v>
      </c>
      <c r="AK3966" t="s">
        <v>439</v>
      </c>
    </row>
    <row r="3967" spans="1:37">
      <c r="A3967" t="s">
        <v>49</v>
      </c>
      <c r="B3967" t="s">
        <v>435</v>
      </c>
      <c r="C3967" s="30" t="s">
        <v>591</v>
      </c>
      <c r="D3967">
        <v>550</v>
      </c>
      <c r="E3967">
        <v>15</v>
      </c>
      <c r="F3967">
        <v>120</v>
      </c>
      <c r="G3967">
        <v>77.59</v>
      </c>
      <c r="H3967">
        <v>2.2930000000000001</v>
      </c>
      <c r="J3967">
        <v>1.49</v>
      </c>
      <c r="K3967">
        <v>0.27</v>
      </c>
      <c r="R3967">
        <v>183</v>
      </c>
      <c r="S3967">
        <v>0.24</v>
      </c>
      <c r="T3967">
        <v>14.81</v>
      </c>
      <c r="U3967">
        <v>1440</v>
      </c>
      <c r="V3967">
        <v>2.3880486117634998</v>
      </c>
      <c r="W3967">
        <v>7</v>
      </c>
      <c r="X3967">
        <v>180</v>
      </c>
      <c r="Y3967">
        <v>0.05</v>
      </c>
      <c r="Z3967">
        <v>0.05</v>
      </c>
      <c r="AB3967">
        <v>25</v>
      </c>
      <c r="AC3967">
        <v>0</v>
      </c>
      <c r="AD3967" s="4" t="s">
        <v>173</v>
      </c>
      <c r="AF3967">
        <v>16.266661563449698</v>
      </c>
    </row>
    <row r="3968" spans="1:37">
      <c r="A3968" t="s">
        <v>49</v>
      </c>
      <c r="B3968" t="s">
        <v>435</v>
      </c>
      <c r="C3968" s="30" t="s">
        <v>591</v>
      </c>
      <c r="D3968">
        <v>550</v>
      </c>
      <c r="E3968">
        <v>15</v>
      </c>
      <c r="F3968">
        <v>120</v>
      </c>
      <c r="G3968">
        <v>77.59</v>
      </c>
      <c r="H3968">
        <v>2.2930000000000001</v>
      </c>
      <c r="J3968">
        <v>1.49</v>
      </c>
      <c r="K3968">
        <v>0.27</v>
      </c>
      <c r="R3968">
        <v>183</v>
      </c>
      <c r="S3968">
        <v>0.24</v>
      </c>
      <c r="T3968">
        <v>14.81</v>
      </c>
      <c r="U3968">
        <v>1440</v>
      </c>
      <c r="V3968">
        <v>5.0746171780922502</v>
      </c>
      <c r="W3968">
        <v>7</v>
      </c>
      <c r="X3968">
        <v>180</v>
      </c>
      <c r="Y3968">
        <v>0.05</v>
      </c>
      <c r="Z3968">
        <v>0.05</v>
      </c>
      <c r="AB3968">
        <v>25</v>
      </c>
      <c r="AC3968">
        <v>0</v>
      </c>
      <c r="AD3968" s="4" t="s">
        <v>173</v>
      </c>
      <c r="AF3968">
        <v>23.466658053928398</v>
      </c>
    </row>
    <row r="3969" spans="1:32">
      <c r="A3969" t="s">
        <v>49</v>
      </c>
      <c r="B3969" t="s">
        <v>435</v>
      </c>
      <c r="C3969" s="30" t="s">
        <v>591</v>
      </c>
      <c r="D3969">
        <v>550</v>
      </c>
      <c r="E3969">
        <v>15</v>
      </c>
      <c r="F3969">
        <v>120</v>
      </c>
      <c r="G3969">
        <v>77.59</v>
      </c>
      <c r="H3969">
        <v>2.2930000000000001</v>
      </c>
      <c r="J3969">
        <v>1.49</v>
      </c>
      <c r="K3969">
        <v>0.27</v>
      </c>
      <c r="R3969">
        <v>183</v>
      </c>
      <c r="S3969">
        <v>0.24</v>
      </c>
      <c r="T3969">
        <v>14.81</v>
      </c>
      <c r="U3969">
        <v>1440</v>
      </c>
      <c r="V3969">
        <v>16.7164086052728</v>
      </c>
      <c r="W3969">
        <v>7</v>
      </c>
      <c r="X3969">
        <v>180</v>
      </c>
      <c r="Y3969">
        <v>0.05</v>
      </c>
      <c r="Z3969">
        <v>0.05</v>
      </c>
      <c r="AB3969">
        <v>25</v>
      </c>
      <c r="AC3969">
        <v>0</v>
      </c>
      <c r="AD3969" s="4" t="s">
        <v>173</v>
      </c>
      <c r="AF3969">
        <v>39.999997456868599</v>
      </c>
    </row>
    <row r="3970" spans="1:32">
      <c r="A3970" t="s">
        <v>49</v>
      </c>
      <c r="B3970" t="s">
        <v>435</v>
      </c>
      <c r="C3970" s="30" t="s">
        <v>591</v>
      </c>
      <c r="D3970">
        <v>550</v>
      </c>
      <c r="E3970">
        <v>15</v>
      </c>
      <c r="F3970">
        <v>120</v>
      </c>
      <c r="G3970">
        <v>77.59</v>
      </c>
      <c r="H3970">
        <v>2.2930000000000001</v>
      </c>
      <c r="J3970">
        <v>1.49</v>
      </c>
      <c r="K3970">
        <v>0.27</v>
      </c>
      <c r="R3970">
        <v>183</v>
      </c>
      <c r="S3970">
        <v>0.24</v>
      </c>
      <c r="T3970">
        <v>14.81</v>
      </c>
      <c r="U3970">
        <v>1440</v>
      </c>
      <c r="V3970">
        <v>45.671622925758598</v>
      </c>
      <c r="W3970">
        <v>7</v>
      </c>
      <c r="X3970">
        <v>180</v>
      </c>
      <c r="Y3970">
        <v>0.05</v>
      </c>
      <c r="Z3970">
        <v>0.05</v>
      </c>
      <c r="AB3970">
        <v>25</v>
      </c>
      <c r="AC3970">
        <v>0</v>
      </c>
      <c r="AD3970" s="4" t="s">
        <v>173</v>
      </c>
      <c r="AF3970">
        <v>60.266666395399298</v>
      </c>
    </row>
    <row r="3971" spans="1:32">
      <c r="A3971" t="s">
        <v>49</v>
      </c>
      <c r="B3971" t="s">
        <v>435</v>
      </c>
      <c r="C3971" s="30" t="s">
        <v>591</v>
      </c>
      <c r="D3971">
        <v>550</v>
      </c>
      <c r="E3971">
        <v>15</v>
      </c>
      <c r="F3971">
        <v>120</v>
      </c>
      <c r="G3971">
        <v>77.59</v>
      </c>
      <c r="H3971">
        <v>2.2930000000000001</v>
      </c>
      <c r="J3971">
        <v>1.49</v>
      </c>
      <c r="K3971">
        <v>0.27</v>
      </c>
      <c r="R3971">
        <v>183</v>
      </c>
      <c r="S3971">
        <v>0.24</v>
      </c>
      <c r="T3971">
        <v>14.81</v>
      </c>
      <c r="U3971">
        <v>1440</v>
      </c>
      <c r="V3971">
        <v>139.10447429776801</v>
      </c>
      <c r="W3971">
        <v>7</v>
      </c>
      <c r="X3971">
        <v>180</v>
      </c>
      <c r="Y3971">
        <v>0.05</v>
      </c>
      <c r="Z3971">
        <v>0.05</v>
      </c>
      <c r="AB3971">
        <v>25</v>
      </c>
      <c r="AC3971">
        <v>0</v>
      </c>
      <c r="AD3971" s="4" t="s">
        <v>173</v>
      </c>
      <c r="AF3971">
        <v>65.600001932779804</v>
      </c>
    </row>
    <row r="3972" spans="1:32">
      <c r="A3972" t="s">
        <v>436</v>
      </c>
      <c r="B3972" t="s">
        <v>435</v>
      </c>
      <c r="C3972" s="30" t="s">
        <v>592</v>
      </c>
      <c r="D3972">
        <v>550</v>
      </c>
      <c r="E3972">
        <v>15</v>
      </c>
      <c r="F3972">
        <v>120</v>
      </c>
      <c r="R3972">
        <v>147</v>
      </c>
      <c r="S3972">
        <v>0.22</v>
      </c>
      <c r="T3972">
        <v>16.34</v>
      </c>
      <c r="U3972">
        <v>1440</v>
      </c>
      <c r="V3972">
        <v>0.298494333467132</v>
      </c>
      <c r="W3972">
        <v>7</v>
      </c>
      <c r="X3972">
        <v>180</v>
      </c>
      <c r="Y3972">
        <v>0.05</v>
      </c>
      <c r="Z3972">
        <v>0.05</v>
      </c>
      <c r="AB3972">
        <v>25</v>
      </c>
      <c r="AC3972">
        <v>0</v>
      </c>
      <c r="AD3972" s="4" t="s">
        <v>173</v>
      </c>
      <c r="AF3972">
        <v>9.3333276536733205</v>
      </c>
    </row>
    <row r="3973" spans="1:32">
      <c r="A3973" t="s">
        <v>436</v>
      </c>
      <c r="B3973" t="s">
        <v>435</v>
      </c>
      <c r="C3973" s="30" t="s">
        <v>592</v>
      </c>
      <c r="D3973">
        <v>550</v>
      </c>
      <c r="E3973">
        <v>15</v>
      </c>
      <c r="F3973">
        <v>120</v>
      </c>
      <c r="R3973">
        <v>147</v>
      </c>
      <c r="S3973">
        <v>0.22</v>
      </c>
      <c r="T3973">
        <v>16.34</v>
      </c>
      <c r="U3973">
        <v>1440</v>
      </c>
      <c r="V3973">
        <v>1.4925314498979401</v>
      </c>
      <c r="W3973">
        <v>7</v>
      </c>
      <c r="X3973">
        <v>180</v>
      </c>
      <c r="Y3973">
        <v>0.05</v>
      </c>
      <c r="Z3973">
        <v>0.05</v>
      </c>
      <c r="AB3973">
        <v>25</v>
      </c>
      <c r="AC3973">
        <v>0</v>
      </c>
      <c r="AD3973" s="4" t="s">
        <v>173</v>
      </c>
      <c r="AF3973">
        <v>26.400007476806099</v>
      </c>
    </row>
    <row r="3974" spans="1:32">
      <c r="A3974" t="s">
        <v>436</v>
      </c>
      <c r="B3974" t="s">
        <v>435</v>
      </c>
      <c r="C3974" s="30" t="s">
        <v>592</v>
      </c>
      <c r="D3974">
        <v>550</v>
      </c>
      <c r="E3974">
        <v>15</v>
      </c>
      <c r="F3974">
        <v>120</v>
      </c>
      <c r="R3974">
        <v>147</v>
      </c>
      <c r="S3974">
        <v>0.22</v>
      </c>
      <c r="T3974">
        <v>16.34</v>
      </c>
      <c r="U3974">
        <v>1440</v>
      </c>
      <c r="V3974">
        <v>3.58207718782826</v>
      </c>
      <c r="W3974">
        <v>7</v>
      </c>
      <c r="X3974">
        <v>180</v>
      </c>
      <c r="Y3974">
        <v>0.05</v>
      </c>
      <c r="Z3974">
        <v>0.05</v>
      </c>
      <c r="AB3974">
        <v>25</v>
      </c>
      <c r="AC3974">
        <v>0</v>
      </c>
      <c r="AD3974" s="4" t="s">
        <v>173</v>
      </c>
      <c r="AF3974">
        <v>52.533337114121899</v>
      </c>
    </row>
    <row r="3975" spans="1:32">
      <c r="A3975" t="s">
        <v>436</v>
      </c>
      <c r="B3975" t="s">
        <v>435</v>
      </c>
      <c r="C3975" s="30" t="s">
        <v>592</v>
      </c>
      <c r="D3975">
        <v>550</v>
      </c>
      <c r="E3975">
        <v>15</v>
      </c>
      <c r="F3975">
        <v>120</v>
      </c>
      <c r="R3975">
        <v>147</v>
      </c>
      <c r="S3975">
        <v>0.22</v>
      </c>
      <c r="T3975">
        <v>16.34</v>
      </c>
      <c r="U3975">
        <v>1440</v>
      </c>
      <c r="V3975">
        <v>15.522371488841999</v>
      </c>
      <c r="W3975">
        <v>7</v>
      </c>
      <c r="X3975">
        <v>180</v>
      </c>
      <c r="Y3975">
        <v>0.05</v>
      </c>
      <c r="Z3975">
        <v>0.05</v>
      </c>
      <c r="AB3975">
        <v>25</v>
      </c>
      <c r="AC3975">
        <v>0</v>
      </c>
      <c r="AD3975" s="4" t="s">
        <v>173</v>
      </c>
      <c r="AF3975">
        <v>87.199999033610098</v>
      </c>
    </row>
    <row r="3976" spans="1:32">
      <c r="A3976" t="s">
        <v>436</v>
      </c>
      <c r="B3976" t="s">
        <v>435</v>
      </c>
      <c r="C3976" s="30" t="s">
        <v>592</v>
      </c>
      <c r="D3976">
        <v>550</v>
      </c>
      <c r="E3976">
        <v>15</v>
      </c>
      <c r="F3976">
        <v>120</v>
      </c>
      <c r="R3976">
        <v>147</v>
      </c>
      <c r="S3976">
        <v>0.22</v>
      </c>
      <c r="T3976">
        <v>16.34</v>
      </c>
      <c r="U3976">
        <v>1440</v>
      </c>
      <c r="V3976">
        <v>105.373120051925</v>
      </c>
      <c r="W3976">
        <v>7</v>
      </c>
      <c r="X3976">
        <v>180</v>
      </c>
      <c r="Y3976">
        <v>0.05</v>
      </c>
      <c r="Z3976">
        <v>0.05</v>
      </c>
      <c r="AB3976">
        <v>25</v>
      </c>
      <c r="AC3976">
        <v>0</v>
      </c>
      <c r="AD3976" s="4" t="s">
        <v>173</v>
      </c>
      <c r="AF3976">
        <v>95.733323686388403</v>
      </c>
    </row>
    <row r="3977" spans="1:32">
      <c r="A3977" t="s">
        <v>437</v>
      </c>
      <c r="B3977" t="s">
        <v>435</v>
      </c>
      <c r="C3977" s="30" t="s">
        <v>592</v>
      </c>
      <c r="D3977">
        <v>550</v>
      </c>
      <c r="E3977">
        <v>15</v>
      </c>
      <c r="F3977">
        <v>120</v>
      </c>
      <c r="R3977">
        <v>261</v>
      </c>
      <c r="S3977">
        <v>0.4</v>
      </c>
      <c r="T3977">
        <v>16.32</v>
      </c>
      <c r="U3977">
        <v>1440</v>
      </c>
      <c r="V3977">
        <v>0</v>
      </c>
      <c r="W3977">
        <v>7</v>
      </c>
      <c r="X3977">
        <v>180</v>
      </c>
      <c r="Y3977">
        <v>0.05</v>
      </c>
      <c r="Z3977">
        <v>0.05</v>
      </c>
      <c r="AB3977">
        <v>25</v>
      </c>
      <c r="AC3977">
        <v>0</v>
      </c>
      <c r="AD3977" s="4" t="s">
        <v>173</v>
      </c>
      <c r="AF3977">
        <v>8.7999872334806106</v>
      </c>
    </row>
    <row r="3978" spans="1:32">
      <c r="A3978" t="s">
        <v>437</v>
      </c>
      <c r="B3978" t="s">
        <v>435</v>
      </c>
      <c r="C3978" s="30" t="s">
        <v>592</v>
      </c>
      <c r="D3978">
        <v>550</v>
      </c>
      <c r="E3978">
        <v>15</v>
      </c>
      <c r="F3978">
        <v>120</v>
      </c>
      <c r="R3978">
        <v>261</v>
      </c>
      <c r="S3978">
        <v>0.4</v>
      </c>
      <c r="T3978">
        <v>16.32</v>
      </c>
      <c r="U3978">
        <v>1440</v>
      </c>
      <c r="V3978">
        <v>1.1940200356987201</v>
      </c>
      <c r="W3978">
        <v>7</v>
      </c>
      <c r="X3978">
        <v>180</v>
      </c>
      <c r="Y3978">
        <v>0.05</v>
      </c>
      <c r="Z3978">
        <v>0.05</v>
      </c>
      <c r="AB3978">
        <v>25</v>
      </c>
      <c r="AC3978">
        <v>0</v>
      </c>
      <c r="AD3978" s="4" t="s">
        <v>173</v>
      </c>
      <c r="AF3978">
        <v>18.133314887153901</v>
      </c>
    </row>
    <row r="3979" spans="1:32">
      <c r="A3979" t="s">
        <v>437</v>
      </c>
      <c r="B3979" t="s">
        <v>435</v>
      </c>
      <c r="C3979" s="30" t="s">
        <v>592</v>
      </c>
      <c r="D3979">
        <v>550</v>
      </c>
      <c r="E3979">
        <v>15</v>
      </c>
      <c r="F3979">
        <v>120</v>
      </c>
      <c r="R3979">
        <v>261</v>
      </c>
      <c r="S3979">
        <v>0.4</v>
      </c>
      <c r="T3979">
        <v>16.32</v>
      </c>
      <c r="U3979">
        <v>1440</v>
      </c>
      <c r="V3979">
        <v>0.59700574766634396</v>
      </c>
      <c r="W3979">
        <v>7</v>
      </c>
      <c r="X3979">
        <v>180</v>
      </c>
      <c r="Y3979">
        <v>0.05</v>
      </c>
      <c r="Z3979">
        <v>0.05</v>
      </c>
      <c r="AB3979">
        <v>25</v>
      </c>
      <c r="AC3979">
        <v>0</v>
      </c>
      <c r="AD3979" s="4" t="s">
        <v>173</v>
      </c>
      <c r="AF3979">
        <v>28.266660800510301</v>
      </c>
    </row>
    <row r="3980" spans="1:32">
      <c r="A3980" t="s">
        <v>437</v>
      </c>
      <c r="B3980" t="s">
        <v>435</v>
      </c>
      <c r="C3980" s="30" t="s">
        <v>592</v>
      </c>
      <c r="D3980">
        <v>550</v>
      </c>
      <c r="E3980">
        <v>15</v>
      </c>
      <c r="F3980">
        <v>120</v>
      </c>
      <c r="R3980">
        <v>261</v>
      </c>
      <c r="S3980">
        <v>0.4</v>
      </c>
      <c r="T3980">
        <v>16.32</v>
      </c>
      <c r="U3980">
        <v>1440</v>
      </c>
      <c r="V3980">
        <v>8.9552228608518103</v>
      </c>
      <c r="W3980">
        <v>7</v>
      </c>
      <c r="X3980">
        <v>180</v>
      </c>
      <c r="Y3980">
        <v>0.05</v>
      </c>
      <c r="Z3980">
        <v>0.05</v>
      </c>
      <c r="AB3980">
        <v>25</v>
      </c>
      <c r="AC3980">
        <v>0</v>
      </c>
      <c r="AD3980" s="4" t="s">
        <v>173</v>
      </c>
      <c r="AF3980">
        <v>47.999996948242298</v>
      </c>
    </row>
    <row r="3981" spans="1:32">
      <c r="A3981" t="s">
        <v>437</v>
      </c>
      <c r="B3981" t="s">
        <v>435</v>
      </c>
      <c r="C3981" s="30" t="s">
        <v>592</v>
      </c>
      <c r="D3981">
        <v>550</v>
      </c>
      <c r="E3981">
        <v>15</v>
      </c>
      <c r="F3981">
        <v>120</v>
      </c>
      <c r="R3981">
        <v>261</v>
      </c>
      <c r="S3981">
        <v>0.4</v>
      </c>
      <c r="T3981">
        <v>16.32</v>
      </c>
      <c r="U3981">
        <v>1440</v>
      </c>
      <c r="V3981">
        <v>12.537300048680001</v>
      </c>
      <c r="W3981">
        <v>7</v>
      </c>
      <c r="X3981">
        <v>180</v>
      </c>
      <c r="Y3981">
        <v>0.05</v>
      </c>
      <c r="Z3981">
        <v>0.05</v>
      </c>
      <c r="AB3981">
        <v>25</v>
      </c>
      <c r="AC3981">
        <v>0</v>
      </c>
      <c r="AD3981" s="4" t="s">
        <v>173</v>
      </c>
      <c r="AF3981">
        <v>90.399988149007896</v>
      </c>
    </row>
    <row r="3982" spans="1:32">
      <c r="A3982" t="s">
        <v>437</v>
      </c>
      <c r="B3982" t="s">
        <v>435</v>
      </c>
      <c r="C3982" s="30" t="s">
        <v>592</v>
      </c>
      <c r="D3982">
        <v>550</v>
      </c>
      <c r="E3982">
        <v>15</v>
      </c>
      <c r="F3982">
        <v>120</v>
      </c>
      <c r="R3982">
        <v>261</v>
      </c>
      <c r="S3982">
        <v>0.4</v>
      </c>
      <c r="T3982">
        <v>16.32</v>
      </c>
      <c r="U3982">
        <v>1440</v>
      </c>
      <c r="V3982">
        <v>85.671622925758498</v>
      </c>
      <c r="W3982">
        <v>7</v>
      </c>
      <c r="X3982">
        <v>180</v>
      </c>
      <c r="Y3982">
        <v>0.05</v>
      </c>
      <c r="Z3982">
        <v>0.05</v>
      </c>
      <c r="AB3982">
        <v>25</v>
      </c>
      <c r="AC3982">
        <v>0</v>
      </c>
      <c r="AD3982" s="4" t="s">
        <v>173</v>
      </c>
      <c r="AF3982">
        <v>115.199997253418</v>
      </c>
    </row>
    <row r="3983" spans="1:32">
      <c r="A3983" t="s">
        <v>49</v>
      </c>
      <c r="B3983" t="s">
        <v>435</v>
      </c>
      <c r="C3983" s="30" t="s">
        <v>591</v>
      </c>
      <c r="D3983">
        <v>550</v>
      </c>
      <c r="E3983">
        <v>15</v>
      </c>
      <c r="F3983">
        <v>120</v>
      </c>
      <c r="G3983">
        <v>77.59</v>
      </c>
      <c r="H3983">
        <v>2.2930000000000001</v>
      </c>
      <c r="J3983">
        <v>1.49</v>
      </c>
      <c r="K3983">
        <v>0.27</v>
      </c>
      <c r="R3983">
        <v>183</v>
      </c>
      <c r="S3983">
        <v>0.24</v>
      </c>
      <c r="T3983">
        <v>14.81</v>
      </c>
      <c r="U3983">
        <v>30.50829803283828</v>
      </c>
      <c r="V3983">
        <v>200</v>
      </c>
      <c r="W3983">
        <v>7</v>
      </c>
      <c r="X3983">
        <v>180</v>
      </c>
      <c r="Y3983">
        <v>0.05</v>
      </c>
      <c r="Z3983">
        <v>0.05</v>
      </c>
      <c r="AB3983">
        <v>25</v>
      </c>
      <c r="AC3983">
        <v>0</v>
      </c>
      <c r="AD3983" s="4" t="s">
        <v>173</v>
      </c>
      <c r="AF3983">
        <v>6.5314383494786803</v>
      </c>
    </row>
    <row r="3984" spans="1:32">
      <c r="A3984" t="s">
        <v>49</v>
      </c>
      <c r="B3984" t="s">
        <v>435</v>
      </c>
      <c r="C3984" s="30" t="s">
        <v>591</v>
      </c>
      <c r="D3984">
        <v>550</v>
      </c>
      <c r="E3984">
        <v>15</v>
      </c>
      <c r="F3984">
        <v>120</v>
      </c>
      <c r="G3984">
        <v>77.59</v>
      </c>
      <c r="H3984">
        <v>2.2930000000000001</v>
      </c>
      <c r="J3984">
        <v>1.49</v>
      </c>
      <c r="K3984">
        <v>0.27</v>
      </c>
      <c r="R3984">
        <v>183</v>
      </c>
      <c r="S3984">
        <v>0.24</v>
      </c>
      <c r="T3984">
        <v>14.81</v>
      </c>
      <c r="U3984">
        <v>58.474553093696755</v>
      </c>
      <c r="V3984">
        <v>200</v>
      </c>
      <c r="W3984">
        <v>7</v>
      </c>
      <c r="X3984">
        <v>180</v>
      </c>
      <c r="Y3984">
        <v>0.05</v>
      </c>
      <c r="Z3984">
        <v>0.05</v>
      </c>
      <c r="AB3984">
        <v>25</v>
      </c>
      <c r="AC3984">
        <v>0</v>
      </c>
      <c r="AD3984" s="4" t="s">
        <v>173</v>
      </c>
      <c r="AF3984">
        <v>11.359016151606999</v>
      </c>
    </row>
    <row r="3985" spans="1:32">
      <c r="A3985" t="s">
        <v>49</v>
      </c>
      <c r="B3985" t="s">
        <v>435</v>
      </c>
      <c r="C3985" s="30" t="s">
        <v>591</v>
      </c>
      <c r="D3985">
        <v>550</v>
      </c>
      <c r="E3985">
        <v>15</v>
      </c>
      <c r="F3985">
        <v>120</v>
      </c>
      <c r="G3985">
        <v>77.59</v>
      </c>
      <c r="H3985">
        <v>2.2930000000000001</v>
      </c>
      <c r="J3985">
        <v>1.49</v>
      </c>
      <c r="K3985">
        <v>0.27</v>
      </c>
      <c r="R3985">
        <v>183</v>
      </c>
      <c r="S3985">
        <v>0.24</v>
      </c>
      <c r="T3985">
        <v>14.81</v>
      </c>
      <c r="U3985">
        <v>180.50832712798498</v>
      </c>
      <c r="V3985">
        <v>200</v>
      </c>
      <c r="W3985">
        <v>7</v>
      </c>
      <c r="X3985">
        <v>180</v>
      </c>
      <c r="Y3985">
        <v>0.05</v>
      </c>
      <c r="Z3985">
        <v>0.05</v>
      </c>
      <c r="AB3985">
        <v>25</v>
      </c>
      <c r="AC3985">
        <v>0</v>
      </c>
      <c r="AD3985" s="4" t="s">
        <v>173</v>
      </c>
      <c r="AF3985">
        <v>23.5699788261077</v>
      </c>
    </row>
    <row r="3986" spans="1:32">
      <c r="A3986" t="s">
        <v>49</v>
      </c>
      <c r="B3986" t="s">
        <v>435</v>
      </c>
      <c r="C3986" s="30" t="s">
        <v>591</v>
      </c>
      <c r="D3986">
        <v>550</v>
      </c>
      <c r="E3986">
        <v>15</v>
      </c>
      <c r="F3986">
        <v>120</v>
      </c>
      <c r="G3986">
        <v>77.59</v>
      </c>
      <c r="H3986">
        <v>2.2930000000000001</v>
      </c>
      <c r="J3986">
        <v>1.49</v>
      </c>
      <c r="K3986">
        <v>0.27</v>
      </c>
      <c r="R3986">
        <v>183</v>
      </c>
      <c r="S3986">
        <v>0.24</v>
      </c>
      <c r="T3986">
        <v>14.81</v>
      </c>
      <c r="U3986">
        <v>297.45743331537841</v>
      </c>
      <c r="V3986">
        <v>200</v>
      </c>
      <c r="W3986">
        <v>7</v>
      </c>
      <c r="X3986">
        <v>180</v>
      </c>
      <c r="Y3986">
        <v>0.05</v>
      </c>
      <c r="Z3986">
        <v>0.05</v>
      </c>
      <c r="AB3986">
        <v>25</v>
      </c>
      <c r="AC3986">
        <v>0</v>
      </c>
      <c r="AD3986" s="4" t="s">
        <v>173</v>
      </c>
      <c r="AF3986">
        <v>36.632855525064997</v>
      </c>
    </row>
    <row r="3987" spans="1:32">
      <c r="A3987" t="s">
        <v>49</v>
      </c>
      <c r="B3987" t="s">
        <v>435</v>
      </c>
      <c r="C3987" s="30" t="s">
        <v>591</v>
      </c>
      <c r="D3987">
        <v>550</v>
      </c>
      <c r="E3987">
        <v>15</v>
      </c>
      <c r="F3987">
        <v>120</v>
      </c>
      <c r="G3987">
        <v>77.59</v>
      </c>
      <c r="H3987">
        <v>2.2930000000000001</v>
      </c>
      <c r="J3987">
        <v>1.49</v>
      </c>
      <c r="K3987">
        <v>0.27</v>
      </c>
      <c r="R3987">
        <v>183</v>
      </c>
      <c r="S3987">
        <v>0.24</v>
      </c>
      <c r="T3987">
        <v>14.81</v>
      </c>
      <c r="U3987">
        <v>419.49149830113424</v>
      </c>
      <c r="V3987">
        <v>200</v>
      </c>
      <c r="W3987">
        <v>7</v>
      </c>
      <c r="X3987">
        <v>180</v>
      </c>
      <c r="Y3987">
        <v>0.05</v>
      </c>
      <c r="Z3987">
        <v>0.05</v>
      </c>
      <c r="AB3987">
        <v>25</v>
      </c>
      <c r="AC3987">
        <v>0</v>
      </c>
      <c r="AD3987" s="4" t="s">
        <v>173</v>
      </c>
      <c r="AF3987">
        <v>42.596351191572602</v>
      </c>
    </row>
    <row r="3988" spans="1:32">
      <c r="A3988" t="s">
        <v>49</v>
      </c>
      <c r="B3988" t="s">
        <v>435</v>
      </c>
      <c r="C3988" s="30" t="s">
        <v>591</v>
      </c>
      <c r="D3988">
        <v>550</v>
      </c>
      <c r="E3988">
        <v>15</v>
      </c>
      <c r="F3988">
        <v>120</v>
      </c>
      <c r="G3988">
        <v>77.59</v>
      </c>
      <c r="H3988">
        <v>2.2930000000000001</v>
      </c>
      <c r="J3988">
        <v>1.49</v>
      </c>
      <c r="K3988">
        <v>0.27</v>
      </c>
      <c r="R3988">
        <v>183</v>
      </c>
      <c r="S3988">
        <v>0.24</v>
      </c>
      <c r="T3988">
        <v>14.81</v>
      </c>
      <c r="U3988">
        <v>719.49155649142199</v>
      </c>
      <c r="V3988">
        <v>200</v>
      </c>
      <c r="W3988">
        <v>7</v>
      </c>
      <c r="X3988">
        <v>180</v>
      </c>
      <c r="Y3988">
        <v>0.05</v>
      </c>
      <c r="Z3988">
        <v>0.05</v>
      </c>
      <c r="AB3988">
        <v>25</v>
      </c>
      <c r="AC3988">
        <v>0</v>
      </c>
      <c r="AD3988" s="4" t="s">
        <v>173</v>
      </c>
      <c r="AF3988">
        <v>55.943199232015502</v>
      </c>
    </row>
    <row r="3989" spans="1:32">
      <c r="A3989" t="s">
        <v>49</v>
      </c>
      <c r="B3989" t="s">
        <v>435</v>
      </c>
      <c r="C3989" s="30" t="s">
        <v>591</v>
      </c>
      <c r="D3989">
        <v>550</v>
      </c>
      <c r="E3989">
        <v>15</v>
      </c>
      <c r="F3989">
        <v>120</v>
      </c>
      <c r="G3989">
        <v>77.59</v>
      </c>
      <c r="H3989">
        <v>2.2930000000000001</v>
      </c>
      <c r="J3989">
        <v>1.49</v>
      </c>
      <c r="K3989">
        <v>0.27</v>
      </c>
      <c r="R3989">
        <v>183</v>
      </c>
      <c r="S3989">
        <v>0.24</v>
      </c>
      <c r="T3989">
        <v>14.81</v>
      </c>
      <c r="U3989">
        <v>1433.8984451359561</v>
      </c>
      <c r="V3989">
        <v>200</v>
      </c>
      <c r="W3989">
        <v>7</v>
      </c>
      <c r="X3989">
        <v>180</v>
      </c>
      <c r="Y3989">
        <v>0.05</v>
      </c>
      <c r="Z3989">
        <v>0.05</v>
      </c>
      <c r="AB3989">
        <v>25</v>
      </c>
      <c r="AC3989">
        <v>0</v>
      </c>
      <c r="AD3989" s="4" t="s">
        <v>173</v>
      </c>
      <c r="AF3989">
        <v>57.6470435301473</v>
      </c>
    </row>
    <row r="3990" spans="1:32">
      <c r="A3990" t="s">
        <v>436</v>
      </c>
      <c r="B3990" t="s">
        <v>435</v>
      </c>
      <c r="C3990" s="30" t="s">
        <v>592</v>
      </c>
      <c r="D3990">
        <v>550</v>
      </c>
      <c r="E3990">
        <v>15</v>
      </c>
      <c r="F3990">
        <v>120</v>
      </c>
      <c r="R3990">
        <v>147</v>
      </c>
      <c r="S3990">
        <v>0.22</v>
      </c>
      <c r="T3990">
        <v>16.34</v>
      </c>
      <c r="U3990">
        <v>33.050922907753261</v>
      </c>
      <c r="V3990">
        <v>200</v>
      </c>
      <c r="W3990">
        <v>7</v>
      </c>
      <c r="X3990">
        <v>180</v>
      </c>
      <c r="Y3990">
        <v>0.05</v>
      </c>
      <c r="Z3990">
        <v>0.05</v>
      </c>
      <c r="AB3990">
        <v>25</v>
      </c>
      <c r="AC3990">
        <v>0</v>
      </c>
      <c r="AD3990" s="4" t="s">
        <v>173</v>
      </c>
      <c r="AF3990">
        <v>6.2474345095562196</v>
      </c>
    </row>
    <row r="3991" spans="1:32">
      <c r="A3991" t="s">
        <v>436</v>
      </c>
      <c r="B3991" t="s">
        <v>435</v>
      </c>
      <c r="C3991" s="30" t="s">
        <v>592</v>
      </c>
      <c r="D3991">
        <v>550</v>
      </c>
      <c r="E3991">
        <v>15</v>
      </c>
      <c r="F3991">
        <v>120</v>
      </c>
      <c r="R3991">
        <v>147</v>
      </c>
      <c r="S3991">
        <v>0.22</v>
      </c>
      <c r="T3991">
        <v>16.34</v>
      </c>
      <c r="U3991">
        <v>61.016887017144001</v>
      </c>
      <c r="V3991">
        <v>200</v>
      </c>
      <c r="W3991">
        <v>7</v>
      </c>
      <c r="X3991">
        <v>180</v>
      </c>
      <c r="Y3991">
        <v>0.05</v>
      </c>
      <c r="Z3991">
        <v>0.05</v>
      </c>
      <c r="AB3991">
        <v>25</v>
      </c>
      <c r="AC3991">
        <v>0</v>
      </c>
      <c r="AD3991" s="4" t="s">
        <v>173</v>
      </c>
      <c r="AF3991">
        <v>14.4827496556036</v>
      </c>
    </row>
    <row r="3992" spans="1:32">
      <c r="A3992" t="s">
        <v>436</v>
      </c>
      <c r="B3992" t="s">
        <v>435</v>
      </c>
      <c r="C3992" s="30" t="s">
        <v>592</v>
      </c>
      <c r="D3992">
        <v>550</v>
      </c>
      <c r="E3992">
        <v>15</v>
      </c>
      <c r="F3992">
        <v>120</v>
      </c>
      <c r="R3992">
        <v>147</v>
      </c>
      <c r="S3992">
        <v>0.22</v>
      </c>
      <c r="T3992">
        <v>16.34</v>
      </c>
      <c r="U3992">
        <v>297.45743331537841</v>
      </c>
      <c r="V3992">
        <v>200</v>
      </c>
      <c r="W3992">
        <v>7</v>
      </c>
      <c r="X3992">
        <v>180</v>
      </c>
      <c r="Y3992">
        <v>0.05</v>
      </c>
      <c r="Z3992">
        <v>0.05</v>
      </c>
      <c r="AB3992">
        <v>25</v>
      </c>
      <c r="AC3992">
        <v>0</v>
      </c>
      <c r="AD3992" s="4" t="s">
        <v>173</v>
      </c>
      <c r="AF3992">
        <v>69.290063521676799</v>
      </c>
    </row>
    <row r="3993" spans="1:32">
      <c r="A3993" t="s">
        <v>436</v>
      </c>
      <c r="B3993" t="s">
        <v>435</v>
      </c>
      <c r="C3993" s="30" t="s">
        <v>592</v>
      </c>
      <c r="D3993">
        <v>550</v>
      </c>
      <c r="E3993">
        <v>15</v>
      </c>
      <c r="F3993">
        <v>120</v>
      </c>
      <c r="R3993">
        <v>147</v>
      </c>
      <c r="S3993">
        <v>0.22</v>
      </c>
      <c r="T3993">
        <v>16.34</v>
      </c>
      <c r="U3993">
        <v>419.49149830113424</v>
      </c>
      <c r="V3993">
        <v>200</v>
      </c>
      <c r="W3993">
        <v>7</v>
      </c>
      <c r="X3993">
        <v>180</v>
      </c>
      <c r="Y3993">
        <v>0.05</v>
      </c>
      <c r="Z3993">
        <v>0.05</v>
      </c>
      <c r="AB3993">
        <v>25</v>
      </c>
      <c r="AC3993">
        <v>0</v>
      </c>
      <c r="AD3993" s="4" t="s">
        <v>173</v>
      </c>
      <c r="AF3993">
        <v>82.352940220634196</v>
      </c>
    </row>
    <row r="3994" spans="1:32">
      <c r="A3994" t="s">
        <v>436</v>
      </c>
      <c r="B3994" t="s">
        <v>435</v>
      </c>
      <c r="C3994" s="30" t="s">
        <v>592</v>
      </c>
      <c r="D3994">
        <v>550</v>
      </c>
      <c r="E3994">
        <v>15</v>
      </c>
      <c r="F3994">
        <v>120</v>
      </c>
      <c r="R3994">
        <v>147</v>
      </c>
      <c r="S3994">
        <v>0.22</v>
      </c>
      <c r="T3994">
        <v>16.34</v>
      </c>
      <c r="U3994">
        <v>716.94922256797804</v>
      </c>
      <c r="V3994">
        <v>200</v>
      </c>
      <c r="W3994">
        <v>7</v>
      </c>
      <c r="X3994">
        <v>180</v>
      </c>
      <c r="Y3994">
        <v>0.05</v>
      </c>
      <c r="Z3994">
        <v>0.05</v>
      </c>
      <c r="AB3994">
        <v>25</v>
      </c>
      <c r="AC3994">
        <v>0</v>
      </c>
      <c r="AD3994" s="4" t="s">
        <v>173</v>
      </c>
      <c r="AF3994">
        <v>103.08315688422999</v>
      </c>
    </row>
    <row r="3995" spans="1:32">
      <c r="A3995" t="s">
        <v>436</v>
      </c>
      <c r="B3995" t="s">
        <v>435</v>
      </c>
      <c r="C3995" s="30" t="s">
        <v>592</v>
      </c>
      <c r="D3995">
        <v>550</v>
      </c>
      <c r="E3995">
        <v>15</v>
      </c>
      <c r="F3995">
        <v>120</v>
      </c>
      <c r="R3995">
        <v>147</v>
      </c>
      <c r="S3995">
        <v>0.22</v>
      </c>
      <c r="T3995">
        <v>16.34</v>
      </c>
      <c r="U3995">
        <v>1438.9831129828501</v>
      </c>
      <c r="V3995">
        <v>200</v>
      </c>
      <c r="W3995">
        <v>7</v>
      </c>
      <c r="X3995">
        <v>180</v>
      </c>
      <c r="Y3995">
        <v>0.05</v>
      </c>
      <c r="Z3995">
        <v>0.05</v>
      </c>
      <c r="AB3995">
        <v>25</v>
      </c>
      <c r="AC3995">
        <v>0</v>
      </c>
      <c r="AD3995" s="4" t="s">
        <v>173</v>
      </c>
      <c r="AF3995">
        <v>105.922919046741</v>
      </c>
    </row>
    <row r="3996" spans="1:32">
      <c r="A3996" t="s">
        <v>437</v>
      </c>
      <c r="B3996" t="s">
        <v>435</v>
      </c>
      <c r="C3996" s="30" t="s">
        <v>592</v>
      </c>
      <c r="D3996">
        <v>550</v>
      </c>
      <c r="E3996">
        <v>15</v>
      </c>
      <c r="F3996">
        <v>120</v>
      </c>
      <c r="R3996">
        <v>261</v>
      </c>
      <c r="S3996">
        <v>0.4</v>
      </c>
      <c r="T3996">
        <v>16.32</v>
      </c>
      <c r="U3996">
        <v>30.50829803283828</v>
      </c>
      <c r="V3996">
        <v>200</v>
      </c>
      <c r="W3996">
        <v>7</v>
      </c>
      <c r="X3996">
        <v>180</v>
      </c>
      <c r="Y3996">
        <v>0.05</v>
      </c>
      <c r="Z3996">
        <v>0.05</v>
      </c>
      <c r="AB3996">
        <v>25</v>
      </c>
      <c r="AC3996">
        <v>0</v>
      </c>
      <c r="AD3996" s="4" t="s">
        <v>173</v>
      </c>
      <c r="AF3996">
        <v>8.80324157980011</v>
      </c>
    </row>
    <row r="3997" spans="1:32">
      <c r="A3997" t="s">
        <v>437</v>
      </c>
      <c r="B3997" t="s">
        <v>435</v>
      </c>
      <c r="C3997" s="30" t="s">
        <v>592</v>
      </c>
      <c r="D3997">
        <v>550</v>
      </c>
      <c r="E3997">
        <v>15</v>
      </c>
      <c r="F3997">
        <v>120</v>
      </c>
      <c r="R3997">
        <v>261</v>
      </c>
      <c r="S3997">
        <v>0.4</v>
      </c>
      <c r="T3997">
        <v>16.32</v>
      </c>
      <c r="U3997">
        <v>50.847260371886463</v>
      </c>
      <c r="V3997">
        <v>200</v>
      </c>
      <c r="W3997">
        <v>7</v>
      </c>
      <c r="X3997">
        <v>180</v>
      </c>
      <c r="Y3997">
        <v>0.05</v>
      </c>
      <c r="Z3997">
        <v>0.05</v>
      </c>
      <c r="AB3997">
        <v>25</v>
      </c>
      <c r="AC3997">
        <v>0</v>
      </c>
      <c r="AD3997" s="4" t="s">
        <v>173</v>
      </c>
      <c r="AF3997">
        <v>15.050708587793199</v>
      </c>
    </row>
    <row r="3998" spans="1:32">
      <c r="A3998" t="s">
        <v>437</v>
      </c>
      <c r="B3998" t="s">
        <v>435</v>
      </c>
      <c r="C3998" s="30" t="s">
        <v>592</v>
      </c>
      <c r="D3998">
        <v>550</v>
      </c>
      <c r="E3998">
        <v>15</v>
      </c>
      <c r="F3998">
        <v>120</v>
      </c>
      <c r="R3998">
        <v>261</v>
      </c>
      <c r="S3998">
        <v>0.4</v>
      </c>
      <c r="T3998">
        <v>16.32</v>
      </c>
      <c r="U3998">
        <v>177.9659932045374</v>
      </c>
      <c r="V3998">
        <v>200</v>
      </c>
      <c r="W3998">
        <v>7</v>
      </c>
      <c r="X3998">
        <v>180</v>
      </c>
      <c r="Y3998">
        <v>0.05</v>
      </c>
      <c r="Z3998">
        <v>0.05</v>
      </c>
      <c r="AB3998">
        <v>25</v>
      </c>
      <c r="AC3998">
        <v>0</v>
      </c>
      <c r="AD3998" s="4" t="s">
        <v>173</v>
      </c>
      <c r="AF3998">
        <v>56.511158164205</v>
      </c>
    </row>
    <row r="3999" spans="1:32">
      <c r="A3999" t="s">
        <v>437</v>
      </c>
      <c r="B3999" t="s">
        <v>435</v>
      </c>
      <c r="C3999" s="30" t="s">
        <v>592</v>
      </c>
      <c r="D3999">
        <v>550</v>
      </c>
      <c r="E3999">
        <v>15</v>
      </c>
      <c r="F3999">
        <v>120</v>
      </c>
      <c r="R3999">
        <v>261</v>
      </c>
      <c r="S3999">
        <v>0.4</v>
      </c>
      <c r="T3999">
        <v>16.32</v>
      </c>
      <c r="U3999">
        <v>297.45743331537841</v>
      </c>
      <c r="V3999">
        <v>200</v>
      </c>
      <c r="W3999">
        <v>7</v>
      </c>
      <c r="X3999">
        <v>180</v>
      </c>
      <c r="Y3999">
        <v>0.05</v>
      </c>
      <c r="Z3999">
        <v>0.05</v>
      </c>
      <c r="AB3999">
        <v>25</v>
      </c>
      <c r="AC3999">
        <v>0</v>
      </c>
      <c r="AD3999" s="4" t="s">
        <v>173</v>
      </c>
      <c r="AF3999">
        <v>78.9452272505428</v>
      </c>
    </row>
    <row r="4000" spans="1:32">
      <c r="A4000" t="s">
        <v>437</v>
      </c>
      <c r="B4000" t="s">
        <v>435</v>
      </c>
      <c r="C4000" s="30" t="s">
        <v>592</v>
      </c>
      <c r="D4000">
        <v>550</v>
      </c>
      <c r="E4000">
        <v>15</v>
      </c>
      <c r="F4000">
        <v>120</v>
      </c>
      <c r="R4000">
        <v>261</v>
      </c>
      <c r="S4000">
        <v>0.4</v>
      </c>
      <c r="T4000">
        <v>16.32</v>
      </c>
      <c r="U4000">
        <v>414.40683045423901</v>
      </c>
      <c r="V4000">
        <v>200</v>
      </c>
      <c r="W4000">
        <v>7</v>
      </c>
      <c r="X4000">
        <v>180</v>
      </c>
      <c r="Y4000">
        <v>0.05</v>
      </c>
      <c r="Z4000">
        <v>0.05</v>
      </c>
      <c r="AB4000">
        <v>25</v>
      </c>
      <c r="AC4000">
        <v>0</v>
      </c>
      <c r="AD4000" s="4" t="s">
        <v>173</v>
      </c>
      <c r="AF4000">
        <v>92.292091540204197</v>
      </c>
    </row>
    <row r="4001" spans="1:32">
      <c r="A4001" t="s">
        <v>437</v>
      </c>
      <c r="B4001" t="s">
        <v>435</v>
      </c>
      <c r="C4001" s="30" t="s">
        <v>592</v>
      </c>
      <c r="D4001">
        <v>550</v>
      </c>
      <c r="E4001">
        <v>15</v>
      </c>
      <c r="F4001">
        <v>120</v>
      </c>
      <c r="R4001">
        <v>261</v>
      </c>
      <c r="S4001">
        <v>0.4</v>
      </c>
      <c r="T4001">
        <v>16.32</v>
      </c>
      <c r="U4001">
        <v>716.94922256797804</v>
      </c>
      <c r="V4001">
        <v>200</v>
      </c>
      <c r="W4001">
        <v>7</v>
      </c>
      <c r="X4001">
        <v>180</v>
      </c>
      <c r="Y4001">
        <v>0.05</v>
      </c>
      <c r="Z4001">
        <v>0.05</v>
      </c>
      <c r="AB4001">
        <v>25</v>
      </c>
      <c r="AC4001">
        <v>0</v>
      </c>
      <c r="AD4001" s="4" t="s">
        <v>173</v>
      </c>
      <c r="AF4001">
        <v>118.701824404213</v>
      </c>
    </row>
    <row r="4002" spans="1:32">
      <c r="A4002" t="s">
        <v>437</v>
      </c>
      <c r="B4002" t="s">
        <v>435</v>
      </c>
      <c r="C4002" s="30" t="s">
        <v>592</v>
      </c>
      <c r="D4002">
        <v>550</v>
      </c>
      <c r="E4002">
        <v>15</v>
      </c>
      <c r="F4002">
        <v>120</v>
      </c>
      <c r="R4002">
        <v>261</v>
      </c>
      <c r="S4002">
        <v>0.4</v>
      </c>
      <c r="T4002">
        <v>16.32</v>
      </c>
      <c r="U4002">
        <v>1431.35582026104</v>
      </c>
      <c r="V4002">
        <v>200</v>
      </c>
      <c r="W4002">
        <v>7</v>
      </c>
      <c r="X4002">
        <v>180</v>
      </c>
      <c r="Y4002">
        <v>0.05</v>
      </c>
      <c r="Z4002">
        <v>0.05</v>
      </c>
      <c r="AB4002">
        <v>25</v>
      </c>
      <c r="AC4002">
        <v>0</v>
      </c>
      <c r="AD4002" s="4" t="s">
        <v>173</v>
      </c>
      <c r="AF4002">
        <v>128.35700438229799</v>
      </c>
    </row>
    <row r="4003" spans="1:32">
      <c r="A4003" t="s">
        <v>49</v>
      </c>
      <c r="B4003" t="s">
        <v>435</v>
      </c>
      <c r="C4003" s="30" t="s">
        <v>591</v>
      </c>
      <c r="D4003">
        <v>550</v>
      </c>
      <c r="E4003">
        <v>15</v>
      </c>
      <c r="F4003">
        <v>120</v>
      </c>
      <c r="G4003">
        <v>77.59</v>
      </c>
      <c r="H4003">
        <v>2.2930000000000001</v>
      </c>
      <c r="J4003">
        <v>1.49</v>
      </c>
      <c r="K4003">
        <v>0.27</v>
      </c>
      <c r="R4003">
        <v>183</v>
      </c>
      <c r="S4003">
        <v>0.24</v>
      </c>
      <c r="T4003">
        <v>14.81</v>
      </c>
      <c r="U4003">
        <v>1440</v>
      </c>
      <c r="V4003">
        <v>200</v>
      </c>
      <c r="W4003">
        <v>2</v>
      </c>
      <c r="X4003">
        <v>180</v>
      </c>
      <c r="Y4003">
        <v>0.05</v>
      </c>
      <c r="Z4003">
        <v>0.05</v>
      </c>
      <c r="AB4003">
        <v>25</v>
      </c>
      <c r="AC4003">
        <v>0</v>
      </c>
      <c r="AD4003" s="4" t="s">
        <v>173</v>
      </c>
      <c r="AF4003">
        <v>61.108551828252899</v>
      </c>
    </row>
    <row r="4004" spans="1:32">
      <c r="A4004" t="s">
        <v>49</v>
      </c>
      <c r="B4004" t="s">
        <v>435</v>
      </c>
      <c r="C4004" s="30" t="s">
        <v>591</v>
      </c>
      <c r="D4004">
        <v>550</v>
      </c>
      <c r="E4004">
        <v>15</v>
      </c>
      <c r="F4004">
        <v>120</v>
      </c>
      <c r="G4004">
        <v>77.59</v>
      </c>
      <c r="H4004">
        <v>2.2930000000000001</v>
      </c>
      <c r="J4004">
        <v>1.49</v>
      </c>
      <c r="K4004">
        <v>0.27</v>
      </c>
      <c r="R4004">
        <v>183</v>
      </c>
      <c r="S4004">
        <v>0.24</v>
      </c>
      <c r="T4004">
        <v>14.81</v>
      </c>
      <c r="U4004">
        <v>1440</v>
      </c>
      <c r="V4004">
        <v>200</v>
      </c>
      <c r="W4004">
        <v>4</v>
      </c>
      <c r="X4004">
        <v>180</v>
      </c>
      <c r="Y4004">
        <v>0.05</v>
      </c>
      <c r="Z4004">
        <v>0.05</v>
      </c>
      <c r="AB4004">
        <v>25</v>
      </c>
      <c r="AC4004">
        <v>0</v>
      </c>
      <c r="AD4004" s="4" t="s">
        <v>173</v>
      </c>
      <c r="AF4004">
        <v>61.755202436190601</v>
      </c>
    </row>
    <row r="4005" spans="1:32">
      <c r="A4005" t="s">
        <v>49</v>
      </c>
      <c r="B4005" t="s">
        <v>435</v>
      </c>
      <c r="C4005" s="30" t="s">
        <v>591</v>
      </c>
      <c r="D4005">
        <v>550</v>
      </c>
      <c r="E4005">
        <v>15</v>
      </c>
      <c r="F4005">
        <v>120</v>
      </c>
      <c r="G4005">
        <v>77.59</v>
      </c>
      <c r="H4005">
        <v>2.2930000000000001</v>
      </c>
      <c r="J4005">
        <v>1.49</v>
      </c>
      <c r="K4005">
        <v>0.27</v>
      </c>
      <c r="R4005">
        <v>183</v>
      </c>
      <c r="S4005">
        <v>0.24</v>
      </c>
      <c r="T4005">
        <v>14.81</v>
      </c>
      <c r="U4005">
        <v>1440</v>
      </c>
      <c r="V4005">
        <v>200</v>
      </c>
      <c r="W4005">
        <v>6</v>
      </c>
      <c r="X4005">
        <v>180</v>
      </c>
      <c r="Y4005">
        <v>0.05</v>
      </c>
      <c r="Z4005">
        <v>0.05</v>
      </c>
      <c r="AB4005">
        <v>25</v>
      </c>
      <c r="AC4005">
        <v>0</v>
      </c>
      <c r="AD4005" s="4" t="s">
        <v>173</v>
      </c>
      <c r="AF4005">
        <v>60.785221899074202</v>
      </c>
    </row>
    <row r="4006" spans="1:32">
      <c r="A4006" t="s">
        <v>49</v>
      </c>
      <c r="B4006" t="s">
        <v>435</v>
      </c>
      <c r="C4006" s="30" t="s">
        <v>591</v>
      </c>
      <c r="D4006">
        <v>550</v>
      </c>
      <c r="E4006">
        <v>15</v>
      </c>
      <c r="F4006">
        <v>120</v>
      </c>
      <c r="G4006">
        <v>77.59</v>
      </c>
      <c r="H4006">
        <v>2.2930000000000001</v>
      </c>
      <c r="J4006">
        <v>1.49</v>
      </c>
      <c r="K4006">
        <v>0.27</v>
      </c>
      <c r="R4006">
        <v>183</v>
      </c>
      <c r="S4006">
        <v>0.24</v>
      </c>
      <c r="T4006">
        <v>14.81</v>
      </c>
      <c r="U4006">
        <v>1440</v>
      </c>
      <c r="V4006">
        <v>200</v>
      </c>
      <c r="W4006">
        <v>8</v>
      </c>
      <c r="X4006">
        <v>180</v>
      </c>
      <c r="Y4006">
        <v>0.05</v>
      </c>
      <c r="Z4006">
        <v>0.05</v>
      </c>
      <c r="AB4006">
        <v>25</v>
      </c>
      <c r="AC4006">
        <v>0</v>
      </c>
      <c r="AD4006" s="4" t="s">
        <v>173</v>
      </c>
      <c r="AF4006">
        <v>58.845251574421397</v>
      </c>
    </row>
    <row r="4007" spans="1:32">
      <c r="A4007" t="s">
        <v>49</v>
      </c>
      <c r="B4007" t="s">
        <v>435</v>
      </c>
      <c r="C4007" s="30" t="s">
        <v>591</v>
      </c>
      <c r="D4007">
        <v>550</v>
      </c>
      <c r="E4007">
        <v>15</v>
      </c>
      <c r="F4007">
        <v>120</v>
      </c>
      <c r="G4007">
        <v>77.59</v>
      </c>
      <c r="H4007">
        <v>2.2930000000000001</v>
      </c>
      <c r="J4007">
        <v>1.49</v>
      </c>
      <c r="K4007">
        <v>0.27</v>
      </c>
      <c r="R4007">
        <v>183</v>
      </c>
      <c r="S4007">
        <v>0.24</v>
      </c>
      <c r="T4007">
        <v>14.81</v>
      </c>
      <c r="U4007">
        <v>1440</v>
      </c>
      <c r="V4007">
        <v>200</v>
      </c>
      <c r="W4007">
        <v>10</v>
      </c>
      <c r="X4007">
        <v>180</v>
      </c>
      <c r="Y4007">
        <v>0.05</v>
      </c>
      <c r="Z4007">
        <v>0.05</v>
      </c>
      <c r="AB4007">
        <v>25</v>
      </c>
      <c r="AC4007">
        <v>0</v>
      </c>
      <c r="AD4007" s="4" t="s">
        <v>173</v>
      </c>
      <c r="AF4007">
        <v>32.979227256917397</v>
      </c>
    </row>
    <row r="4008" spans="1:32">
      <c r="A4008" t="s">
        <v>49</v>
      </c>
      <c r="B4008" t="s">
        <v>435</v>
      </c>
      <c r="C4008" s="30" t="s">
        <v>591</v>
      </c>
      <c r="D4008">
        <v>550</v>
      </c>
      <c r="E4008">
        <v>15</v>
      </c>
      <c r="F4008">
        <v>120</v>
      </c>
      <c r="G4008">
        <v>77.59</v>
      </c>
      <c r="H4008">
        <v>2.2930000000000001</v>
      </c>
      <c r="J4008">
        <v>1.49</v>
      </c>
      <c r="K4008">
        <v>0.27</v>
      </c>
      <c r="R4008">
        <v>183</v>
      </c>
      <c r="S4008">
        <v>0.24</v>
      </c>
      <c r="T4008">
        <v>14.81</v>
      </c>
      <c r="U4008">
        <v>1440</v>
      </c>
      <c r="V4008">
        <v>200</v>
      </c>
      <c r="W4008">
        <v>12</v>
      </c>
      <c r="X4008">
        <v>180</v>
      </c>
      <c r="Y4008">
        <v>0.05</v>
      </c>
      <c r="Z4008">
        <v>0.05</v>
      </c>
      <c r="AB4008">
        <v>25</v>
      </c>
      <c r="AC4008">
        <v>0</v>
      </c>
      <c r="AD4008" s="4" t="s">
        <v>173</v>
      </c>
      <c r="AF4008">
        <v>31.685907540202301</v>
      </c>
    </row>
    <row r="4009" spans="1:32">
      <c r="A4009" t="s">
        <v>436</v>
      </c>
      <c r="B4009" t="s">
        <v>435</v>
      </c>
      <c r="C4009" s="30" t="s">
        <v>592</v>
      </c>
      <c r="D4009">
        <v>550</v>
      </c>
      <c r="E4009">
        <v>15</v>
      </c>
      <c r="F4009">
        <v>120</v>
      </c>
      <c r="R4009">
        <v>147</v>
      </c>
      <c r="S4009">
        <v>0.22</v>
      </c>
      <c r="T4009">
        <v>16.34</v>
      </c>
      <c r="U4009">
        <v>1440</v>
      </c>
      <c r="V4009">
        <v>200</v>
      </c>
      <c r="W4009">
        <v>2</v>
      </c>
      <c r="X4009">
        <v>180</v>
      </c>
      <c r="Y4009">
        <v>0.05</v>
      </c>
      <c r="Z4009">
        <v>0.05</v>
      </c>
      <c r="AB4009">
        <v>25</v>
      </c>
      <c r="AC4009">
        <v>0</v>
      </c>
      <c r="AD4009" s="4" t="s">
        <v>173</v>
      </c>
      <c r="AF4009">
        <v>97.321022874438498</v>
      </c>
    </row>
    <row r="4010" spans="1:32">
      <c r="A4010" t="s">
        <v>436</v>
      </c>
      <c r="B4010" t="s">
        <v>435</v>
      </c>
      <c r="C4010" s="30" t="s">
        <v>592</v>
      </c>
      <c r="D4010">
        <v>550</v>
      </c>
      <c r="E4010">
        <v>15</v>
      </c>
      <c r="F4010">
        <v>120</v>
      </c>
      <c r="R4010">
        <v>147</v>
      </c>
      <c r="S4010">
        <v>0.22</v>
      </c>
      <c r="T4010">
        <v>16.34</v>
      </c>
      <c r="U4010">
        <v>1440</v>
      </c>
      <c r="V4010">
        <v>200</v>
      </c>
      <c r="W4010">
        <v>4</v>
      </c>
      <c r="X4010">
        <v>180</v>
      </c>
      <c r="Y4010">
        <v>0.05</v>
      </c>
      <c r="Z4010">
        <v>0.05</v>
      </c>
      <c r="AB4010">
        <v>25</v>
      </c>
      <c r="AC4010">
        <v>0</v>
      </c>
      <c r="AD4010" s="4" t="s">
        <v>173</v>
      </c>
      <c r="AF4010">
        <v>96.997692945259701</v>
      </c>
    </row>
    <row r="4011" spans="1:32">
      <c r="A4011" t="s">
        <v>436</v>
      </c>
      <c r="B4011" t="s">
        <v>435</v>
      </c>
      <c r="C4011" s="30" t="s">
        <v>592</v>
      </c>
      <c r="D4011">
        <v>550</v>
      </c>
      <c r="E4011">
        <v>15</v>
      </c>
      <c r="F4011">
        <v>120</v>
      </c>
      <c r="R4011">
        <v>147</v>
      </c>
      <c r="S4011">
        <v>0.22</v>
      </c>
      <c r="T4011">
        <v>16.34</v>
      </c>
      <c r="U4011">
        <v>1440</v>
      </c>
      <c r="V4011">
        <v>200</v>
      </c>
      <c r="W4011">
        <v>6</v>
      </c>
      <c r="X4011">
        <v>180</v>
      </c>
      <c r="Y4011">
        <v>0.05</v>
      </c>
      <c r="Z4011">
        <v>0.05</v>
      </c>
      <c r="AB4011">
        <v>25</v>
      </c>
      <c r="AC4011">
        <v>0</v>
      </c>
      <c r="AD4011" s="4" t="s">
        <v>173</v>
      </c>
      <c r="AF4011">
        <v>95.057741121446895</v>
      </c>
    </row>
    <row r="4012" spans="1:32">
      <c r="A4012" t="s">
        <v>436</v>
      </c>
      <c r="B4012" t="s">
        <v>435</v>
      </c>
      <c r="C4012" s="30" t="s">
        <v>592</v>
      </c>
      <c r="D4012">
        <v>550</v>
      </c>
      <c r="E4012">
        <v>15</v>
      </c>
      <c r="F4012">
        <v>120</v>
      </c>
      <c r="R4012">
        <v>147</v>
      </c>
      <c r="S4012">
        <v>0.22</v>
      </c>
      <c r="T4012">
        <v>16.34</v>
      </c>
      <c r="U4012">
        <v>1440</v>
      </c>
      <c r="V4012">
        <v>200</v>
      </c>
      <c r="W4012">
        <v>8</v>
      </c>
      <c r="X4012">
        <v>180</v>
      </c>
      <c r="Y4012">
        <v>0.05</v>
      </c>
      <c r="Z4012">
        <v>0.05</v>
      </c>
      <c r="AB4012">
        <v>25</v>
      </c>
      <c r="AC4012">
        <v>0</v>
      </c>
      <c r="AD4012" s="4" t="s">
        <v>173</v>
      </c>
      <c r="AF4012">
        <v>89.237876399588501</v>
      </c>
    </row>
    <row r="4013" spans="1:32">
      <c r="A4013" t="s">
        <v>436</v>
      </c>
      <c r="B4013" t="s">
        <v>435</v>
      </c>
      <c r="C4013" s="30" t="s">
        <v>592</v>
      </c>
      <c r="D4013">
        <v>550</v>
      </c>
      <c r="E4013">
        <v>15</v>
      </c>
      <c r="F4013">
        <v>120</v>
      </c>
      <c r="R4013">
        <v>147</v>
      </c>
      <c r="S4013">
        <v>0.22</v>
      </c>
      <c r="T4013">
        <v>16.34</v>
      </c>
      <c r="U4013">
        <v>1440</v>
      </c>
      <c r="V4013">
        <v>200</v>
      </c>
      <c r="W4013">
        <v>10</v>
      </c>
      <c r="X4013">
        <v>180</v>
      </c>
      <c r="Y4013">
        <v>0.05</v>
      </c>
      <c r="Z4013">
        <v>0.05</v>
      </c>
      <c r="AB4013">
        <v>25</v>
      </c>
      <c r="AC4013">
        <v>0</v>
      </c>
      <c r="AD4013" s="4" t="s">
        <v>173</v>
      </c>
      <c r="AF4013">
        <v>88.914555720829696</v>
      </c>
    </row>
    <row r="4014" spans="1:32">
      <c r="A4014" t="s">
        <v>436</v>
      </c>
      <c r="B4014" t="s">
        <v>435</v>
      </c>
      <c r="C4014" s="30" t="s">
        <v>592</v>
      </c>
      <c r="D4014">
        <v>550</v>
      </c>
      <c r="E4014">
        <v>15</v>
      </c>
      <c r="F4014">
        <v>120</v>
      </c>
      <c r="R4014">
        <v>147</v>
      </c>
      <c r="S4014">
        <v>0.22</v>
      </c>
      <c r="T4014">
        <v>16.34</v>
      </c>
      <c r="U4014">
        <v>1440</v>
      </c>
      <c r="V4014">
        <v>200</v>
      </c>
      <c r="W4014">
        <v>12</v>
      </c>
      <c r="X4014">
        <v>180</v>
      </c>
      <c r="Y4014">
        <v>0.05</v>
      </c>
      <c r="Z4014">
        <v>0.05</v>
      </c>
      <c r="AB4014">
        <v>25</v>
      </c>
      <c r="AC4014">
        <v>0</v>
      </c>
      <c r="AD4014" s="4" t="s">
        <v>173</v>
      </c>
      <c r="AF4014">
        <v>75.334874453300102</v>
      </c>
    </row>
    <row r="4015" spans="1:32">
      <c r="A4015" t="s">
        <v>437</v>
      </c>
      <c r="B4015" t="s">
        <v>435</v>
      </c>
      <c r="C4015" s="30" t="s">
        <v>592</v>
      </c>
      <c r="D4015">
        <v>550</v>
      </c>
      <c r="E4015">
        <v>15</v>
      </c>
      <c r="F4015">
        <v>120</v>
      </c>
      <c r="R4015">
        <v>261</v>
      </c>
      <c r="S4015">
        <v>0.4</v>
      </c>
      <c r="T4015">
        <v>16.32</v>
      </c>
      <c r="U4015">
        <v>1440</v>
      </c>
      <c r="V4015">
        <v>200</v>
      </c>
      <c r="W4015">
        <v>2</v>
      </c>
      <c r="X4015">
        <v>180</v>
      </c>
      <c r="Y4015">
        <v>0.05</v>
      </c>
      <c r="Z4015">
        <v>0.05</v>
      </c>
      <c r="AB4015">
        <v>25</v>
      </c>
      <c r="AC4015">
        <v>0</v>
      </c>
      <c r="AD4015" s="4" t="s">
        <v>173</v>
      </c>
      <c r="AF4015">
        <v>115.75057907628999</v>
      </c>
    </row>
    <row r="4016" spans="1:32">
      <c r="A4016" t="s">
        <v>437</v>
      </c>
      <c r="B4016" t="s">
        <v>435</v>
      </c>
      <c r="C4016" s="30" t="s">
        <v>592</v>
      </c>
      <c r="D4016">
        <v>550</v>
      </c>
      <c r="E4016">
        <v>15</v>
      </c>
      <c r="F4016">
        <v>120</v>
      </c>
      <c r="R4016">
        <v>261</v>
      </c>
      <c r="S4016">
        <v>0.4</v>
      </c>
      <c r="T4016">
        <v>16.32</v>
      </c>
      <c r="U4016">
        <v>1440</v>
      </c>
      <c r="V4016">
        <v>200</v>
      </c>
      <c r="W4016">
        <v>4</v>
      </c>
      <c r="X4016">
        <v>180</v>
      </c>
      <c r="Y4016">
        <v>0.05</v>
      </c>
      <c r="Z4016">
        <v>0.05</v>
      </c>
      <c r="AB4016">
        <v>25</v>
      </c>
      <c r="AC4016">
        <v>0</v>
      </c>
      <c r="AD4016" s="4" t="s">
        <v>173</v>
      </c>
      <c r="AF4016">
        <v>115.427249147111</v>
      </c>
    </row>
    <row r="4017" spans="1:37">
      <c r="A4017" t="s">
        <v>437</v>
      </c>
      <c r="B4017" t="s">
        <v>435</v>
      </c>
      <c r="C4017" s="30" t="s">
        <v>592</v>
      </c>
      <c r="D4017">
        <v>550</v>
      </c>
      <c r="E4017">
        <v>15</v>
      </c>
      <c r="F4017">
        <v>120</v>
      </c>
      <c r="R4017">
        <v>261</v>
      </c>
      <c r="S4017">
        <v>0.4</v>
      </c>
      <c r="T4017">
        <v>16.32</v>
      </c>
      <c r="U4017">
        <v>1440</v>
      </c>
      <c r="V4017">
        <v>200</v>
      </c>
      <c r="W4017">
        <v>6</v>
      </c>
      <c r="X4017">
        <v>180</v>
      </c>
      <c r="Y4017">
        <v>0.05</v>
      </c>
      <c r="Z4017">
        <v>0.05</v>
      </c>
      <c r="AB4017">
        <v>25</v>
      </c>
      <c r="AC4017">
        <v>0</v>
      </c>
      <c r="AD4017" s="4" t="s">
        <v>173</v>
      </c>
      <c r="AF4017">
        <v>115.427249147111</v>
      </c>
    </row>
    <row r="4018" spans="1:37">
      <c r="A4018" t="s">
        <v>437</v>
      </c>
      <c r="B4018" t="s">
        <v>435</v>
      </c>
      <c r="C4018" s="30" t="s">
        <v>592</v>
      </c>
      <c r="D4018">
        <v>550</v>
      </c>
      <c r="E4018">
        <v>15</v>
      </c>
      <c r="F4018">
        <v>120</v>
      </c>
      <c r="R4018">
        <v>261</v>
      </c>
      <c r="S4018">
        <v>0.4</v>
      </c>
      <c r="T4018">
        <v>16.32</v>
      </c>
      <c r="U4018">
        <v>1440</v>
      </c>
      <c r="V4018">
        <v>200</v>
      </c>
      <c r="W4018">
        <v>8</v>
      </c>
      <c r="X4018">
        <v>180</v>
      </c>
      <c r="Y4018">
        <v>0.05</v>
      </c>
      <c r="Z4018">
        <v>0.05</v>
      </c>
      <c r="AB4018">
        <v>25</v>
      </c>
      <c r="AC4018">
        <v>0</v>
      </c>
      <c r="AD4018" s="4" t="s">
        <v>173</v>
      </c>
      <c r="AF4018">
        <v>109.930714354431</v>
      </c>
    </row>
    <row r="4019" spans="1:37">
      <c r="A4019" t="s">
        <v>437</v>
      </c>
      <c r="B4019" t="s">
        <v>435</v>
      </c>
      <c r="C4019" s="30" t="s">
        <v>592</v>
      </c>
      <c r="D4019">
        <v>550</v>
      </c>
      <c r="E4019">
        <v>15</v>
      </c>
      <c r="F4019">
        <v>120</v>
      </c>
      <c r="R4019">
        <v>261</v>
      </c>
      <c r="S4019">
        <v>0.4</v>
      </c>
      <c r="T4019">
        <v>16.32</v>
      </c>
      <c r="U4019">
        <v>1440</v>
      </c>
      <c r="V4019">
        <v>200</v>
      </c>
      <c r="W4019">
        <v>10</v>
      </c>
      <c r="X4019">
        <v>180</v>
      </c>
      <c r="Y4019">
        <v>0.05</v>
      </c>
      <c r="Z4019">
        <v>0.05</v>
      </c>
      <c r="AB4019">
        <v>25</v>
      </c>
      <c r="AC4019">
        <v>0</v>
      </c>
      <c r="AD4019" s="4" t="s">
        <v>173</v>
      </c>
      <c r="AF4019">
        <v>74.688223845362501</v>
      </c>
    </row>
    <row r="4020" spans="1:37">
      <c r="A4020" t="s">
        <v>437</v>
      </c>
      <c r="B4020" t="s">
        <v>435</v>
      </c>
      <c r="C4020" s="30" t="s">
        <v>592</v>
      </c>
      <c r="D4020">
        <v>550</v>
      </c>
      <c r="E4020">
        <v>15</v>
      </c>
      <c r="F4020">
        <v>120</v>
      </c>
      <c r="R4020">
        <v>261</v>
      </c>
      <c r="S4020">
        <v>0.4</v>
      </c>
      <c r="T4020">
        <v>16.32</v>
      </c>
      <c r="U4020">
        <v>1440</v>
      </c>
      <c r="V4020">
        <v>200</v>
      </c>
      <c r="W4020">
        <v>12</v>
      </c>
      <c r="X4020">
        <v>180</v>
      </c>
      <c r="Y4020">
        <v>0.05</v>
      </c>
      <c r="Z4020">
        <v>0.05</v>
      </c>
      <c r="AB4020">
        <v>25</v>
      </c>
      <c r="AC4020">
        <v>0</v>
      </c>
      <c r="AD4020" s="4" t="s">
        <v>173</v>
      </c>
      <c r="AF4020">
        <v>67.8983878368077</v>
      </c>
    </row>
    <row r="4021" spans="1:37">
      <c r="A4021" t="s">
        <v>49</v>
      </c>
      <c r="B4021" t="s">
        <v>435</v>
      </c>
      <c r="C4021" s="30" t="s">
        <v>591</v>
      </c>
      <c r="D4021">
        <v>550</v>
      </c>
      <c r="E4021">
        <v>15</v>
      </c>
      <c r="F4021">
        <v>120</v>
      </c>
      <c r="G4021">
        <v>77.59</v>
      </c>
      <c r="H4021">
        <v>2.2930000000000001</v>
      </c>
      <c r="J4021">
        <v>1.49</v>
      </c>
      <c r="K4021">
        <v>0.27</v>
      </c>
      <c r="R4021">
        <v>183</v>
      </c>
      <c r="S4021">
        <v>0.24</v>
      </c>
      <c r="T4021">
        <v>14.81</v>
      </c>
      <c r="U4021">
        <v>1440</v>
      </c>
      <c r="V4021">
        <v>200</v>
      </c>
      <c r="W4021">
        <v>5</v>
      </c>
      <c r="X4021">
        <v>180</v>
      </c>
      <c r="Y4021">
        <v>0.05</v>
      </c>
      <c r="Z4021">
        <v>0.05</v>
      </c>
      <c r="AB4021">
        <v>15</v>
      </c>
      <c r="AC4021">
        <v>0</v>
      </c>
      <c r="AD4021" s="4" t="s">
        <v>173</v>
      </c>
      <c r="AF4021">
        <v>60.849067718371202</v>
      </c>
    </row>
    <row r="4022" spans="1:37">
      <c r="A4022" t="s">
        <v>49</v>
      </c>
      <c r="B4022" t="s">
        <v>435</v>
      </c>
      <c r="C4022" s="30" t="s">
        <v>591</v>
      </c>
      <c r="D4022">
        <v>550</v>
      </c>
      <c r="E4022">
        <v>15</v>
      </c>
      <c r="F4022">
        <v>120</v>
      </c>
      <c r="G4022">
        <v>77.59</v>
      </c>
      <c r="H4022">
        <v>2.2930000000000001</v>
      </c>
      <c r="J4022">
        <v>1.49</v>
      </c>
      <c r="K4022">
        <v>0.27</v>
      </c>
      <c r="R4022">
        <v>183</v>
      </c>
      <c r="S4022">
        <v>0.24</v>
      </c>
      <c r="T4022">
        <v>14.81</v>
      </c>
      <c r="U4022">
        <v>1440</v>
      </c>
      <c r="V4022">
        <v>200</v>
      </c>
      <c r="W4022">
        <v>5</v>
      </c>
      <c r="X4022">
        <v>180</v>
      </c>
      <c r="Y4022">
        <v>0.05</v>
      </c>
      <c r="Z4022">
        <v>0.05</v>
      </c>
      <c r="AB4022">
        <v>25</v>
      </c>
      <c r="AC4022">
        <v>0</v>
      </c>
      <c r="AD4022" s="4" t="s">
        <v>173</v>
      </c>
      <c r="AF4022">
        <v>63.962267435669801</v>
      </c>
    </row>
    <row r="4023" spans="1:37">
      <c r="A4023" t="s">
        <v>49</v>
      </c>
      <c r="B4023" t="s">
        <v>435</v>
      </c>
      <c r="C4023" s="30" t="s">
        <v>591</v>
      </c>
      <c r="D4023">
        <v>550</v>
      </c>
      <c r="E4023">
        <v>15</v>
      </c>
      <c r="F4023">
        <v>120</v>
      </c>
      <c r="G4023">
        <v>77.59</v>
      </c>
      <c r="H4023">
        <v>2.2930000000000001</v>
      </c>
      <c r="J4023">
        <v>1.49</v>
      </c>
      <c r="K4023">
        <v>0.27</v>
      </c>
      <c r="R4023">
        <v>183</v>
      </c>
      <c r="S4023">
        <v>0.24</v>
      </c>
      <c r="T4023">
        <v>14.81</v>
      </c>
      <c r="U4023">
        <v>1440</v>
      </c>
      <c r="V4023">
        <v>200</v>
      </c>
      <c r="W4023">
        <v>5</v>
      </c>
      <c r="X4023">
        <v>180</v>
      </c>
      <c r="Y4023">
        <v>0.05</v>
      </c>
      <c r="Z4023">
        <v>0.05</v>
      </c>
      <c r="AB4023">
        <v>40</v>
      </c>
      <c r="AC4023">
        <v>0</v>
      </c>
      <c r="AD4023" s="4" t="s">
        <v>173</v>
      </c>
      <c r="AF4023">
        <v>67.075483347433703</v>
      </c>
    </row>
    <row r="4024" spans="1:37">
      <c r="A4024" t="s">
        <v>436</v>
      </c>
      <c r="B4024" t="s">
        <v>435</v>
      </c>
      <c r="C4024" s="30" t="s">
        <v>592</v>
      </c>
      <c r="D4024">
        <v>550</v>
      </c>
      <c r="E4024">
        <v>15</v>
      </c>
      <c r="F4024">
        <v>120</v>
      </c>
      <c r="R4024">
        <v>147</v>
      </c>
      <c r="S4024">
        <v>0.22</v>
      </c>
      <c r="T4024">
        <v>16.34</v>
      </c>
      <c r="U4024">
        <v>1440</v>
      </c>
      <c r="V4024">
        <v>200</v>
      </c>
      <c r="W4024">
        <v>5</v>
      </c>
      <c r="X4024">
        <v>180</v>
      </c>
      <c r="Y4024">
        <v>0.05</v>
      </c>
      <c r="Z4024">
        <v>0.05</v>
      </c>
      <c r="AB4024">
        <v>15</v>
      </c>
      <c r="AC4024">
        <v>0</v>
      </c>
      <c r="AD4024" s="4" t="s">
        <v>173</v>
      </c>
      <c r="AF4024">
        <v>93.679240814263096</v>
      </c>
    </row>
    <row r="4025" spans="1:37">
      <c r="A4025" t="s">
        <v>436</v>
      </c>
      <c r="B4025" t="s">
        <v>435</v>
      </c>
      <c r="C4025" s="30" t="s">
        <v>592</v>
      </c>
      <c r="D4025">
        <v>550</v>
      </c>
      <c r="E4025">
        <v>15</v>
      </c>
      <c r="F4025">
        <v>120</v>
      </c>
      <c r="R4025">
        <v>147</v>
      </c>
      <c r="S4025">
        <v>0.22</v>
      </c>
      <c r="T4025">
        <v>16.34</v>
      </c>
      <c r="U4025">
        <v>1440</v>
      </c>
      <c r="V4025">
        <v>200</v>
      </c>
      <c r="W4025">
        <v>5</v>
      </c>
      <c r="X4025">
        <v>180</v>
      </c>
      <c r="Y4025">
        <v>0.05</v>
      </c>
      <c r="Z4025">
        <v>0.05</v>
      </c>
      <c r="AB4025">
        <v>25</v>
      </c>
      <c r="AC4025">
        <v>0</v>
      </c>
      <c r="AD4025" s="4" t="s">
        <v>173</v>
      </c>
      <c r="AF4025">
        <v>95.094337483749797</v>
      </c>
    </row>
    <row r="4026" spans="1:37">
      <c r="A4026" t="s">
        <v>436</v>
      </c>
      <c r="B4026" t="s">
        <v>435</v>
      </c>
      <c r="C4026" s="30" t="s">
        <v>592</v>
      </c>
      <c r="D4026">
        <v>550</v>
      </c>
      <c r="E4026">
        <v>15</v>
      </c>
      <c r="F4026">
        <v>120</v>
      </c>
      <c r="R4026">
        <v>147</v>
      </c>
      <c r="S4026">
        <v>0.22</v>
      </c>
      <c r="T4026">
        <v>16.34</v>
      </c>
      <c r="U4026">
        <v>1440</v>
      </c>
      <c r="V4026">
        <v>200</v>
      </c>
      <c r="W4026">
        <v>5</v>
      </c>
      <c r="X4026">
        <v>180</v>
      </c>
      <c r="Y4026">
        <v>0.05</v>
      </c>
      <c r="Z4026">
        <v>0.05</v>
      </c>
      <c r="AB4026">
        <v>40</v>
      </c>
      <c r="AC4026">
        <v>0</v>
      </c>
      <c r="AD4026" s="4" t="s">
        <v>173</v>
      </c>
      <c r="AF4026">
        <v>95.943397104888405</v>
      </c>
    </row>
    <row r="4027" spans="1:37">
      <c r="A4027" t="s">
        <v>437</v>
      </c>
      <c r="B4027" t="s">
        <v>435</v>
      </c>
      <c r="C4027" s="30" t="s">
        <v>592</v>
      </c>
      <c r="D4027">
        <v>550</v>
      </c>
      <c r="E4027">
        <v>15</v>
      </c>
      <c r="F4027">
        <v>120</v>
      </c>
      <c r="R4027">
        <v>261</v>
      </c>
      <c r="S4027">
        <v>0.4</v>
      </c>
      <c r="T4027">
        <v>16.32</v>
      </c>
      <c r="U4027">
        <v>1440</v>
      </c>
      <c r="V4027">
        <v>200</v>
      </c>
      <c r="W4027">
        <v>5</v>
      </c>
      <c r="X4027">
        <v>180</v>
      </c>
      <c r="Y4027">
        <v>0.05</v>
      </c>
      <c r="Z4027">
        <v>0.05</v>
      </c>
      <c r="AB4027">
        <v>15</v>
      </c>
      <c r="AC4027">
        <v>0</v>
      </c>
      <c r="AD4027" s="4" t="s">
        <v>173</v>
      </c>
      <c r="AF4027">
        <v>114.62264399207599</v>
      </c>
    </row>
    <row r="4028" spans="1:37">
      <c r="A4028" t="s">
        <v>437</v>
      </c>
      <c r="B4028" t="s">
        <v>435</v>
      </c>
      <c r="C4028" s="30" t="s">
        <v>592</v>
      </c>
      <c r="D4028">
        <v>550</v>
      </c>
      <c r="E4028">
        <v>15</v>
      </c>
      <c r="F4028">
        <v>120</v>
      </c>
      <c r="R4028">
        <v>261</v>
      </c>
      <c r="S4028">
        <v>0.4</v>
      </c>
      <c r="T4028">
        <v>16.32</v>
      </c>
      <c r="U4028">
        <v>1440</v>
      </c>
      <c r="V4028">
        <v>200</v>
      </c>
      <c r="W4028">
        <v>5</v>
      </c>
      <c r="X4028">
        <v>180</v>
      </c>
      <c r="Y4028">
        <v>0.05</v>
      </c>
      <c r="Z4028">
        <v>0.05</v>
      </c>
      <c r="AB4028">
        <v>25</v>
      </c>
      <c r="AC4028">
        <v>0</v>
      </c>
      <c r="AD4028" s="4" t="s">
        <v>173</v>
      </c>
      <c r="AF4028">
        <v>116.886792185468</v>
      </c>
    </row>
    <row r="4029" spans="1:37">
      <c r="A4029" t="s">
        <v>437</v>
      </c>
      <c r="B4029" t="s">
        <v>435</v>
      </c>
      <c r="C4029" s="30" t="s">
        <v>592</v>
      </c>
      <c r="D4029">
        <v>550</v>
      </c>
      <c r="E4029">
        <v>15</v>
      </c>
      <c r="F4029">
        <v>120</v>
      </c>
      <c r="R4029">
        <v>261</v>
      </c>
      <c r="S4029">
        <v>0.4</v>
      </c>
      <c r="T4029">
        <v>16.32</v>
      </c>
      <c r="U4029">
        <v>1440</v>
      </c>
      <c r="V4029">
        <v>200</v>
      </c>
      <c r="W4029">
        <v>5</v>
      </c>
      <c r="X4029">
        <v>180</v>
      </c>
      <c r="Y4029">
        <v>0.05</v>
      </c>
      <c r="Z4029">
        <v>0.05</v>
      </c>
      <c r="AB4029">
        <v>40</v>
      </c>
      <c r="AC4029">
        <v>0</v>
      </c>
      <c r="AD4029" s="4" t="s">
        <v>173</v>
      </c>
      <c r="AF4029">
        <v>118.301880757722</v>
      </c>
    </row>
    <row r="4030" spans="1:37">
      <c r="A4030" t="s">
        <v>440</v>
      </c>
      <c r="B4030" t="s">
        <v>164</v>
      </c>
      <c r="C4030" s="30" t="s">
        <v>592</v>
      </c>
      <c r="D4030">
        <v>400</v>
      </c>
      <c r="E4030">
        <v>10</v>
      </c>
      <c r="F4030">
        <v>120</v>
      </c>
      <c r="G4030">
        <v>34.42</v>
      </c>
      <c r="H4030">
        <v>1.71</v>
      </c>
      <c r="I4030">
        <v>25.2</v>
      </c>
      <c r="J4030">
        <v>6.55</v>
      </c>
      <c r="N4030">
        <v>0.59</v>
      </c>
      <c r="O4030">
        <v>0.49</v>
      </c>
      <c r="P4030">
        <f>J4030/G4030</f>
        <v>0.19029633933759441</v>
      </c>
      <c r="Q4030">
        <f>I4030+J4030/G4030</f>
        <v>25.390296339337592</v>
      </c>
      <c r="R4030">
        <v>52.23</v>
      </c>
      <c r="U4030">
        <v>1440</v>
      </c>
      <c r="V4030">
        <v>100</v>
      </c>
      <c r="W4030">
        <v>3</v>
      </c>
      <c r="X4030">
        <v>150</v>
      </c>
      <c r="Y4030">
        <v>0.1</v>
      </c>
      <c r="Z4030">
        <v>0.1</v>
      </c>
      <c r="AB4030">
        <v>25</v>
      </c>
      <c r="AC4030">
        <v>0</v>
      </c>
      <c r="AD4030" s="4" t="s">
        <v>173</v>
      </c>
      <c r="AF4030">
        <v>53.323076297376304</v>
      </c>
      <c r="AI4030" s="31" t="s">
        <v>442</v>
      </c>
      <c r="AJ4030" t="s">
        <v>477</v>
      </c>
      <c r="AK4030" t="s">
        <v>443</v>
      </c>
    </row>
    <row r="4031" spans="1:37">
      <c r="A4031" t="s">
        <v>440</v>
      </c>
      <c r="B4031" t="s">
        <v>164</v>
      </c>
      <c r="C4031" s="30" t="s">
        <v>592</v>
      </c>
      <c r="D4031">
        <v>400</v>
      </c>
      <c r="E4031">
        <v>10</v>
      </c>
      <c r="F4031">
        <v>120</v>
      </c>
      <c r="G4031">
        <v>34.42</v>
      </c>
      <c r="H4031">
        <v>1.71</v>
      </c>
      <c r="I4031">
        <v>25.2</v>
      </c>
      <c r="J4031">
        <v>6.55</v>
      </c>
      <c r="N4031">
        <v>0.59</v>
      </c>
      <c r="O4031">
        <v>0.49</v>
      </c>
      <c r="P4031">
        <f t="shared" ref="P4031:P4034" si="157">J4031/G4031</f>
        <v>0.19029633933759441</v>
      </c>
      <c r="Q4031">
        <f t="shared" ref="Q4031:Q4034" si="158">I4031+J4031/G4031</f>
        <v>25.390296339337592</v>
      </c>
      <c r="R4031">
        <v>52.23</v>
      </c>
      <c r="U4031">
        <v>1440</v>
      </c>
      <c r="V4031">
        <v>100</v>
      </c>
      <c r="W4031">
        <v>5</v>
      </c>
      <c r="X4031">
        <v>150</v>
      </c>
      <c r="Y4031">
        <v>0.1</v>
      </c>
      <c r="Z4031">
        <v>0.1</v>
      </c>
      <c r="AB4031">
        <v>25</v>
      </c>
      <c r="AC4031">
        <v>0</v>
      </c>
      <c r="AD4031" s="4" t="s">
        <v>173</v>
      </c>
      <c r="AF4031">
        <v>46.484615575801598</v>
      </c>
    </row>
    <row r="4032" spans="1:37">
      <c r="A4032" t="s">
        <v>440</v>
      </c>
      <c r="B4032" t="s">
        <v>164</v>
      </c>
      <c r="C4032" s="30" t="s">
        <v>592</v>
      </c>
      <c r="D4032">
        <v>400</v>
      </c>
      <c r="E4032">
        <v>10</v>
      </c>
      <c r="F4032">
        <v>120</v>
      </c>
      <c r="G4032">
        <v>34.42</v>
      </c>
      <c r="H4032">
        <v>1.71</v>
      </c>
      <c r="I4032">
        <v>25.2</v>
      </c>
      <c r="J4032">
        <v>6.55</v>
      </c>
      <c r="N4032">
        <v>0.59</v>
      </c>
      <c r="O4032">
        <v>0.49</v>
      </c>
      <c r="P4032">
        <f t="shared" si="157"/>
        <v>0.19029633933759441</v>
      </c>
      <c r="Q4032">
        <f t="shared" si="158"/>
        <v>25.390296339337592</v>
      </c>
      <c r="R4032">
        <v>52.23</v>
      </c>
      <c r="U4032">
        <v>1440</v>
      </c>
      <c r="V4032">
        <v>100</v>
      </c>
      <c r="W4032">
        <v>6</v>
      </c>
      <c r="X4032">
        <v>150</v>
      </c>
      <c r="Y4032">
        <v>0.1</v>
      </c>
      <c r="Z4032">
        <v>0.1</v>
      </c>
      <c r="AB4032">
        <v>25</v>
      </c>
      <c r="AC4032">
        <v>0</v>
      </c>
      <c r="AD4032" s="4" t="s">
        <v>173</v>
      </c>
      <c r="AF4032">
        <v>32.215385225284699</v>
      </c>
    </row>
    <row r="4033" spans="1:32">
      <c r="A4033" t="s">
        <v>440</v>
      </c>
      <c r="B4033" t="s">
        <v>164</v>
      </c>
      <c r="C4033" s="30" t="s">
        <v>592</v>
      </c>
      <c r="D4033">
        <v>400</v>
      </c>
      <c r="E4033">
        <v>10</v>
      </c>
      <c r="F4033">
        <v>120</v>
      </c>
      <c r="G4033">
        <v>34.42</v>
      </c>
      <c r="H4033">
        <v>1.71</v>
      </c>
      <c r="I4033">
        <v>25.2</v>
      </c>
      <c r="J4033">
        <v>6.55</v>
      </c>
      <c r="N4033">
        <v>0.59</v>
      </c>
      <c r="O4033">
        <v>0.49</v>
      </c>
      <c r="P4033">
        <f t="shared" si="157"/>
        <v>0.19029633933759441</v>
      </c>
      <c r="Q4033">
        <f t="shared" si="158"/>
        <v>25.390296339337592</v>
      </c>
      <c r="R4033">
        <v>52.23</v>
      </c>
      <c r="U4033">
        <v>1440</v>
      </c>
      <c r="V4033">
        <v>100</v>
      </c>
      <c r="W4033">
        <v>7</v>
      </c>
      <c r="X4033">
        <v>150</v>
      </c>
      <c r="Y4033">
        <v>0.1</v>
      </c>
      <c r="Z4033">
        <v>0.1</v>
      </c>
      <c r="AB4033">
        <v>25</v>
      </c>
      <c r="AC4033">
        <v>0</v>
      </c>
      <c r="AD4033" s="4" t="s">
        <v>173</v>
      </c>
      <c r="AF4033">
        <v>28.338457743176399</v>
      </c>
    </row>
    <row r="4034" spans="1:32">
      <c r="A4034" t="s">
        <v>440</v>
      </c>
      <c r="B4034" t="s">
        <v>164</v>
      </c>
      <c r="C4034" s="30" t="s">
        <v>592</v>
      </c>
      <c r="D4034">
        <v>400</v>
      </c>
      <c r="E4034">
        <v>10</v>
      </c>
      <c r="F4034">
        <v>120</v>
      </c>
      <c r="G4034">
        <v>34.42</v>
      </c>
      <c r="H4034">
        <v>1.71</v>
      </c>
      <c r="I4034">
        <v>25.2</v>
      </c>
      <c r="J4034">
        <v>6.55</v>
      </c>
      <c r="N4034">
        <v>0.59</v>
      </c>
      <c r="O4034">
        <v>0.49</v>
      </c>
      <c r="P4034">
        <f t="shared" si="157"/>
        <v>0.19029633933759441</v>
      </c>
      <c r="Q4034">
        <f t="shared" si="158"/>
        <v>25.390296339337592</v>
      </c>
      <c r="R4034">
        <v>52.23</v>
      </c>
      <c r="U4034">
        <v>1440</v>
      </c>
      <c r="V4034">
        <v>100</v>
      </c>
      <c r="W4034">
        <v>9</v>
      </c>
      <c r="X4034">
        <v>150</v>
      </c>
      <c r="Y4034">
        <v>0.1</v>
      </c>
      <c r="Z4034">
        <v>0.1</v>
      </c>
      <c r="AB4034">
        <v>25</v>
      </c>
      <c r="AC4034">
        <v>0</v>
      </c>
      <c r="AD4034" s="4" t="s">
        <v>173</v>
      </c>
      <c r="AF4034">
        <v>25.4307708613829</v>
      </c>
    </row>
    <row r="4035" spans="1:32">
      <c r="A4035" s="31" t="s">
        <v>441</v>
      </c>
      <c r="B4035" t="s">
        <v>164</v>
      </c>
      <c r="C4035" s="30" t="s">
        <v>592</v>
      </c>
      <c r="D4035">
        <v>600</v>
      </c>
      <c r="E4035">
        <v>10</v>
      </c>
      <c r="F4035">
        <v>120</v>
      </c>
      <c r="G4035">
        <v>41.67</v>
      </c>
      <c r="H4035">
        <v>2.12</v>
      </c>
      <c r="I4035">
        <v>17.87</v>
      </c>
      <c r="J4035">
        <v>2.16</v>
      </c>
      <c r="N4035">
        <v>0.6</v>
      </c>
      <c r="O4035">
        <v>0.28999999999999998</v>
      </c>
      <c r="P4035">
        <f>J4035/G4035</f>
        <v>5.183585313174946E-2</v>
      </c>
      <c r="Q4035">
        <f>I4035+J4035/G4035</f>
        <v>17.92183585313175</v>
      </c>
      <c r="R4035">
        <v>126.87</v>
      </c>
      <c r="U4035">
        <v>1440</v>
      </c>
      <c r="V4035">
        <v>100</v>
      </c>
      <c r="W4035">
        <v>3</v>
      </c>
      <c r="X4035">
        <v>150</v>
      </c>
      <c r="Y4035">
        <v>0.1</v>
      </c>
      <c r="Z4035">
        <v>0.1</v>
      </c>
      <c r="AB4035">
        <v>25</v>
      </c>
      <c r="AC4035">
        <v>0</v>
      </c>
      <c r="AD4035" s="4" t="s">
        <v>173</v>
      </c>
      <c r="AF4035">
        <v>55.853845864696602</v>
      </c>
    </row>
    <row r="4036" spans="1:32">
      <c r="A4036" s="31" t="s">
        <v>441</v>
      </c>
      <c r="B4036" t="s">
        <v>164</v>
      </c>
      <c r="C4036" s="30" t="s">
        <v>592</v>
      </c>
      <c r="D4036">
        <v>600</v>
      </c>
      <c r="E4036">
        <v>10</v>
      </c>
      <c r="F4036">
        <v>120</v>
      </c>
      <c r="G4036">
        <v>41.67</v>
      </c>
      <c r="H4036">
        <v>2.12</v>
      </c>
      <c r="I4036">
        <v>17.87</v>
      </c>
      <c r="J4036">
        <v>2.16</v>
      </c>
      <c r="N4036">
        <v>0.6</v>
      </c>
      <c r="O4036">
        <v>0.28999999999999998</v>
      </c>
      <c r="P4036">
        <f t="shared" ref="P4036:P4039" si="159">J4036/G4036</f>
        <v>5.183585313174946E-2</v>
      </c>
      <c r="Q4036">
        <f t="shared" ref="Q4036:Q4039" si="160">I4036+J4036/G4036</f>
        <v>17.92183585313175</v>
      </c>
      <c r="R4036">
        <v>126.87</v>
      </c>
      <c r="U4036">
        <v>1440</v>
      </c>
      <c r="V4036">
        <v>100</v>
      </c>
      <c r="W4036">
        <v>5</v>
      </c>
      <c r="X4036">
        <v>150</v>
      </c>
      <c r="Y4036">
        <v>0.1</v>
      </c>
      <c r="Z4036">
        <v>0.1</v>
      </c>
      <c r="AB4036">
        <v>25</v>
      </c>
      <c r="AC4036">
        <v>0</v>
      </c>
      <c r="AD4036" s="4" t="s">
        <v>173</v>
      </c>
      <c r="AF4036">
        <v>48.2076918320966</v>
      </c>
    </row>
    <row r="4037" spans="1:32">
      <c r="A4037" s="31" t="s">
        <v>441</v>
      </c>
      <c r="B4037" t="s">
        <v>164</v>
      </c>
      <c r="C4037" s="30" t="s">
        <v>592</v>
      </c>
      <c r="D4037">
        <v>600</v>
      </c>
      <c r="E4037">
        <v>10</v>
      </c>
      <c r="F4037">
        <v>120</v>
      </c>
      <c r="G4037">
        <v>41.67</v>
      </c>
      <c r="H4037">
        <v>2.12</v>
      </c>
      <c r="I4037">
        <v>17.87</v>
      </c>
      <c r="J4037">
        <v>2.16</v>
      </c>
      <c r="N4037">
        <v>0.6</v>
      </c>
      <c r="O4037">
        <v>0.28999999999999998</v>
      </c>
      <c r="P4037">
        <f t="shared" si="159"/>
        <v>5.183585313174946E-2</v>
      </c>
      <c r="Q4037">
        <f t="shared" si="160"/>
        <v>17.92183585313175</v>
      </c>
      <c r="R4037">
        <v>126.87</v>
      </c>
      <c r="U4037">
        <v>1440</v>
      </c>
      <c r="V4037">
        <v>100</v>
      </c>
      <c r="W4037">
        <v>6</v>
      </c>
      <c r="X4037">
        <v>150</v>
      </c>
      <c r="Y4037">
        <v>0.1</v>
      </c>
      <c r="Z4037">
        <v>0.1</v>
      </c>
      <c r="AB4037">
        <v>25</v>
      </c>
      <c r="AC4037">
        <v>0</v>
      </c>
      <c r="AD4037" s="4" t="s">
        <v>173</v>
      </c>
      <c r="AF4037">
        <v>35.2307689305593</v>
      </c>
    </row>
    <row r="4038" spans="1:32">
      <c r="A4038" s="31" t="s">
        <v>441</v>
      </c>
      <c r="B4038" t="s">
        <v>164</v>
      </c>
      <c r="C4038" s="30" t="s">
        <v>592</v>
      </c>
      <c r="D4038">
        <v>600</v>
      </c>
      <c r="E4038">
        <v>10</v>
      </c>
      <c r="F4038">
        <v>120</v>
      </c>
      <c r="G4038">
        <v>41.67</v>
      </c>
      <c r="H4038">
        <v>2.12</v>
      </c>
      <c r="I4038">
        <v>17.87</v>
      </c>
      <c r="J4038">
        <v>2.16</v>
      </c>
      <c r="N4038">
        <v>0.6</v>
      </c>
      <c r="O4038">
        <v>0.28999999999999998</v>
      </c>
      <c r="P4038">
        <f t="shared" si="159"/>
        <v>5.183585313174946E-2</v>
      </c>
      <c r="Q4038">
        <f t="shared" si="160"/>
        <v>17.92183585313175</v>
      </c>
      <c r="R4038">
        <v>126.87</v>
      </c>
      <c r="U4038">
        <v>1440</v>
      </c>
      <c r="V4038">
        <v>100</v>
      </c>
      <c r="W4038">
        <v>7</v>
      </c>
      <c r="X4038">
        <v>150</v>
      </c>
      <c r="Y4038">
        <v>0.1</v>
      </c>
      <c r="Z4038">
        <v>0.1</v>
      </c>
      <c r="AB4038">
        <v>25</v>
      </c>
      <c r="AC4038">
        <v>0</v>
      </c>
      <c r="AD4038" s="4" t="s">
        <v>173</v>
      </c>
      <c r="AF4038">
        <v>31.6769237026237</v>
      </c>
    </row>
    <row r="4039" spans="1:32">
      <c r="A4039" s="31" t="s">
        <v>441</v>
      </c>
      <c r="B4039" t="s">
        <v>164</v>
      </c>
      <c r="C4039" s="30" t="s">
        <v>592</v>
      </c>
      <c r="D4039">
        <v>600</v>
      </c>
      <c r="E4039">
        <v>10</v>
      </c>
      <c r="F4039">
        <v>120</v>
      </c>
      <c r="G4039">
        <v>41.67</v>
      </c>
      <c r="H4039">
        <v>2.12</v>
      </c>
      <c r="I4039">
        <v>17.87</v>
      </c>
      <c r="J4039">
        <v>2.16</v>
      </c>
      <c r="N4039">
        <v>0.6</v>
      </c>
      <c r="O4039">
        <v>0.28999999999999998</v>
      </c>
      <c r="P4039">
        <f t="shared" si="159"/>
        <v>5.183585313174946E-2</v>
      </c>
      <c r="Q4039">
        <f t="shared" si="160"/>
        <v>17.92183585313175</v>
      </c>
      <c r="R4039">
        <v>126.87</v>
      </c>
      <c r="U4039">
        <v>1440</v>
      </c>
      <c r="V4039">
        <v>100</v>
      </c>
      <c r="W4039">
        <v>9</v>
      </c>
      <c r="X4039">
        <v>150</v>
      </c>
      <c r="Y4039">
        <v>0.1</v>
      </c>
      <c r="Z4039">
        <v>0.1</v>
      </c>
      <c r="AB4039">
        <v>25</v>
      </c>
      <c r="AC4039">
        <v>0</v>
      </c>
      <c r="AD4039" s="4" t="s">
        <v>173</v>
      </c>
      <c r="AF4039">
        <v>29.3076921812881</v>
      </c>
    </row>
    <row r="4040" spans="1:32">
      <c r="A4040" s="31" t="s">
        <v>440</v>
      </c>
      <c r="B4040" t="s">
        <v>164</v>
      </c>
      <c r="C4040" s="30" t="s">
        <v>592</v>
      </c>
      <c r="D4040">
        <v>400</v>
      </c>
      <c r="E4040">
        <v>10</v>
      </c>
      <c r="F4040">
        <v>120</v>
      </c>
      <c r="G4040">
        <v>34.42</v>
      </c>
      <c r="H4040">
        <v>1.71</v>
      </c>
      <c r="I4040">
        <v>25.2</v>
      </c>
      <c r="J4040">
        <v>6.55</v>
      </c>
      <c r="N4040">
        <v>0.59</v>
      </c>
      <c r="O4040">
        <v>0.49</v>
      </c>
      <c r="P4040">
        <f>J4040/G4040</f>
        <v>0.19029633933759441</v>
      </c>
      <c r="Q4040">
        <f>I4040+J4040/G4040</f>
        <v>25.390296339337592</v>
      </c>
      <c r="R4040">
        <v>52.23</v>
      </c>
      <c r="U4040">
        <v>6.3745870039343204</v>
      </c>
      <c r="V4040">
        <v>100</v>
      </c>
      <c r="W4040">
        <v>3</v>
      </c>
      <c r="X4040">
        <v>150</v>
      </c>
      <c r="Y4040">
        <v>0.1</v>
      </c>
      <c r="Z4040">
        <v>0.1</v>
      </c>
      <c r="AB4040">
        <v>25</v>
      </c>
      <c r="AC4040">
        <v>0</v>
      </c>
      <c r="AD4040" s="4" t="s">
        <v>173</v>
      </c>
      <c r="AF4040">
        <v>7.8026938709293203</v>
      </c>
    </row>
    <row r="4041" spans="1:32">
      <c r="A4041" s="31" t="s">
        <v>440</v>
      </c>
      <c r="B4041" t="s">
        <v>164</v>
      </c>
      <c r="C4041" s="30" t="s">
        <v>592</v>
      </c>
      <c r="D4041">
        <v>400</v>
      </c>
      <c r="E4041">
        <v>10</v>
      </c>
      <c r="F4041">
        <v>120</v>
      </c>
      <c r="G4041">
        <v>34.42</v>
      </c>
      <c r="H4041">
        <v>1.71</v>
      </c>
      <c r="I4041">
        <v>25.2</v>
      </c>
      <c r="J4041">
        <v>6.55</v>
      </c>
      <c r="N4041">
        <v>0.59</v>
      </c>
      <c r="O4041">
        <v>0.49</v>
      </c>
      <c r="P4041">
        <f t="shared" ref="P4041:P4051" si="161">J4041/G4041</f>
        <v>0.19029633933759441</v>
      </c>
      <c r="Q4041">
        <f t="shared" ref="Q4041:Q4051" si="162">I4041+J4041/G4041</f>
        <v>25.390296339337592</v>
      </c>
      <c r="R4041">
        <v>52.23</v>
      </c>
      <c r="U4041">
        <v>19.123761011803602</v>
      </c>
      <c r="V4041">
        <v>100</v>
      </c>
      <c r="W4041">
        <v>3</v>
      </c>
      <c r="X4041">
        <v>150</v>
      </c>
      <c r="Y4041">
        <v>0.1</v>
      </c>
      <c r="Z4041">
        <v>0.1</v>
      </c>
      <c r="AB4041">
        <v>25</v>
      </c>
      <c r="AC4041">
        <v>0</v>
      </c>
      <c r="AD4041" s="4" t="s">
        <v>173</v>
      </c>
      <c r="AF4041">
        <v>10.089692739317799</v>
      </c>
    </row>
    <row r="4042" spans="1:32">
      <c r="A4042" s="31" t="s">
        <v>440</v>
      </c>
      <c r="B4042" t="s">
        <v>164</v>
      </c>
      <c r="C4042" s="30" t="s">
        <v>592</v>
      </c>
      <c r="D4042">
        <v>400</v>
      </c>
      <c r="E4042">
        <v>10</v>
      </c>
      <c r="F4042">
        <v>120</v>
      </c>
      <c r="G4042">
        <v>34.42</v>
      </c>
      <c r="H4042">
        <v>1.71</v>
      </c>
      <c r="I4042">
        <v>25.2</v>
      </c>
      <c r="J4042">
        <v>6.55</v>
      </c>
      <c r="N4042">
        <v>0.59</v>
      </c>
      <c r="O4042">
        <v>0.49</v>
      </c>
      <c r="P4042">
        <f t="shared" si="161"/>
        <v>0.19029633933759441</v>
      </c>
      <c r="Q4042">
        <f t="shared" si="162"/>
        <v>25.390296339337592</v>
      </c>
      <c r="R4042">
        <v>52.23</v>
      </c>
      <c r="U4042">
        <v>19.123761011803602</v>
      </c>
      <c r="V4042">
        <v>100</v>
      </c>
      <c r="W4042">
        <v>3</v>
      </c>
      <c r="X4042">
        <v>150</v>
      </c>
      <c r="Y4042">
        <v>0.1</v>
      </c>
      <c r="Z4042">
        <v>0.1</v>
      </c>
      <c r="AB4042">
        <v>25</v>
      </c>
      <c r="AC4042">
        <v>0</v>
      </c>
      <c r="AD4042" s="4" t="s">
        <v>173</v>
      </c>
      <c r="AF4042">
        <v>14.9327369405461</v>
      </c>
    </row>
    <row r="4043" spans="1:32">
      <c r="A4043" s="31" t="s">
        <v>440</v>
      </c>
      <c r="B4043" t="s">
        <v>164</v>
      </c>
      <c r="C4043" s="30" t="s">
        <v>592</v>
      </c>
      <c r="D4043">
        <v>400</v>
      </c>
      <c r="E4043">
        <v>10</v>
      </c>
      <c r="F4043">
        <v>120</v>
      </c>
      <c r="G4043">
        <v>34.42</v>
      </c>
      <c r="H4043">
        <v>1.71</v>
      </c>
      <c r="I4043">
        <v>25.2</v>
      </c>
      <c r="J4043">
        <v>6.55</v>
      </c>
      <c r="N4043">
        <v>0.59</v>
      </c>
      <c r="O4043">
        <v>0.49</v>
      </c>
      <c r="P4043">
        <f t="shared" si="161"/>
        <v>0.19029633933759441</v>
      </c>
      <c r="Q4043">
        <f t="shared" si="162"/>
        <v>25.390296339337592</v>
      </c>
      <c r="R4043">
        <v>52.23</v>
      </c>
      <c r="U4043">
        <v>25.498165639776602</v>
      </c>
      <c r="V4043">
        <v>100</v>
      </c>
      <c r="W4043">
        <v>3</v>
      </c>
      <c r="X4043">
        <v>150</v>
      </c>
      <c r="Y4043">
        <v>0.1</v>
      </c>
      <c r="Z4043">
        <v>0.1</v>
      </c>
      <c r="AB4043">
        <v>25</v>
      </c>
      <c r="AC4043">
        <v>0</v>
      </c>
      <c r="AD4043" s="4" t="s">
        <v>173</v>
      </c>
      <c r="AF4043">
        <v>19.2376728172345</v>
      </c>
    </row>
    <row r="4044" spans="1:32">
      <c r="A4044" s="31" t="s">
        <v>440</v>
      </c>
      <c r="B4044" t="s">
        <v>164</v>
      </c>
      <c r="C4044" s="30" t="s">
        <v>592</v>
      </c>
      <c r="D4044">
        <v>400</v>
      </c>
      <c r="E4044">
        <v>10</v>
      </c>
      <c r="F4044">
        <v>120</v>
      </c>
      <c r="G4044">
        <v>34.42</v>
      </c>
      <c r="H4044">
        <v>1.71</v>
      </c>
      <c r="I4044">
        <v>25.2</v>
      </c>
      <c r="J4044">
        <v>6.55</v>
      </c>
      <c r="N4044">
        <v>0.59</v>
      </c>
      <c r="O4044">
        <v>0.49</v>
      </c>
      <c r="P4044">
        <f t="shared" si="161"/>
        <v>0.19029633933759441</v>
      </c>
      <c r="Q4044">
        <f t="shared" si="162"/>
        <v>25.390296339337592</v>
      </c>
      <c r="R4044">
        <v>52.23</v>
      </c>
      <c r="U4044">
        <v>66.932707601407401</v>
      </c>
      <c r="V4044">
        <v>100</v>
      </c>
      <c r="W4044">
        <v>3</v>
      </c>
      <c r="X4044">
        <v>150</v>
      </c>
      <c r="Y4044">
        <v>0.1</v>
      </c>
      <c r="Z4044">
        <v>0.1</v>
      </c>
      <c r="AB4044">
        <v>25</v>
      </c>
      <c r="AC4044">
        <v>0</v>
      </c>
      <c r="AD4044" s="4" t="s">
        <v>173</v>
      </c>
      <c r="AF4044">
        <v>23.8116628561929</v>
      </c>
    </row>
    <row r="4045" spans="1:32">
      <c r="A4045" s="31" t="s">
        <v>440</v>
      </c>
      <c r="B4045" t="s">
        <v>164</v>
      </c>
      <c r="C4045" s="30" t="s">
        <v>592</v>
      </c>
      <c r="D4045">
        <v>400</v>
      </c>
      <c r="E4045">
        <v>10</v>
      </c>
      <c r="F4045">
        <v>120</v>
      </c>
      <c r="G4045">
        <v>34.42</v>
      </c>
      <c r="H4045">
        <v>1.71</v>
      </c>
      <c r="I4045">
        <v>25.2</v>
      </c>
      <c r="J4045">
        <v>6.55</v>
      </c>
      <c r="N4045">
        <v>0.59</v>
      </c>
      <c r="O4045">
        <v>0.49</v>
      </c>
      <c r="P4045">
        <f t="shared" si="161"/>
        <v>0.19029633933759441</v>
      </c>
      <c r="Q4045">
        <f t="shared" si="162"/>
        <v>25.390296339337592</v>
      </c>
      <c r="R4045">
        <v>52.23</v>
      </c>
      <c r="U4045">
        <v>114.741471815048</v>
      </c>
      <c r="V4045">
        <v>100</v>
      </c>
      <c r="W4045">
        <v>3</v>
      </c>
      <c r="X4045">
        <v>150</v>
      </c>
      <c r="Y4045">
        <v>0.1</v>
      </c>
      <c r="Z4045">
        <v>0.1</v>
      </c>
      <c r="AB4045">
        <v>25</v>
      </c>
      <c r="AC4045">
        <v>0</v>
      </c>
      <c r="AD4045" s="4" t="s">
        <v>173</v>
      </c>
      <c r="AF4045">
        <v>30.269055124497299</v>
      </c>
    </row>
    <row r="4046" spans="1:32">
      <c r="A4046" s="31" t="s">
        <v>440</v>
      </c>
      <c r="B4046" t="s">
        <v>164</v>
      </c>
      <c r="C4046" s="30" t="s">
        <v>592</v>
      </c>
      <c r="D4046">
        <v>400</v>
      </c>
      <c r="E4046">
        <v>10</v>
      </c>
      <c r="F4046">
        <v>120</v>
      </c>
      <c r="G4046">
        <v>34.42</v>
      </c>
      <c r="H4046">
        <v>1.71</v>
      </c>
      <c r="I4046">
        <v>25.2</v>
      </c>
      <c r="J4046">
        <v>6.55</v>
      </c>
      <c r="N4046">
        <v>0.59</v>
      </c>
      <c r="O4046">
        <v>0.49</v>
      </c>
      <c r="P4046">
        <f t="shared" si="161"/>
        <v>0.19029633933759441</v>
      </c>
      <c r="Q4046">
        <f t="shared" si="162"/>
        <v>25.390296339337592</v>
      </c>
      <c r="R4046">
        <v>52.23</v>
      </c>
      <c r="U4046">
        <v>239.04382106820799</v>
      </c>
      <c r="V4046">
        <v>100</v>
      </c>
      <c r="W4046">
        <v>3</v>
      </c>
      <c r="X4046">
        <v>150</v>
      </c>
      <c r="Y4046">
        <v>0.1</v>
      </c>
      <c r="Z4046">
        <v>0.1</v>
      </c>
      <c r="AB4046">
        <v>25</v>
      </c>
      <c r="AC4046">
        <v>0</v>
      </c>
      <c r="AD4046" s="4" t="s">
        <v>173</v>
      </c>
      <c r="AF4046">
        <v>37.399105891932898</v>
      </c>
    </row>
    <row r="4047" spans="1:32">
      <c r="A4047" s="31" t="s">
        <v>440</v>
      </c>
      <c r="B4047" t="s">
        <v>164</v>
      </c>
      <c r="C4047" s="30" t="s">
        <v>592</v>
      </c>
      <c r="D4047">
        <v>400</v>
      </c>
      <c r="E4047">
        <v>10</v>
      </c>
      <c r="F4047">
        <v>120</v>
      </c>
      <c r="G4047">
        <v>34.42</v>
      </c>
      <c r="H4047">
        <v>1.71</v>
      </c>
      <c r="I4047">
        <v>25.2</v>
      </c>
      <c r="J4047">
        <v>6.55</v>
      </c>
      <c r="N4047">
        <v>0.59</v>
      </c>
      <c r="O4047">
        <v>0.49</v>
      </c>
      <c r="P4047">
        <f t="shared" si="161"/>
        <v>0.19029633933759441</v>
      </c>
      <c r="Q4047">
        <f t="shared" si="162"/>
        <v>25.390296339337592</v>
      </c>
      <c r="R4047">
        <v>52.23</v>
      </c>
      <c r="U4047">
        <v>356.97213044531799</v>
      </c>
      <c r="V4047">
        <v>100</v>
      </c>
      <c r="W4047">
        <v>3</v>
      </c>
      <c r="X4047">
        <v>150</v>
      </c>
      <c r="Y4047">
        <v>0.1</v>
      </c>
      <c r="Z4047">
        <v>0.1</v>
      </c>
      <c r="AB4047">
        <v>25</v>
      </c>
      <c r="AC4047">
        <v>0</v>
      </c>
      <c r="AD4047" s="4" t="s">
        <v>173</v>
      </c>
      <c r="AF4047">
        <v>41.7040340708025</v>
      </c>
    </row>
    <row r="4048" spans="1:32">
      <c r="A4048" s="31" t="s">
        <v>440</v>
      </c>
      <c r="B4048" t="s">
        <v>164</v>
      </c>
      <c r="C4048" s="30" t="s">
        <v>592</v>
      </c>
      <c r="D4048">
        <v>400</v>
      </c>
      <c r="E4048">
        <v>10</v>
      </c>
      <c r="F4048">
        <v>120</v>
      </c>
      <c r="G4048">
        <v>34.42</v>
      </c>
      <c r="H4048">
        <v>1.71</v>
      </c>
      <c r="I4048">
        <v>25.2</v>
      </c>
      <c r="J4048">
        <v>6.55</v>
      </c>
      <c r="N4048">
        <v>0.59</v>
      </c>
      <c r="O4048">
        <v>0.49</v>
      </c>
      <c r="P4048">
        <f t="shared" si="161"/>
        <v>0.19029633933759441</v>
      </c>
      <c r="Q4048">
        <f t="shared" si="162"/>
        <v>25.390296339337592</v>
      </c>
      <c r="R4048">
        <v>52.23</v>
      </c>
      <c r="U4048">
        <v>538.64558035792595</v>
      </c>
      <c r="V4048">
        <v>100</v>
      </c>
      <c r="W4048">
        <v>3</v>
      </c>
      <c r="X4048">
        <v>150</v>
      </c>
      <c r="Y4048">
        <v>0.1</v>
      </c>
      <c r="Z4048">
        <v>0.1</v>
      </c>
      <c r="AB4048">
        <v>25</v>
      </c>
      <c r="AC4048">
        <v>0</v>
      </c>
      <c r="AD4048" s="4" t="s">
        <v>173</v>
      </c>
      <c r="AF4048">
        <v>47.892379874655703</v>
      </c>
    </row>
    <row r="4049" spans="1:32">
      <c r="A4049" s="31" t="s">
        <v>440</v>
      </c>
      <c r="B4049" t="s">
        <v>164</v>
      </c>
      <c r="C4049" s="30" t="s">
        <v>592</v>
      </c>
      <c r="D4049">
        <v>400</v>
      </c>
      <c r="E4049">
        <v>10</v>
      </c>
      <c r="F4049">
        <v>120</v>
      </c>
      <c r="G4049">
        <v>34.42</v>
      </c>
      <c r="H4049">
        <v>1.71</v>
      </c>
      <c r="I4049">
        <v>25.2</v>
      </c>
      <c r="J4049">
        <v>6.55</v>
      </c>
      <c r="N4049">
        <v>0.59</v>
      </c>
      <c r="O4049">
        <v>0.49</v>
      </c>
      <c r="P4049">
        <f t="shared" si="161"/>
        <v>0.19029633933759441</v>
      </c>
      <c r="Q4049">
        <f t="shared" si="162"/>
        <v>25.390296339337592</v>
      </c>
      <c r="R4049">
        <v>52.23</v>
      </c>
      <c r="U4049">
        <v>713.944260890637</v>
      </c>
      <c r="V4049">
        <v>100</v>
      </c>
      <c r="W4049">
        <v>3</v>
      </c>
      <c r="X4049">
        <v>150</v>
      </c>
      <c r="Y4049">
        <v>0.1</v>
      </c>
      <c r="Z4049">
        <v>0.1</v>
      </c>
      <c r="AB4049">
        <v>25</v>
      </c>
      <c r="AC4049">
        <v>0</v>
      </c>
      <c r="AD4049" s="4" t="s">
        <v>173</v>
      </c>
      <c r="AF4049">
        <v>50.717487067584202</v>
      </c>
    </row>
    <row r="4050" spans="1:32">
      <c r="A4050" s="31" t="s">
        <v>440</v>
      </c>
      <c r="B4050" t="s">
        <v>164</v>
      </c>
      <c r="C4050" s="30" t="s">
        <v>592</v>
      </c>
      <c r="D4050">
        <v>400</v>
      </c>
      <c r="E4050">
        <v>10</v>
      </c>
      <c r="F4050">
        <v>120</v>
      </c>
      <c r="G4050">
        <v>34.42</v>
      </c>
      <c r="H4050">
        <v>1.71</v>
      </c>
      <c r="I4050">
        <v>25.2</v>
      </c>
      <c r="J4050">
        <v>6.55</v>
      </c>
      <c r="N4050">
        <v>0.59</v>
      </c>
      <c r="O4050">
        <v>0.49</v>
      </c>
      <c r="P4050">
        <f t="shared" si="161"/>
        <v>0.19029633933759441</v>
      </c>
      <c r="Q4050">
        <f t="shared" si="162"/>
        <v>25.390296339337592</v>
      </c>
      <c r="R4050">
        <v>52.23</v>
      </c>
      <c r="U4050">
        <v>1083.6655653438199</v>
      </c>
      <c r="V4050">
        <v>100</v>
      </c>
      <c r="W4050">
        <v>3</v>
      </c>
      <c r="X4050">
        <v>150</v>
      </c>
      <c r="Y4050">
        <v>0.1</v>
      </c>
      <c r="Z4050">
        <v>0.1</v>
      </c>
      <c r="AB4050">
        <v>25</v>
      </c>
      <c r="AC4050">
        <v>0</v>
      </c>
      <c r="AD4050" s="4" t="s">
        <v>173</v>
      </c>
      <c r="AF4050">
        <v>52.735424075883998</v>
      </c>
    </row>
    <row r="4051" spans="1:32">
      <c r="A4051" s="31" t="s">
        <v>440</v>
      </c>
      <c r="B4051" t="s">
        <v>164</v>
      </c>
      <c r="C4051" s="30" t="s">
        <v>592</v>
      </c>
      <c r="D4051">
        <v>400</v>
      </c>
      <c r="E4051">
        <v>10</v>
      </c>
      <c r="F4051">
        <v>120</v>
      </c>
      <c r="G4051">
        <v>34.42</v>
      </c>
      <c r="H4051">
        <v>1.71</v>
      </c>
      <c r="I4051">
        <v>25.2</v>
      </c>
      <c r="J4051">
        <v>6.55</v>
      </c>
      <c r="N4051">
        <v>0.59</v>
      </c>
      <c r="O4051">
        <v>0.49</v>
      </c>
      <c r="P4051">
        <f t="shared" si="161"/>
        <v>0.19029633933759441</v>
      </c>
      <c r="Q4051">
        <f t="shared" si="162"/>
        <v>25.390296339337592</v>
      </c>
      <c r="R4051">
        <v>52.23</v>
      </c>
      <c r="U4051">
        <v>1434.26292640924</v>
      </c>
      <c r="V4051">
        <v>100</v>
      </c>
      <c r="W4051">
        <v>3</v>
      </c>
      <c r="X4051">
        <v>150</v>
      </c>
      <c r="Y4051">
        <v>0.1</v>
      </c>
      <c r="Z4051">
        <v>0.1</v>
      </c>
      <c r="AB4051">
        <v>25</v>
      </c>
      <c r="AC4051">
        <v>0</v>
      </c>
      <c r="AD4051" s="4" t="s">
        <v>173</v>
      </c>
      <c r="AF4051">
        <v>53.542601958330998</v>
      </c>
    </row>
    <row r="4052" spans="1:32">
      <c r="A4052" s="31" t="s">
        <v>441</v>
      </c>
      <c r="B4052" t="s">
        <v>164</v>
      </c>
      <c r="C4052" s="30" t="s">
        <v>592</v>
      </c>
      <c r="D4052">
        <v>600</v>
      </c>
      <c r="E4052">
        <v>10</v>
      </c>
      <c r="F4052">
        <v>120</v>
      </c>
      <c r="G4052">
        <v>41.67</v>
      </c>
      <c r="H4052">
        <v>2.12</v>
      </c>
      <c r="I4052">
        <v>17.87</v>
      </c>
      <c r="J4052">
        <v>2.16</v>
      </c>
      <c r="N4052">
        <v>0.6</v>
      </c>
      <c r="O4052">
        <v>0.28999999999999998</v>
      </c>
      <c r="P4052">
        <f>J4052/G4052</f>
        <v>5.183585313174946E-2</v>
      </c>
      <c r="Q4052">
        <f>I4052+J4052/G4052</f>
        <v>17.92183585313175</v>
      </c>
      <c r="R4052">
        <v>126.87</v>
      </c>
      <c r="U4052">
        <v>10.8476007028998</v>
      </c>
      <c r="V4052">
        <v>100</v>
      </c>
      <c r="W4052">
        <v>3</v>
      </c>
      <c r="X4052">
        <v>150</v>
      </c>
      <c r="Y4052">
        <v>0.1</v>
      </c>
      <c r="Z4052">
        <v>0.1</v>
      </c>
      <c r="AB4052">
        <v>25</v>
      </c>
      <c r="AC4052">
        <v>0</v>
      </c>
      <c r="AD4052" s="4" t="s">
        <v>173</v>
      </c>
      <c r="AF4052">
        <v>5.1369900863597699</v>
      </c>
    </row>
    <row r="4053" spans="1:32">
      <c r="A4053" s="31" t="s">
        <v>441</v>
      </c>
      <c r="B4053" t="s">
        <v>164</v>
      </c>
      <c r="C4053" s="30" t="s">
        <v>592</v>
      </c>
      <c r="D4053">
        <v>600</v>
      </c>
      <c r="E4053">
        <v>10</v>
      </c>
      <c r="F4053">
        <v>120</v>
      </c>
      <c r="G4053">
        <v>41.67</v>
      </c>
      <c r="H4053">
        <v>2.12</v>
      </c>
      <c r="I4053">
        <v>17.87</v>
      </c>
      <c r="J4053">
        <v>2.16</v>
      </c>
      <c r="N4053">
        <v>0.6</v>
      </c>
      <c r="O4053">
        <v>0.28999999999999998</v>
      </c>
      <c r="P4053">
        <f t="shared" ref="P4053:P4077" si="163">J4053/G4053</f>
        <v>5.183585313174946E-2</v>
      </c>
      <c r="Q4053">
        <f t="shared" ref="Q4053:Q4077" si="164">I4053+J4053/G4053</f>
        <v>17.92183585313175</v>
      </c>
      <c r="R4053">
        <v>126.87</v>
      </c>
      <c r="U4053">
        <v>21.6950462316988</v>
      </c>
      <c r="V4053">
        <v>100</v>
      </c>
      <c r="W4053">
        <v>3</v>
      </c>
      <c r="X4053">
        <v>150</v>
      </c>
      <c r="Y4053">
        <v>0.1</v>
      </c>
      <c r="Z4053">
        <v>0.1</v>
      </c>
      <c r="AB4053">
        <v>25</v>
      </c>
      <c r="AC4053">
        <v>0</v>
      </c>
      <c r="AD4053" s="4" t="s">
        <v>173</v>
      </c>
      <c r="AF4053">
        <v>7.6027410950663104</v>
      </c>
    </row>
    <row r="4054" spans="1:32">
      <c r="A4054" s="31" t="s">
        <v>441</v>
      </c>
      <c r="B4054" t="s">
        <v>164</v>
      </c>
      <c r="C4054" s="30" t="s">
        <v>592</v>
      </c>
      <c r="D4054">
        <v>600</v>
      </c>
      <c r="E4054">
        <v>10</v>
      </c>
      <c r="F4054">
        <v>120</v>
      </c>
      <c r="G4054">
        <v>41.67</v>
      </c>
      <c r="H4054">
        <v>2.12</v>
      </c>
      <c r="I4054">
        <v>17.87</v>
      </c>
      <c r="J4054">
        <v>2.16</v>
      </c>
      <c r="N4054">
        <v>0.6</v>
      </c>
      <c r="O4054">
        <v>0.28999999999999998</v>
      </c>
      <c r="P4054">
        <f t="shared" si="163"/>
        <v>5.183585313174946E-2</v>
      </c>
      <c r="Q4054">
        <f t="shared" si="164"/>
        <v>17.92183585313175</v>
      </c>
      <c r="R4054">
        <v>126.87</v>
      </c>
      <c r="U4054">
        <v>27.118691409047798</v>
      </c>
      <c r="V4054">
        <v>100</v>
      </c>
      <c r="W4054">
        <v>3</v>
      </c>
      <c r="X4054">
        <v>150</v>
      </c>
      <c r="Y4054">
        <v>0.1</v>
      </c>
      <c r="Z4054">
        <v>0.1</v>
      </c>
      <c r="AB4054">
        <v>25</v>
      </c>
      <c r="AC4054">
        <v>0</v>
      </c>
      <c r="AD4054" s="4" t="s">
        <v>173</v>
      </c>
      <c r="AF4054">
        <v>12.945207492744499</v>
      </c>
    </row>
    <row r="4055" spans="1:32">
      <c r="A4055" s="31" t="s">
        <v>441</v>
      </c>
      <c r="B4055" t="s">
        <v>164</v>
      </c>
      <c r="C4055" s="30" t="s">
        <v>592</v>
      </c>
      <c r="D4055">
        <v>600</v>
      </c>
      <c r="E4055">
        <v>10</v>
      </c>
      <c r="F4055">
        <v>120</v>
      </c>
      <c r="G4055">
        <v>41.67</v>
      </c>
      <c r="H4055">
        <v>2.12</v>
      </c>
      <c r="I4055">
        <v>17.87</v>
      </c>
      <c r="J4055">
        <v>2.16</v>
      </c>
      <c r="N4055">
        <v>0.6</v>
      </c>
      <c r="O4055">
        <v>0.28999999999999998</v>
      </c>
      <c r="P4055">
        <f t="shared" si="163"/>
        <v>5.183585313174946E-2</v>
      </c>
      <c r="Q4055">
        <f t="shared" si="164"/>
        <v>17.92183585313175</v>
      </c>
      <c r="R4055">
        <v>126.87</v>
      </c>
      <c r="U4055">
        <v>43.389937289296697</v>
      </c>
      <c r="V4055">
        <v>100</v>
      </c>
      <c r="W4055">
        <v>3</v>
      </c>
      <c r="X4055">
        <v>150</v>
      </c>
      <c r="Y4055">
        <v>0.1</v>
      </c>
      <c r="Z4055">
        <v>0.1</v>
      </c>
      <c r="AB4055">
        <v>25</v>
      </c>
      <c r="AC4055">
        <v>0</v>
      </c>
      <c r="AD4055" s="4" t="s">
        <v>173</v>
      </c>
      <c r="AF4055">
        <v>17.876721267785801</v>
      </c>
    </row>
    <row r="4056" spans="1:32">
      <c r="A4056" s="31" t="s">
        <v>441</v>
      </c>
      <c r="B4056" t="s">
        <v>164</v>
      </c>
      <c r="C4056" s="30" t="s">
        <v>592</v>
      </c>
      <c r="D4056">
        <v>600</v>
      </c>
      <c r="E4056">
        <v>10</v>
      </c>
      <c r="F4056">
        <v>120</v>
      </c>
      <c r="G4056">
        <v>41.67</v>
      </c>
      <c r="H4056">
        <v>2.12</v>
      </c>
      <c r="I4056">
        <v>17.87</v>
      </c>
      <c r="J4056">
        <v>2.16</v>
      </c>
      <c r="N4056">
        <v>0.6</v>
      </c>
      <c r="O4056">
        <v>0.28999999999999998</v>
      </c>
      <c r="P4056">
        <f t="shared" si="163"/>
        <v>5.183585313174946E-2</v>
      </c>
      <c r="Q4056">
        <f t="shared" si="164"/>
        <v>17.92183585313175</v>
      </c>
      <c r="R4056">
        <v>126.87</v>
      </c>
      <c r="U4056">
        <v>70.508473524243499</v>
      </c>
      <c r="V4056">
        <v>100</v>
      </c>
      <c r="W4056">
        <v>3</v>
      </c>
      <c r="X4056">
        <v>150</v>
      </c>
      <c r="Y4056">
        <v>0.1</v>
      </c>
      <c r="Z4056">
        <v>0.1</v>
      </c>
      <c r="AB4056">
        <v>25</v>
      </c>
      <c r="AC4056">
        <v>0</v>
      </c>
      <c r="AD4056" s="4" t="s">
        <v>173</v>
      </c>
      <c r="AF4056">
        <v>24.6575453599499</v>
      </c>
    </row>
    <row r="4057" spans="1:32">
      <c r="A4057" s="31" t="s">
        <v>441</v>
      </c>
      <c r="B4057" t="s">
        <v>164</v>
      </c>
      <c r="C4057" s="30" t="s">
        <v>592</v>
      </c>
      <c r="D4057">
        <v>600</v>
      </c>
      <c r="E4057">
        <v>10</v>
      </c>
      <c r="F4057">
        <v>120</v>
      </c>
      <c r="G4057">
        <v>41.67</v>
      </c>
      <c r="H4057">
        <v>2.12</v>
      </c>
      <c r="I4057">
        <v>17.87</v>
      </c>
      <c r="J4057">
        <v>2.16</v>
      </c>
      <c r="N4057">
        <v>0.6</v>
      </c>
      <c r="O4057">
        <v>0.28999999999999998</v>
      </c>
      <c r="P4057">
        <f t="shared" si="163"/>
        <v>5.183585313174946E-2</v>
      </c>
      <c r="Q4057">
        <f t="shared" si="164"/>
        <v>17.92183585313175</v>
      </c>
      <c r="R4057">
        <v>126.87</v>
      </c>
      <c r="U4057">
        <v>119.322055990889</v>
      </c>
      <c r="V4057">
        <v>100</v>
      </c>
      <c r="W4057">
        <v>3</v>
      </c>
      <c r="X4057">
        <v>150</v>
      </c>
      <c r="Y4057">
        <v>0.1</v>
      </c>
      <c r="Z4057">
        <v>0.1</v>
      </c>
      <c r="AB4057">
        <v>25</v>
      </c>
      <c r="AC4057">
        <v>0</v>
      </c>
      <c r="AD4057" s="4" t="s">
        <v>173</v>
      </c>
      <c r="AF4057">
        <v>31.2328813831673</v>
      </c>
    </row>
    <row r="4058" spans="1:32">
      <c r="A4058" s="31" t="s">
        <v>441</v>
      </c>
      <c r="B4058" t="s">
        <v>164</v>
      </c>
      <c r="C4058" s="30" t="s">
        <v>592</v>
      </c>
      <c r="D4058">
        <v>600</v>
      </c>
      <c r="E4058">
        <v>10</v>
      </c>
      <c r="F4058">
        <v>120</v>
      </c>
      <c r="G4058">
        <v>41.67</v>
      </c>
      <c r="H4058">
        <v>2.12</v>
      </c>
      <c r="I4058">
        <v>17.87</v>
      </c>
      <c r="J4058">
        <v>2.16</v>
      </c>
      <c r="N4058">
        <v>0.6</v>
      </c>
      <c r="O4058">
        <v>0.28999999999999998</v>
      </c>
      <c r="P4058">
        <f t="shared" si="163"/>
        <v>5.183585313174946E-2</v>
      </c>
      <c r="Q4058">
        <f t="shared" si="164"/>
        <v>17.92183585313175</v>
      </c>
      <c r="R4058">
        <v>126.87</v>
      </c>
      <c r="U4058">
        <v>244.06791233322801</v>
      </c>
      <c r="V4058">
        <v>100</v>
      </c>
      <c r="W4058">
        <v>3</v>
      </c>
      <c r="X4058">
        <v>150</v>
      </c>
      <c r="Y4058">
        <v>0.1</v>
      </c>
      <c r="Z4058">
        <v>0.1</v>
      </c>
      <c r="AB4058">
        <v>25</v>
      </c>
      <c r="AC4058">
        <v>0</v>
      </c>
      <c r="AD4058" s="4" t="s">
        <v>173</v>
      </c>
      <c r="AF4058">
        <v>40.273968415091304</v>
      </c>
    </row>
    <row r="4059" spans="1:32">
      <c r="A4059" s="31" t="s">
        <v>441</v>
      </c>
      <c r="B4059" t="s">
        <v>164</v>
      </c>
      <c r="C4059" s="30" t="s">
        <v>592</v>
      </c>
      <c r="D4059">
        <v>600</v>
      </c>
      <c r="E4059">
        <v>10</v>
      </c>
      <c r="F4059">
        <v>120</v>
      </c>
      <c r="G4059">
        <v>41.67</v>
      </c>
      <c r="H4059">
        <v>2.12</v>
      </c>
      <c r="I4059">
        <v>17.87</v>
      </c>
      <c r="J4059">
        <v>2.16</v>
      </c>
      <c r="N4059">
        <v>0.6</v>
      </c>
      <c r="O4059">
        <v>0.28999999999999998</v>
      </c>
      <c r="P4059">
        <f t="shared" si="163"/>
        <v>5.183585313174946E-2</v>
      </c>
      <c r="Q4059">
        <f t="shared" si="164"/>
        <v>17.92183585313175</v>
      </c>
      <c r="R4059">
        <v>126.87</v>
      </c>
      <c r="U4059">
        <v>352.54236762121701</v>
      </c>
      <c r="V4059">
        <v>100</v>
      </c>
      <c r="W4059">
        <v>3</v>
      </c>
      <c r="X4059">
        <v>150</v>
      </c>
      <c r="Y4059">
        <v>0.1</v>
      </c>
      <c r="Z4059">
        <v>0.1</v>
      </c>
      <c r="AB4059">
        <v>25</v>
      </c>
      <c r="AC4059">
        <v>0</v>
      </c>
      <c r="AD4059" s="4" t="s">
        <v>173</v>
      </c>
      <c r="AF4059">
        <v>46.8493161959369</v>
      </c>
    </row>
    <row r="4060" spans="1:32">
      <c r="A4060" s="31" t="s">
        <v>441</v>
      </c>
      <c r="B4060" t="s">
        <v>164</v>
      </c>
      <c r="C4060" s="30" t="s">
        <v>592</v>
      </c>
      <c r="D4060">
        <v>600</v>
      </c>
      <c r="E4060">
        <v>10</v>
      </c>
      <c r="F4060">
        <v>120</v>
      </c>
      <c r="G4060">
        <v>41.67</v>
      </c>
      <c r="H4060">
        <v>2.12</v>
      </c>
      <c r="I4060">
        <v>17.87</v>
      </c>
      <c r="J4060">
        <v>2.16</v>
      </c>
      <c r="N4060">
        <v>0.6</v>
      </c>
      <c r="O4060">
        <v>0.28999999999999998</v>
      </c>
      <c r="P4060">
        <f t="shared" si="163"/>
        <v>5.183585313174946E-2</v>
      </c>
      <c r="Q4060">
        <f t="shared" si="164"/>
        <v>17.92183585313175</v>
      </c>
      <c r="R4060">
        <v>126.87</v>
      </c>
      <c r="U4060">
        <v>531.52545160755005</v>
      </c>
      <c r="V4060">
        <v>100</v>
      </c>
      <c r="W4060">
        <v>3</v>
      </c>
      <c r="X4060">
        <v>150</v>
      </c>
      <c r="Y4060">
        <v>0.1</v>
      </c>
      <c r="Z4060">
        <v>0.1</v>
      </c>
      <c r="AB4060">
        <v>25</v>
      </c>
      <c r="AC4060">
        <v>0</v>
      </c>
      <c r="AD4060" s="4" t="s">
        <v>173</v>
      </c>
      <c r="AF4060">
        <v>52.191782593615201</v>
      </c>
    </row>
    <row r="4061" spans="1:32">
      <c r="A4061" s="31" t="s">
        <v>441</v>
      </c>
      <c r="B4061" t="s">
        <v>164</v>
      </c>
      <c r="C4061" s="30" t="s">
        <v>592</v>
      </c>
      <c r="D4061">
        <v>600</v>
      </c>
      <c r="E4061">
        <v>10</v>
      </c>
      <c r="F4061">
        <v>120</v>
      </c>
      <c r="G4061">
        <v>41.67</v>
      </c>
      <c r="H4061">
        <v>2.12</v>
      </c>
      <c r="I4061">
        <v>17.87</v>
      </c>
      <c r="J4061">
        <v>2.16</v>
      </c>
      <c r="N4061">
        <v>0.6</v>
      </c>
      <c r="O4061">
        <v>0.28999999999999998</v>
      </c>
      <c r="P4061">
        <f t="shared" si="163"/>
        <v>5.183585313174946E-2</v>
      </c>
      <c r="Q4061">
        <f t="shared" si="164"/>
        <v>17.92183585313175</v>
      </c>
      <c r="R4061">
        <v>126.87</v>
      </c>
      <c r="U4061">
        <v>726.77978147413205</v>
      </c>
      <c r="V4061">
        <v>100</v>
      </c>
      <c r="W4061">
        <v>3</v>
      </c>
      <c r="X4061">
        <v>150</v>
      </c>
      <c r="Y4061">
        <v>0.1</v>
      </c>
      <c r="Z4061">
        <v>0.1</v>
      </c>
      <c r="AB4061">
        <v>25</v>
      </c>
      <c r="AC4061">
        <v>0</v>
      </c>
      <c r="AD4061" s="4" t="s">
        <v>173</v>
      </c>
      <c r="AF4061">
        <v>53.219187665464098</v>
      </c>
    </row>
    <row r="4062" spans="1:32">
      <c r="A4062" s="31" t="s">
        <v>441</v>
      </c>
      <c r="B4062" t="s">
        <v>164</v>
      </c>
      <c r="C4062" s="30" t="s">
        <v>592</v>
      </c>
      <c r="D4062">
        <v>600</v>
      </c>
      <c r="E4062">
        <v>10</v>
      </c>
      <c r="F4062">
        <v>120</v>
      </c>
      <c r="G4062">
        <v>41.67</v>
      </c>
      <c r="H4062">
        <v>2.12</v>
      </c>
      <c r="I4062">
        <v>17.87</v>
      </c>
      <c r="J4062">
        <v>2.16</v>
      </c>
      <c r="N4062">
        <v>0.6</v>
      </c>
      <c r="O4062">
        <v>0.28999999999999998</v>
      </c>
      <c r="P4062">
        <f t="shared" si="163"/>
        <v>5.183585313174946E-2</v>
      </c>
      <c r="Q4062">
        <f t="shared" si="164"/>
        <v>17.92183585313175</v>
      </c>
      <c r="R4062">
        <v>126.87</v>
      </c>
      <c r="U4062">
        <v>1079.3219939212399</v>
      </c>
      <c r="V4062">
        <v>100</v>
      </c>
      <c r="W4062">
        <v>3</v>
      </c>
      <c r="X4062">
        <v>150</v>
      </c>
      <c r="Y4062">
        <v>0.1</v>
      </c>
      <c r="Z4062">
        <v>0.1</v>
      </c>
      <c r="AB4062">
        <v>25</v>
      </c>
      <c r="AC4062">
        <v>0</v>
      </c>
      <c r="AD4062" s="4" t="s">
        <v>173</v>
      </c>
      <c r="AF4062">
        <v>54.246580979684701</v>
      </c>
    </row>
    <row r="4063" spans="1:32">
      <c r="A4063" s="31" t="s">
        <v>441</v>
      </c>
      <c r="B4063" t="s">
        <v>164</v>
      </c>
      <c r="C4063" s="30" t="s">
        <v>592</v>
      </c>
      <c r="D4063">
        <v>600</v>
      </c>
      <c r="E4063">
        <v>10</v>
      </c>
      <c r="F4063">
        <v>120</v>
      </c>
      <c r="G4063">
        <v>41.67</v>
      </c>
      <c r="H4063">
        <v>2.12</v>
      </c>
      <c r="I4063">
        <v>17.87</v>
      </c>
      <c r="J4063">
        <v>2.16</v>
      </c>
      <c r="N4063">
        <v>0.6</v>
      </c>
      <c r="O4063">
        <v>0.28999999999999998</v>
      </c>
      <c r="P4063">
        <f t="shared" si="163"/>
        <v>5.183585313174946E-2</v>
      </c>
      <c r="Q4063">
        <f t="shared" si="164"/>
        <v>17.92183585313175</v>
      </c>
      <c r="R4063">
        <v>126.87</v>
      </c>
      <c r="U4063">
        <v>1440</v>
      </c>
      <c r="V4063">
        <v>100</v>
      </c>
      <c r="W4063">
        <v>3</v>
      </c>
      <c r="X4063">
        <v>150</v>
      </c>
      <c r="Y4063">
        <v>0.1</v>
      </c>
      <c r="Z4063">
        <v>0.1</v>
      </c>
      <c r="AB4063">
        <v>25</v>
      </c>
      <c r="AC4063">
        <v>0</v>
      </c>
      <c r="AD4063" s="4" t="s">
        <v>173</v>
      </c>
      <c r="AF4063">
        <v>55.273974293905397</v>
      </c>
    </row>
    <row r="4064" spans="1:32">
      <c r="A4064" s="31" t="s">
        <v>440</v>
      </c>
      <c r="B4064" t="s">
        <v>164</v>
      </c>
      <c r="C4064" s="30" t="s">
        <v>592</v>
      </c>
      <c r="D4064">
        <v>400</v>
      </c>
      <c r="E4064">
        <v>10</v>
      </c>
      <c r="F4064">
        <v>120</v>
      </c>
      <c r="G4064">
        <v>34.42</v>
      </c>
      <c r="H4064">
        <v>1.71</v>
      </c>
      <c r="I4064">
        <v>25.2</v>
      </c>
      <c r="J4064">
        <v>6.55</v>
      </c>
      <c r="N4064">
        <v>0.59</v>
      </c>
      <c r="O4064">
        <v>0.49</v>
      </c>
      <c r="P4064">
        <f t="shared" si="163"/>
        <v>0.19029633933759441</v>
      </c>
      <c r="Q4064">
        <f t="shared" si="164"/>
        <v>25.390296339337592</v>
      </c>
      <c r="R4064">
        <v>52.23</v>
      </c>
      <c r="U4064">
        <v>1440</v>
      </c>
      <c r="V4064">
        <v>0.313905513505149</v>
      </c>
      <c r="W4064">
        <v>3</v>
      </c>
      <c r="X4064">
        <v>150</v>
      </c>
      <c r="Y4064">
        <v>0.1</v>
      </c>
      <c r="Z4064">
        <v>0.1</v>
      </c>
      <c r="AB4064">
        <v>25</v>
      </c>
      <c r="AC4064">
        <v>0</v>
      </c>
      <c r="AD4064" s="4" t="s">
        <v>173</v>
      </c>
      <c r="AF4064">
        <v>6.3461446938434998</v>
      </c>
    </row>
    <row r="4065" spans="1:37">
      <c r="A4065" s="31" t="s">
        <v>440</v>
      </c>
      <c r="B4065" t="s">
        <v>164</v>
      </c>
      <c r="C4065" s="30" t="s">
        <v>592</v>
      </c>
      <c r="D4065">
        <v>400</v>
      </c>
      <c r="E4065">
        <v>10</v>
      </c>
      <c r="F4065">
        <v>120</v>
      </c>
      <c r="G4065">
        <v>34.42</v>
      </c>
      <c r="H4065">
        <v>1.71</v>
      </c>
      <c r="I4065">
        <v>25.2</v>
      </c>
      <c r="J4065">
        <v>6.55</v>
      </c>
      <c r="N4065">
        <v>0.59</v>
      </c>
      <c r="O4065">
        <v>0.49</v>
      </c>
      <c r="P4065">
        <f t="shared" si="163"/>
        <v>0.19029633933759441</v>
      </c>
      <c r="Q4065">
        <f t="shared" si="164"/>
        <v>25.390296339337592</v>
      </c>
      <c r="R4065">
        <v>52.23</v>
      </c>
      <c r="U4065">
        <v>1440</v>
      </c>
      <c r="V4065">
        <v>1.0986558260847099</v>
      </c>
      <c r="W4065">
        <v>3</v>
      </c>
      <c r="X4065">
        <v>150</v>
      </c>
      <c r="Y4065">
        <v>0.1</v>
      </c>
      <c r="Z4065">
        <v>0.1</v>
      </c>
      <c r="AB4065">
        <v>25</v>
      </c>
      <c r="AC4065">
        <v>0</v>
      </c>
      <c r="AD4065" s="4" t="s">
        <v>173</v>
      </c>
      <c r="AF4065">
        <v>19.4230765880212</v>
      </c>
    </row>
    <row r="4066" spans="1:37">
      <c r="A4066" s="31" t="s">
        <v>440</v>
      </c>
      <c r="B4066" t="s">
        <v>164</v>
      </c>
      <c r="C4066" s="30" t="s">
        <v>592</v>
      </c>
      <c r="D4066">
        <v>400</v>
      </c>
      <c r="E4066">
        <v>10</v>
      </c>
      <c r="F4066">
        <v>120</v>
      </c>
      <c r="G4066">
        <v>34.42</v>
      </c>
      <c r="H4066">
        <v>1.71</v>
      </c>
      <c r="I4066">
        <v>25.2</v>
      </c>
      <c r="J4066">
        <v>6.55</v>
      </c>
      <c r="N4066">
        <v>0.59</v>
      </c>
      <c r="O4066">
        <v>0.49</v>
      </c>
      <c r="P4066">
        <f t="shared" si="163"/>
        <v>0.19029633933759441</v>
      </c>
      <c r="Q4066">
        <f t="shared" si="164"/>
        <v>25.390296339337592</v>
      </c>
      <c r="R4066">
        <v>52.23</v>
      </c>
      <c r="U4066">
        <v>1440</v>
      </c>
      <c r="V4066">
        <v>2.3542599185275601</v>
      </c>
      <c r="W4066">
        <v>3</v>
      </c>
      <c r="X4066">
        <v>150</v>
      </c>
      <c r="Y4066">
        <v>0.1</v>
      </c>
      <c r="Z4066">
        <v>0.1</v>
      </c>
      <c r="AB4066">
        <v>25</v>
      </c>
      <c r="AC4066">
        <v>0</v>
      </c>
      <c r="AD4066" s="4" t="s">
        <v>173</v>
      </c>
      <c r="AF4066">
        <v>31.9230777342643</v>
      </c>
    </row>
    <row r="4067" spans="1:37">
      <c r="A4067" s="31" t="s">
        <v>440</v>
      </c>
      <c r="B4067" t="s">
        <v>164</v>
      </c>
      <c r="C4067" s="30" t="s">
        <v>592</v>
      </c>
      <c r="D4067">
        <v>400</v>
      </c>
      <c r="E4067">
        <v>10</v>
      </c>
      <c r="F4067">
        <v>120</v>
      </c>
      <c r="G4067">
        <v>34.42</v>
      </c>
      <c r="H4067">
        <v>1.71</v>
      </c>
      <c r="I4067">
        <v>25.2</v>
      </c>
      <c r="J4067">
        <v>6.55</v>
      </c>
      <c r="N4067">
        <v>0.59</v>
      </c>
      <c r="O4067">
        <v>0.49</v>
      </c>
      <c r="P4067">
        <f t="shared" si="163"/>
        <v>0.19029633933759441</v>
      </c>
      <c r="Q4067">
        <f t="shared" si="164"/>
        <v>25.390296339337592</v>
      </c>
      <c r="R4067">
        <v>52.23</v>
      </c>
      <c r="U4067">
        <v>1440</v>
      </c>
      <c r="V4067">
        <v>4.7085243274495703</v>
      </c>
      <c r="W4067">
        <v>3</v>
      </c>
      <c r="X4067">
        <v>150</v>
      </c>
      <c r="Y4067">
        <v>0.1</v>
      </c>
      <c r="Z4067">
        <v>0.1</v>
      </c>
      <c r="AB4067">
        <v>25</v>
      </c>
      <c r="AC4067">
        <v>0</v>
      </c>
      <c r="AD4067" s="4" t="s">
        <v>173</v>
      </c>
      <c r="AF4067">
        <v>43.653848887195103</v>
      </c>
    </row>
    <row r="4068" spans="1:37">
      <c r="A4068" s="31" t="s">
        <v>440</v>
      </c>
      <c r="B4068" t="s">
        <v>164</v>
      </c>
      <c r="C4068" s="30" t="s">
        <v>592</v>
      </c>
      <c r="D4068">
        <v>400</v>
      </c>
      <c r="E4068">
        <v>10</v>
      </c>
      <c r="F4068">
        <v>120</v>
      </c>
      <c r="G4068">
        <v>34.42</v>
      </c>
      <c r="H4068">
        <v>1.71</v>
      </c>
      <c r="I4068">
        <v>25.2</v>
      </c>
      <c r="J4068">
        <v>6.55</v>
      </c>
      <c r="N4068">
        <v>0.59</v>
      </c>
      <c r="O4068">
        <v>0.49</v>
      </c>
      <c r="P4068">
        <f t="shared" si="163"/>
        <v>0.19029633933759441</v>
      </c>
      <c r="Q4068">
        <f t="shared" si="164"/>
        <v>25.390296339337592</v>
      </c>
      <c r="R4068">
        <v>52.23</v>
      </c>
      <c r="U4068">
        <v>1440</v>
      </c>
      <c r="V4068">
        <v>17.264574232666899</v>
      </c>
      <c r="W4068">
        <v>3</v>
      </c>
      <c r="X4068">
        <v>150</v>
      </c>
      <c r="Y4068">
        <v>0.1</v>
      </c>
      <c r="Z4068">
        <v>0.1</v>
      </c>
      <c r="AB4068">
        <v>25</v>
      </c>
      <c r="AC4068">
        <v>0</v>
      </c>
      <c r="AD4068" s="4" t="s">
        <v>173</v>
      </c>
      <c r="AF4068">
        <v>54.999999541502703</v>
      </c>
    </row>
    <row r="4069" spans="1:37">
      <c r="A4069" s="31" t="s">
        <v>440</v>
      </c>
      <c r="B4069" t="s">
        <v>164</v>
      </c>
      <c r="C4069" s="30" t="s">
        <v>592</v>
      </c>
      <c r="D4069">
        <v>400</v>
      </c>
      <c r="E4069">
        <v>10</v>
      </c>
      <c r="F4069">
        <v>120</v>
      </c>
      <c r="G4069">
        <v>34.42</v>
      </c>
      <c r="H4069">
        <v>1.71</v>
      </c>
      <c r="I4069">
        <v>25.2</v>
      </c>
      <c r="J4069">
        <v>6.55</v>
      </c>
      <c r="N4069">
        <v>0.59</v>
      </c>
      <c r="O4069">
        <v>0.49</v>
      </c>
      <c r="P4069">
        <f t="shared" si="163"/>
        <v>0.19029633933759441</v>
      </c>
      <c r="Q4069">
        <f t="shared" si="164"/>
        <v>25.390296339337592</v>
      </c>
      <c r="R4069">
        <v>52.23</v>
      </c>
      <c r="U4069">
        <v>1440</v>
      </c>
      <c r="V4069">
        <v>34.999997754802699</v>
      </c>
      <c r="W4069">
        <v>3</v>
      </c>
      <c r="X4069">
        <v>150</v>
      </c>
      <c r="Y4069">
        <v>0.1</v>
      </c>
      <c r="Z4069">
        <v>0.1</v>
      </c>
      <c r="AB4069">
        <v>25</v>
      </c>
      <c r="AC4069">
        <v>0</v>
      </c>
      <c r="AD4069" s="4" t="s">
        <v>173</v>
      </c>
      <c r="AF4069">
        <v>56.730769777439001</v>
      </c>
    </row>
    <row r="4070" spans="1:37">
      <c r="A4070" s="31" t="s">
        <v>440</v>
      </c>
      <c r="B4070" t="s">
        <v>164</v>
      </c>
      <c r="C4070" s="30" t="s">
        <v>592</v>
      </c>
      <c r="D4070">
        <v>400</v>
      </c>
      <c r="E4070">
        <v>10</v>
      </c>
      <c r="F4070">
        <v>120</v>
      </c>
      <c r="G4070">
        <v>34.42</v>
      </c>
      <c r="H4070">
        <v>1.71</v>
      </c>
      <c r="I4070">
        <v>25.2</v>
      </c>
      <c r="J4070">
        <v>6.55</v>
      </c>
      <c r="N4070">
        <v>0.59</v>
      </c>
      <c r="O4070">
        <v>0.49</v>
      </c>
      <c r="P4070">
        <f t="shared" si="163"/>
        <v>0.19029633933759441</v>
      </c>
      <c r="Q4070">
        <f t="shared" si="164"/>
        <v>25.390296339337592</v>
      </c>
      <c r="R4070">
        <v>52.23</v>
      </c>
      <c r="U4070">
        <v>1440</v>
      </c>
      <c r="V4070">
        <v>65.919282209166198</v>
      </c>
      <c r="W4070">
        <v>3</v>
      </c>
      <c r="X4070">
        <v>150</v>
      </c>
      <c r="Y4070">
        <v>0.1</v>
      </c>
      <c r="Z4070">
        <v>0.1</v>
      </c>
      <c r="AB4070">
        <v>25</v>
      </c>
      <c r="AC4070">
        <v>0</v>
      </c>
      <c r="AD4070" s="4" t="s">
        <v>173</v>
      </c>
      <c r="AF4070">
        <v>55.9615397841266</v>
      </c>
    </row>
    <row r="4071" spans="1:37">
      <c r="A4071" s="31" t="s">
        <v>441</v>
      </c>
      <c r="B4071" t="s">
        <v>164</v>
      </c>
      <c r="C4071" s="30" t="s">
        <v>592</v>
      </c>
      <c r="D4071">
        <v>600</v>
      </c>
      <c r="E4071">
        <v>10</v>
      </c>
      <c r="F4071">
        <v>120</v>
      </c>
      <c r="G4071">
        <v>41.67</v>
      </c>
      <c r="H4071">
        <v>2.12</v>
      </c>
      <c r="I4071">
        <v>17.87</v>
      </c>
      <c r="J4071">
        <v>2.16</v>
      </c>
      <c r="N4071">
        <v>0.6</v>
      </c>
      <c r="O4071">
        <v>0.28999999999999998</v>
      </c>
      <c r="P4071">
        <f t="shared" si="163"/>
        <v>5.183585313174946E-2</v>
      </c>
      <c r="Q4071">
        <f t="shared" si="164"/>
        <v>17.92183585313175</v>
      </c>
      <c r="R4071">
        <v>126.87</v>
      </c>
      <c r="U4071">
        <v>1440</v>
      </c>
      <c r="V4071">
        <v>0.14767707861777299</v>
      </c>
      <c r="W4071">
        <v>3</v>
      </c>
      <c r="X4071">
        <v>150</v>
      </c>
      <c r="Y4071">
        <v>0.1</v>
      </c>
      <c r="Z4071">
        <v>0.1</v>
      </c>
      <c r="AB4071">
        <v>25</v>
      </c>
      <c r="AC4071">
        <v>0</v>
      </c>
      <c r="AD4071" s="4" t="s">
        <v>173</v>
      </c>
      <c r="AF4071">
        <v>6.1538509504326697</v>
      </c>
    </row>
    <row r="4072" spans="1:37">
      <c r="A4072" s="31" t="s">
        <v>441</v>
      </c>
      <c r="B4072" t="s">
        <v>164</v>
      </c>
      <c r="C4072" s="30" t="s">
        <v>592</v>
      </c>
      <c r="D4072">
        <v>600</v>
      </c>
      <c r="E4072">
        <v>10</v>
      </c>
      <c r="F4072">
        <v>120</v>
      </c>
      <c r="G4072">
        <v>41.67</v>
      </c>
      <c r="H4072">
        <v>2.12</v>
      </c>
      <c r="I4072">
        <v>17.87</v>
      </c>
      <c r="J4072">
        <v>2.16</v>
      </c>
      <c r="N4072">
        <v>0.6</v>
      </c>
      <c r="O4072">
        <v>0.28999999999999998</v>
      </c>
      <c r="P4072">
        <f t="shared" si="163"/>
        <v>5.183585313174946E-2</v>
      </c>
      <c r="Q4072">
        <f t="shared" si="164"/>
        <v>17.92183585313175</v>
      </c>
      <c r="R4072">
        <v>126.87</v>
      </c>
      <c r="U4072">
        <v>1440</v>
      </c>
      <c r="V4072">
        <v>0.73838539308886897</v>
      </c>
      <c r="W4072">
        <v>3</v>
      </c>
      <c r="X4072">
        <v>150</v>
      </c>
      <c r="Y4072">
        <v>0.1</v>
      </c>
      <c r="Z4072">
        <v>0.1</v>
      </c>
      <c r="AB4072">
        <v>25</v>
      </c>
      <c r="AC4072">
        <v>0</v>
      </c>
      <c r="AD4072" s="4" t="s">
        <v>173</v>
      </c>
      <c r="AF4072">
        <v>19.6153868373327</v>
      </c>
    </row>
    <row r="4073" spans="1:37">
      <c r="A4073" s="31" t="s">
        <v>441</v>
      </c>
      <c r="B4073" t="s">
        <v>164</v>
      </c>
      <c r="C4073" s="30" t="s">
        <v>592</v>
      </c>
      <c r="D4073">
        <v>600</v>
      </c>
      <c r="E4073">
        <v>10</v>
      </c>
      <c r="F4073">
        <v>120</v>
      </c>
      <c r="G4073">
        <v>41.67</v>
      </c>
      <c r="H4073">
        <v>2.12</v>
      </c>
      <c r="I4073">
        <v>17.87</v>
      </c>
      <c r="J4073">
        <v>2.16</v>
      </c>
      <c r="N4073">
        <v>0.6</v>
      </c>
      <c r="O4073">
        <v>0.28999999999999998</v>
      </c>
      <c r="P4073">
        <f t="shared" si="163"/>
        <v>5.183585313174946E-2</v>
      </c>
      <c r="Q4073">
        <f t="shared" si="164"/>
        <v>17.92183585313175</v>
      </c>
      <c r="R4073">
        <v>126.87</v>
      </c>
      <c r="U4073">
        <v>1440</v>
      </c>
      <c r="V4073">
        <v>1.62446476535384</v>
      </c>
      <c r="W4073">
        <v>3</v>
      </c>
      <c r="X4073">
        <v>150</v>
      </c>
      <c r="Y4073">
        <v>0.1</v>
      </c>
      <c r="Z4073">
        <v>0.1</v>
      </c>
      <c r="AB4073">
        <v>25</v>
      </c>
      <c r="AC4073">
        <v>0</v>
      </c>
      <c r="AD4073" s="4" t="s">
        <v>173</v>
      </c>
      <c r="AF4073">
        <v>31.9230777342643</v>
      </c>
    </row>
    <row r="4074" spans="1:37">
      <c r="A4074" s="31" t="s">
        <v>441</v>
      </c>
      <c r="B4074" t="s">
        <v>164</v>
      </c>
      <c r="C4074" s="30" t="s">
        <v>592</v>
      </c>
      <c r="D4074">
        <v>600</v>
      </c>
      <c r="E4074">
        <v>10</v>
      </c>
      <c r="F4074">
        <v>120</v>
      </c>
      <c r="G4074">
        <v>41.67</v>
      </c>
      <c r="H4074">
        <v>2.12</v>
      </c>
      <c r="I4074">
        <v>17.87</v>
      </c>
      <c r="J4074">
        <v>2.16</v>
      </c>
      <c r="N4074">
        <v>0.6</v>
      </c>
      <c r="O4074">
        <v>0.28999999999999998</v>
      </c>
      <c r="P4074">
        <f t="shared" si="163"/>
        <v>5.183585313174946E-2</v>
      </c>
      <c r="Q4074">
        <f t="shared" si="164"/>
        <v>17.92183585313175</v>
      </c>
      <c r="R4074">
        <v>126.87</v>
      </c>
      <c r="U4074">
        <v>1440</v>
      </c>
      <c r="V4074">
        <v>3.5443005885015699</v>
      </c>
      <c r="W4074">
        <v>3</v>
      </c>
      <c r="X4074">
        <v>150</v>
      </c>
      <c r="Y4074">
        <v>0.1</v>
      </c>
      <c r="Z4074">
        <v>0.1</v>
      </c>
      <c r="AB4074">
        <v>25</v>
      </c>
      <c r="AC4074">
        <v>0</v>
      </c>
      <c r="AD4074" s="4" t="s">
        <v>173</v>
      </c>
      <c r="AF4074">
        <v>44.038458381884297</v>
      </c>
    </row>
    <row r="4075" spans="1:37">
      <c r="A4075" s="31" t="s">
        <v>441</v>
      </c>
      <c r="B4075" t="s">
        <v>164</v>
      </c>
      <c r="C4075" s="30" t="s">
        <v>592</v>
      </c>
      <c r="D4075">
        <v>600</v>
      </c>
      <c r="E4075">
        <v>10</v>
      </c>
      <c r="F4075">
        <v>120</v>
      </c>
      <c r="G4075">
        <v>41.67</v>
      </c>
      <c r="H4075">
        <v>2.12</v>
      </c>
      <c r="I4075">
        <v>17.87</v>
      </c>
      <c r="J4075">
        <v>2.16</v>
      </c>
      <c r="N4075">
        <v>0.6</v>
      </c>
      <c r="O4075">
        <v>0.28999999999999998</v>
      </c>
      <c r="P4075">
        <f t="shared" si="163"/>
        <v>5.183585313174946E-2</v>
      </c>
      <c r="Q4075">
        <f t="shared" si="164"/>
        <v>17.92183585313175</v>
      </c>
      <c r="R4075">
        <v>126.87</v>
      </c>
      <c r="U4075">
        <v>1440</v>
      </c>
      <c r="V4075">
        <v>15.8016840199185</v>
      </c>
      <c r="W4075">
        <v>3</v>
      </c>
      <c r="X4075">
        <v>150</v>
      </c>
      <c r="Y4075">
        <v>0.1</v>
      </c>
      <c r="Z4075">
        <v>0.1</v>
      </c>
      <c r="AB4075">
        <v>25</v>
      </c>
      <c r="AC4075">
        <v>0</v>
      </c>
      <c r="AD4075" s="4" t="s">
        <v>173</v>
      </c>
      <c r="AF4075">
        <v>56.538459528127397</v>
      </c>
    </row>
    <row r="4076" spans="1:37">
      <c r="A4076" s="31" t="s">
        <v>441</v>
      </c>
      <c r="B4076" t="s">
        <v>164</v>
      </c>
      <c r="C4076" s="30" t="s">
        <v>592</v>
      </c>
      <c r="D4076">
        <v>600</v>
      </c>
      <c r="E4076">
        <v>10</v>
      </c>
      <c r="F4076">
        <v>120</v>
      </c>
      <c r="G4076">
        <v>41.67</v>
      </c>
      <c r="H4076">
        <v>2.12</v>
      </c>
      <c r="I4076">
        <v>17.87</v>
      </c>
      <c r="J4076">
        <v>2.16</v>
      </c>
      <c r="N4076">
        <v>0.6</v>
      </c>
      <c r="O4076">
        <v>0.28999999999999998</v>
      </c>
      <c r="P4076">
        <f t="shared" si="163"/>
        <v>5.183585313174946E-2</v>
      </c>
      <c r="Q4076">
        <f t="shared" si="164"/>
        <v>17.92183585313175</v>
      </c>
      <c r="R4076">
        <v>126.87</v>
      </c>
      <c r="U4076">
        <v>1440</v>
      </c>
      <c r="V4076">
        <v>30.8649826467481</v>
      </c>
      <c r="W4076">
        <v>3</v>
      </c>
      <c r="X4076">
        <v>150</v>
      </c>
      <c r="Y4076">
        <v>0.1</v>
      </c>
      <c r="Z4076">
        <v>0.1</v>
      </c>
      <c r="AB4076">
        <v>25</v>
      </c>
      <c r="AC4076">
        <v>0</v>
      </c>
      <c r="AD4076" s="4" t="s">
        <v>173</v>
      </c>
      <c r="AF4076">
        <v>59.615385003343803</v>
      </c>
    </row>
    <row r="4077" spans="1:37">
      <c r="A4077" s="31" t="s">
        <v>441</v>
      </c>
      <c r="B4077" t="s">
        <v>164</v>
      </c>
      <c r="C4077" s="30" t="s">
        <v>592</v>
      </c>
      <c r="D4077">
        <v>600</v>
      </c>
      <c r="E4077">
        <v>10</v>
      </c>
      <c r="F4077">
        <v>120</v>
      </c>
      <c r="G4077">
        <v>41.67</v>
      </c>
      <c r="H4077">
        <v>2.12</v>
      </c>
      <c r="I4077">
        <v>17.87</v>
      </c>
      <c r="J4077">
        <v>2.16</v>
      </c>
      <c r="N4077">
        <v>0.6</v>
      </c>
      <c r="O4077">
        <v>0.28999999999999998</v>
      </c>
      <c r="P4077">
        <f t="shared" si="163"/>
        <v>5.183585313174946E-2</v>
      </c>
      <c r="Q4077">
        <f t="shared" si="164"/>
        <v>17.92183585313175</v>
      </c>
      <c r="R4077">
        <v>126.87</v>
      </c>
      <c r="U4077">
        <v>1440</v>
      </c>
      <c r="V4077">
        <v>62.468350686585197</v>
      </c>
      <c r="W4077">
        <v>3</v>
      </c>
      <c r="X4077">
        <v>150</v>
      </c>
      <c r="Y4077">
        <v>0.1</v>
      </c>
      <c r="Z4077">
        <v>0.1</v>
      </c>
      <c r="AB4077">
        <v>25</v>
      </c>
      <c r="AC4077">
        <v>0</v>
      </c>
      <c r="AD4077" s="4" t="s">
        <v>173</v>
      </c>
      <c r="AF4077">
        <v>58.269229764063702</v>
      </c>
    </row>
    <row r="4078" spans="1:37">
      <c r="A4078" t="s">
        <v>52</v>
      </c>
      <c r="B4078" t="s">
        <v>444</v>
      </c>
      <c r="C4078" s="30" t="s">
        <v>591</v>
      </c>
      <c r="D4078">
        <v>600</v>
      </c>
      <c r="E4078">
        <v>5</v>
      </c>
      <c r="F4078">
        <v>60</v>
      </c>
      <c r="G4078">
        <v>79.819999999999993</v>
      </c>
      <c r="H4078">
        <v>2.323</v>
      </c>
      <c r="I4078">
        <v>10.279</v>
      </c>
      <c r="J4078">
        <v>1</v>
      </c>
      <c r="K4078">
        <v>0.17299999999999999</v>
      </c>
      <c r="N4078">
        <f>H4078/G4078</f>
        <v>2.9102981708844903E-2</v>
      </c>
      <c r="O4078">
        <f>I4078/G4078</f>
        <v>0.12877724880982211</v>
      </c>
      <c r="P4078">
        <f>J4078/G4078</f>
        <v>1.2528188423953897E-2</v>
      </c>
      <c r="Q4078">
        <f>I4078+J4078/G4078</f>
        <v>10.291528188423953</v>
      </c>
      <c r="R4078">
        <v>5.18</v>
      </c>
      <c r="S4078">
        <v>7.7789999999999999</v>
      </c>
      <c r="U4078">
        <v>240</v>
      </c>
      <c r="V4078">
        <v>15</v>
      </c>
      <c r="W4078">
        <v>2</v>
      </c>
      <c r="X4078">
        <v>30</v>
      </c>
      <c r="Y4078">
        <v>0.2</v>
      </c>
      <c r="Z4078">
        <v>1</v>
      </c>
      <c r="AA4078">
        <v>5</v>
      </c>
      <c r="AB4078">
        <v>25</v>
      </c>
      <c r="AC4078" s="14">
        <v>10</v>
      </c>
      <c r="AD4078" t="s">
        <v>61</v>
      </c>
      <c r="AE4078">
        <f>V4078-AG4078*V4078/100</f>
        <v>15</v>
      </c>
      <c r="AF4078">
        <f>((V4078-AE4078)/Z4078)*Y4078</f>
        <v>0</v>
      </c>
      <c r="AG4078">
        <v>0</v>
      </c>
      <c r="AI4078" s="31" t="s">
        <v>448</v>
      </c>
      <c r="AJ4078" t="s">
        <v>476</v>
      </c>
      <c r="AK4078" t="s">
        <v>449</v>
      </c>
    </row>
    <row r="4079" spans="1:37">
      <c r="A4079" t="s">
        <v>52</v>
      </c>
      <c r="B4079" t="s">
        <v>444</v>
      </c>
      <c r="C4079" s="30" t="s">
        <v>591</v>
      </c>
      <c r="D4079">
        <v>600</v>
      </c>
      <c r="E4079">
        <v>5</v>
      </c>
      <c r="F4079">
        <v>60</v>
      </c>
      <c r="G4079">
        <v>79.819999999999993</v>
      </c>
      <c r="H4079">
        <v>2.323</v>
      </c>
      <c r="I4079">
        <v>10.279</v>
      </c>
      <c r="J4079">
        <v>1</v>
      </c>
      <c r="K4079">
        <v>0.17299999999999999</v>
      </c>
      <c r="N4079">
        <f t="shared" ref="N4079:N4142" si="165">H4079/G4079</f>
        <v>2.9102981708844903E-2</v>
      </c>
      <c r="O4079">
        <f t="shared" ref="O4079:O4142" si="166">I4079/G4079</f>
        <v>0.12877724880982211</v>
      </c>
      <c r="P4079">
        <f t="shared" ref="P4079:P4142" si="167">J4079/G4079</f>
        <v>1.2528188423953897E-2</v>
      </c>
      <c r="Q4079">
        <f t="shared" ref="Q4079:Q4142" si="168">I4079+J4079/G4079</f>
        <v>10.291528188423953</v>
      </c>
      <c r="R4079">
        <v>5.18</v>
      </c>
      <c r="S4079">
        <v>7.7789999999999999</v>
      </c>
      <c r="U4079">
        <v>240</v>
      </c>
      <c r="V4079">
        <v>15</v>
      </c>
      <c r="W4079">
        <v>3</v>
      </c>
      <c r="X4079">
        <v>30</v>
      </c>
      <c r="Y4079">
        <v>0.2</v>
      </c>
      <c r="Z4079">
        <v>1</v>
      </c>
      <c r="AA4079">
        <v>5</v>
      </c>
      <c r="AB4079">
        <v>25</v>
      </c>
      <c r="AC4079">
        <v>10</v>
      </c>
      <c r="AD4079" t="s">
        <v>61</v>
      </c>
      <c r="AE4079">
        <f t="shared" ref="AE4079:AE4142" si="169">V4079-AG4079*V4079/100</f>
        <v>15</v>
      </c>
      <c r="AF4079">
        <f t="shared" ref="AF4079:AF4113" si="170">((V4079-AE4079)/Z4079)*Y4079</f>
        <v>0</v>
      </c>
      <c r="AG4079">
        <v>0</v>
      </c>
    </row>
    <row r="4080" spans="1:37">
      <c r="A4080" t="s">
        <v>52</v>
      </c>
      <c r="B4080" t="s">
        <v>444</v>
      </c>
      <c r="C4080" s="30" t="s">
        <v>591</v>
      </c>
      <c r="D4080">
        <v>600</v>
      </c>
      <c r="E4080">
        <v>5</v>
      </c>
      <c r="F4080">
        <v>60</v>
      </c>
      <c r="G4080">
        <v>79.819999999999993</v>
      </c>
      <c r="H4080">
        <v>2.323</v>
      </c>
      <c r="I4080">
        <v>10.279</v>
      </c>
      <c r="J4080">
        <v>1</v>
      </c>
      <c r="K4080">
        <v>0.17299999999999999</v>
      </c>
      <c r="N4080">
        <f t="shared" si="165"/>
        <v>2.9102981708844903E-2</v>
      </c>
      <c r="O4080">
        <f t="shared" si="166"/>
        <v>0.12877724880982211</v>
      </c>
      <c r="P4080">
        <f t="shared" si="167"/>
        <v>1.2528188423953897E-2</v>
      </c>
      <c r="Q4080">
        <f t="shared" si="168"/>
        <v>10.291528188423953</v>
      </c>
      <c r="R4080">
        <v>5.18</v>
      </c>
      <c r="S4080">
        <v>7.7789999999999999</v>
      </c>
      <c r="U4080">
        <v>240</v>
      </c>
      <c r="V4080">
        <v>15</v>
      </c>
      <c r="W4080">
        <v>4</v>
      </c>
      <c r="X4080">
        <v>30</v>
      </c>
      <c r="Y4080">
        <v>0.2</v>
      </c>
      <c r="Z4080">
        <v>1</v>
      </c>
      <c r="AA4080">
        <v>5</v>
      </c>
      <c r="AB4080">
        <v>25</v>
      </c>
      <c r="AC4080">
        <v>10</v>
      </c>
      <c r="AD4080" t="s">
        <v>61</v>
      </c>
      <c r="AE4080">
        <f t="shared" si="169"/>
        <v>14.952532369735971</v>
      </c>
      <c r="AF4080">
        <f t="shared" si="170"/>
        <v>9.4935260528057341E-3</v>
      </c>
      <c r="AG4080">
        <v>0.31645086842686299</v>
      </c>
    </row>
    <row r="4081" spans="1:33">
      <c r="A4081" t="s">
        <v>52</v>
      </c>
      <c r="B4081" t="s">
        <v>444</v>
      </c>
      <c r="C4081" s="30" t="s">
        <v>591</v>
      </c>
      <c r="D4081">
        <v>600</v>
      </c>
      <c r="E4081">
        <v>5</v>
      </c>
      <c r="F4081">
        <v>60</v>
      </c>
      <c r="G4081">
        <v>79.819999999999993</v>
      </c>
      <c r="H4081">
        <v>2.323</v>
      </c>
      <c r="I4081">
        <v>10.279</v>
      </c>
      <c r="J4081">
        <v>1</v>
      </c>
      <c r="K4081">
        <v>0.17299999999999999</v>
      </c>
      <c r="N4081">
        <f t="shared" si="165"/>
        <v>2.9102981708844903E-2</v>
      </c>
      <c r="O4081">
        <f t="shared" si="166"/>
        <v>0.12877724880982211</v>
      </c>
      <c r="P4081">
        <f t="shared" si="167"/>
        <v>1.2528188423953897E-2</v>
      </c>
      <c r="Q4081">
        <f t="shared" si="168"/>
        <v>10.291528188423953</v>
      </c>
      <c r="R4081">
        <v>5.18</v>
      </c>
      <c r="S4081">
        <v>7.7789999999999999</v>
      </c>
      <c r="U4081">
        <v>240</v>
      </c>
      <c r="V4081">
        <v>15</v>
      </c>
      <c r="W4081">
        <v>5</v>
      </c>
      <c r="X4081">
        <v>30</v>
      </c>
      <c r="Y4081">
        <v>0.2</v>
      </c>
      <c r="Z4081">
        <v>1</v>
      </c>
      <c r="AA4081">
        <v>5</v>
      </c>
      <c r="AB4081">
        <v>25</v>
      </c>
      <c r="AC4081">
        <v>10</v>
      </c>
      <c r="AD4081" t="s">
        <v>61</v>
      </c>
      <c r="AE4081">
        <f t="shared" si="169"/>
        <v>15</v>
      </c>
      <c r="AF4081">
        <f t="shared" si="170"/>
        <v>0</v>
      </c>
      <c r="AG4081">
        <v>0</v>
      </c>
    </row>
    <row r="4082" spans="1:33">
      <c r="A4082" t="s">
        <v>52</v>
      </c>
      <c r="B4082" t="s">
        <v>444</v>
      </c>
      <c r="C4082" s="30" t="s">
        <v>591</v>
      </c>
      <c r="D4082">
        <v>600</v>
      </c>
      <c r="E4082">
        <v>5</v>
      </c>
      <c r="F4082">
        <v>60</v>
      </c>
      <c r="G4082">
        <v>79.819999999999993</v>
      </c>
      <c r="H4082">
        <v>2.323</v>
      </c>
      <c r="I4082">
        <v>10.279</v>
      </c>
      <c r="J4082">
        <v>1</v>
      </c>
      <c r="K4082">
        <v>0.17299999999999999</v>
      </c>
      <c r="N4082">
        <f t="shared" si="165"/>
        <v>2.9102981708844903E-2</v>
      </c>
      <c r="O4082">
        <f t="shared" si="166"/>
        <v>0.12877724880982211</v>
      </c>
      <c r="P4082">
        <f t="shared" si="167"/>
        <v>1.2528188423953897E-2</v>
      </c>
      <c r="Q4082">
        <f t="shared" si="168"/>
        <v>10.291528188423953</v>
      </c>
      <c r="R4082">
        <v>5.18</v>
      </c>
      <c r="S4082">
        <v>7.7789999999999999</v>
      </c>
      <c r="U4082">
        <v>240</v>
      </c>
      <c r="V4082">
        <v>15</v>
      </c>
      <c r="W4082">
        <v>6</v>
      </c>
      <c r="X4082">
        <v>30</v>
      </c>
      <c r="Y4082">
        <v>0.2</v>
      </c>
      <c r="Z4082">
        <v>1</v>
      </c>
      <c r="AA4082">
        <v>5</v>
      </c>
      <c r="AB4082">
        <v>25</v>
      </c>
      <c r="AC4082">
        <v>10</v>
      </c>
      <c r="AD4082" t="s">
        <v>61</v>
      </c>
      <c r="AE4082">
        <f t="shared" si="169"/>
        <v>15</v>
      </c>
      <c r="AF4082">
        <f t="shared" si="170"/>
        <v>0</v>
      </c>
      <c r="AG4082">
        <v>0</v>
      </c>
    </row>
    <row r="4083" spans="1:33">
      <c r="A4083" t="s">
        <v>52</v>
      </c>
      <c r="B4083" t="s">
        <v>444</v>
      </c>
      <c r="C4083" s="30" t="s">
        <v>591</v>
      </c>
      <c r="D4083">
        <v>600</v>
      </c>
      <c r="E4083">
        <v>5</v>
      </c>
      <c r="F4083">
        <v>60</v>
      </c>
      <c r="G4083">
        <v>79.819999999999993</v>
      </c>
      <c r="H4083">
        <v>2.323</v>
      </c>
      <c r="I4083">
        <v>10.279</v>
      </c>
      <c r="J4083">
        <v>1</v>
      </c>
      <c r="K4083">
        <v>0.17299999999999999</v>
      </c>
      <c r="N4083">
        <f t="shared" si="165"/>
        <v>2.9102981708844903E-2</v>
      </c>
      <c r="O4083">
        <f t="shared" si="166"/>
        <v>0.12877724880982211</v>
      </c>
      <c r="P4083">
        <f t="shared" si="167"/>
        <v>1.2528188423953897E-2</v>
      </c>
      <c r="Q4083">
        <f t="shared" si="168"/>
        <v>10.291528188423953</v>
      </c>
      <c r="R4083">
        <v>5.18</v>
      </c>
      <c r="S4083">
        <v>7.7789999999999999</v>
      </c>
      <c r="U4083">
        <v>240</v>
      </c>
      <c r="V4083">
        <v>15</v>
      </c>
      <c r="W4083">
        <v>7</v>
      </c>
      <c r="X4083">
        <v>30</v>
      </c>
      <c r="Y4083">
        <v>0.2</v>
      </c>
      <c r="Z4083">
        <v>1</v>
      </c>
      <c r="AA4083">
        <v>5</v>
      </c>
      <c r="AB4083">
        <v>25</v>
      </c>
      <c r="AC4083">
        <v>10</v>
      </c>
      <c r="AD4083" t="s">
        <v>61</v>
      </c>
      <c r="AE4083">
        <f t="shared" si="169"/>
        <v>14.928799912684477</v>
      </c>
      <c r="AF4083">
        <f t="shared" si="170"/>
        <v>1.4240017463104594E-2</v>
      </c>
      <c r="AG4083">
        <v>0.47466724877015498</v>
      </c>
    </row>
    <row r="4084" spans="1:33">
      <c r="A4084" t="s">
        <v>52</v>
      </c>
      <c r="B4084" t="s">
        <v>444</v>
      </c>
      <c r="C4084" s="30" t="s">
        <v>591</v>
      </c>
      <c r="D4084">
        <v>600</v>
      </c>
      <c r="E4084">
        <v>5</v>
      </c>
      <c r="F4084">
        <v>60</v>
      </c>
      <c r="G4084">
        <v>79.819999999999993</v>
      </c>
      <c r="H4084">
        <v>2.323</v>
      </c>
      <c r="I4084">
        <v>10.279</v>
      </c>
      <c r="J4084">
        <v>1</v>
      </c>
      <c r="K4084">
        <v>0.17299999999999999</v>
      </c>
      <c r="N4084">
        <f t="shared" si="165"/>
        <v>2.9102981708844903E-2</v>
      </c>
      <c r="O4084">
        <f t="shared" si="166"/>
        <v>0.12877724880982211</v>
      </c>
      <c r="P4084">
        <f t="shared" si="167"/>
        <v>1.2528188423953897E-2</v>
      </c>
      <c r="Q4084">
        <f t="shared" si="168"/>
        <v>10.291528188423953</v>
      </c>
      <c r="R4084">
        <v>5.18</v>
      </c>
      <c r="S4084">
        <v>7.7789999999999999</v>
      </c>
      <c r="U4084">
        <v>240</v>
      </c>
      <c r="V4084">
        <v>15</v>
      </c>
      <c r="W4084">
        <v>8</v>
      </c>
      <c r="X4084">
        <v>30</v>
      </c>
      <c r="Y4084">
        <v>0.2</v>
      </c>
      <c r="Z4084">
        <v>1</v>
      </c>
      <c r="AA4084">
        <v>5</v>
      </c>
      <c r="AB4084">
        <v>25</v>
      </c>
      <c r="AC4084">
        <v>10</v>
      </c>
      <c r="AD4084" t="s">
        <v>61</v>
      </c>
      <c r="AE4084">
        <f t="shared" si="169"/>
        <v>14.952532369735971</v>
      </c>
      <c r="AF4084">
        <f t="shared" si="170"/>
        <v>9.4935260528057341E-3</v>
      </c>
      <c r="AG4084">
        <v>0.31645086842686299</v>
      </c>
    </row>
    <row r="4085" spans="1:33">
      <c r="A4085" t="s">
        <v>52</v>
      </c>
      <c r="B4085" t="s">
        <v>444</v>
      </c>
      <c r="C4085" s="30" t="s">
        <v>591</v>
      </c>
      <c r="D4085">
        <v>600</v>
      </c>
      <c r="E4085">
        <v>5</v>
      </c>
      <c r="F4085">
        <v>60</v>
      </c>
      <c r="G4085">
        <v>79.819999999999993</v>
      </c>
      <c r="H4085">
        <v>2.323</v>
      </c>
      <c r="I4085">
        <v>10.279</v>
      </c>
      <c r="J4085">
        <v>1</v>
      </c>
      <c r="K4085">
        <v>0.17299999999999999</v>
      </c>
      <c r="N4085">
        <f t="shared" si="165"/>
        <v>2.9102981708844903E-2</v>
      </c>
      <c r="O4085">
        <f t="shared" si="166"/>
        <v>0.12877724880982211</v>
      </c>
      <c r="P4085">
        <f t="shared" si="167"/>
        <v>1.2528188423953897E-2</v>
      </c>
      <c r="Q4085">
        <f t="shared" si="168"/>
        <v>10.291528188423953</v>
      </c>
      <c r="R4085">
        <v>5.18</v>
      </c>
      <c r="S4085">
        <v>7.7789999999999999</v>
      </c>
      <c r="U4085">
        <v>240</v>
      </c>
      <c r="V4085">
        <v>15</v>
      </c>
      <c r="W4085">
        <v>9</v>
      </c>
      <c r="X4085">
        <v>30</v>
      </c>
      <c r="Y4085">
        <v>0.2</v>
      </c>
      <c r="Z4085">
        <v>1</v>
      </c>
      <c r="AA4085">
        <v>5</v>
      </c>
      <c r="AB4085">
        <v>25</v>
      </c>
      <c r="AC4085">
        <v>10</v>
      </c>
      <c r="AD4085" t="s">
        <v>61</v>
      </c>
      <c r="AE4085">
        <f t="shared" si="169"/>
        <v>14.620253525565706</v>
      </c>
      <c r="AF4085">
        <f t="shared" si="170"/>
        <v>7.5949294886858712E-2</v>
      </c>
      <c r="AG4085">
        <v>2.53164316289529</v>
      </c>
    </row>
    <row r="4086" spans="1:33">
      <c r="A4086" t="s">
        <v>52</v>
      </c>
      <c r="B4086" t="s">
        <v>444</v>
      </c>
      <c r="C4086" s="30" t="s">
        <v>591</v>
      </c>
      <c r="D4086">
        <v>600</v>
      </c>
      <c r="E4086">
        <v>5</v>
      </c>
      <c r="F4086">
        <v>60</v>
      </c>
      <c r="G4086">
        <v>79.819999999999993</v>
      </c>
      <c r="H4086">
        <v>2.323</v>
      </c>
      <c r="I4086">
        <v>10.279</v>
      </c>
      <c r="J4086">
        <v>1</v>
      </c>
      <c r="K4086">
        <v>0.17299999999999999</v>
      </c>
      <c r="N4086">
        <f t="shared" si="165"/>
        <v>2.9102981708844903E-2</v>
      </c>
      <c r="O4086">
        <f t="shared" si="166"/>
        <v>0.12877724880982211</v>
      </c>
      <c r="P4086">
        <f t="shared" si="167"/>
        <v>1.2528188423953897E-2</v>
      </c>
      <c r="Q4086">
        <f t="shared" si="168"/>
        <v>10.291528188423953</v>
      </c>
      <c r="R4086">
        <v>5.18</v>
      </c>
      <c r="S4086">
        <v>7.7789999999999999</v>
      </c>
      <c r="U4086">
        <v>240</v>
      </c>
      <c r="V4086">
        <v>15</v>
      </c>
      <c r="W4086">
        <v>10</v>
      </c>
      <c r="X4086">
        <v>30</v>
      </c>
      <c r="Y4086">
        <v>0.2</v>
      </c>
      <c r="Z4086">
        <v>1</v>
      </c>
      <c r="AA4086">
        <v>5</v>
      </c>
      <c r="AB4086">
        <v>25</v>
      </c>
      <c r="AC4086">
        <v>10</v>
      </c>
      <c r="AD4086" t="s">
        <v>61</v>
      </c>
      <c r="AE4086">
        <f t="shared" si="169"/>
        <v>14.905063381391427</v>
      </c>
      <c r="AF4086">
        <f t="shared" si="170"/>
        <v>1.8987323721714591E-2</v>
      </c>
      <c r="AG4086">
        <v>0.63291079072382395</v>
      </c>
    </row>
    <row r="4087" spans="1:33">
      <c r="A4087" t="s">
        <v>445</v>
      </c>
      <c r="B4087" t="s">
        <v>444</v>
      </c>
      <c r="C4087" s="30" t="s">
        <v>591</v>
      </c>
      <c r="D4087">
        <v>600</v>
      </c>
      <c r="E4087">
        <v>10</v>
      </c>
      <c r="F4087">
        <v>120</v>
      </c>
      <c r="G4087">
        <v>47.42</v>
      </c>
      <c r="H4087">
        <v>1.4419999999999999</v>
      </c>
      <c r="I4087">
        <v>17.445</v>
      </c>
      <c r="J4087">
        <v>0.71</v>
      </c>
      <c r="K4087">
        <v>8.359</v>
      </c>
      <c r="N4087">
        <f t="shared" si="165"/>
        <v>3.0409110080134961E-2</v>
      </c>
      <c r="O4087">
        <f t="shared" si="166"/>
        <v>0.36788274989455927</v>
      </c>
      <c r="P4087">
        <f t="shared" si="167"/>
        <v>1.4972585407001264E-2</v>
      </c>
      <c r="Q4087">
        <f t="shared" si="168"/>
        <v>17.459972585407002</v>
      </c>
      <c r="R4087">
        <v>256.89</v>
      </c>
      <c r="S4087">
        <v>4.3959999999999999</v>
      </c>
      <c r="U4087">
        <v>240</v>
      </c>
      <c r="V4087">
        <v>15</v>
      </c>
      <c r="W4087">
        <v>2</v>
      </c>
      <c r="X4087">
        <v>30</v>
      </c>
      <c r="Y4087">
        <v>0.2</v>
      </c>
      <c r="Z4087">
        <v>1</v>
      </c>
      <c r="AA4087">
        <v>5</v>
      </c>
      <c r="AB4087">
        <v>25</v>
      </c>
      <c r="AC4087">
        <v>10</v>
      </c>
      <c r="AD4087" t="s">
        <v>61</v>
      </c>
      <c r="AE4087">
        <f t="shared" si="169"/>
        <v>12.911394390611401</v>
      </c>
      <c r="AF4087">
        <f t="shared" si="170"/>
        <v>0.41772112187771993</v>
      </c>
      <c r="AG4087">
        <v>13.924037395924</v>
      </c>
    </row>
    <row r="4088" spans="1:33">
      <c r="A4088" t="s">
        <v>445</v>
      </c>
      <c r="B4088" t="s">
        <v>444</v>
      </c>
      <c r="C4088" s="30" t="s">
        <v>591</v>
      </c>
      <c r="D4088">
        <v>600</v>
      </c>
      <c r="E4088">
        <v>10</v>
      </c>
      <c r="F4088">
        <v>120</v>
      </c>
      <c r="G4088">
        <v>47.42</v>
      </c>
      <c r="H4088">
        <v>1.4419999999999999</v>
      </c>
      <c r="I4088">
        <v>17.445</v>
      </c>
      <c r="J4088">
        <v>0.71</v>
      </c>
      <c r="K4088">
        <v>8.359</v>
      </c>
      <c r="N4088">
        <f t="shared" si="165"/>
        <v>3.0409110080134961E-2</v>
      </c>
      <c r="O4088">
        <f t="shared" si="166"/>
        <v>0.36788274989455927</v>
      </c>
      <c r="P4088">
        <f t="shared" si="167"/>
        <v>1.4972585407001264E-2</v>
      </c>
      <c r="Q4088">
        <f t="shared" si="168"/>
        <v>17.459972585407002</v>
      </c>
      <c r="R4088">
        <v>256.89</v>
      </c>
      <c r="S4088">
        <v>4.3959999999999999</v>
      </c>
      <c r="U4088">
        <v>240</v>
      </c>
      <c r="V4088">
        <v>15</v>
      </c>
      <c r="W4088">
        <v>3</v>
      </c>
      <c r="X4088">
        <v>30</v>
      </c>
      <c r="Y4088">
        <v>0.2</v>
      </c>
      <c r="Z4088">
        <v>1</v>
      </c>
      <c r="AA4088">
        <v>5</v>
      </c>
      <c r="AB4088">
        <v>25</v>
      </c>
      <c r="AC4088">
        <v>10</v>
      </c>
      <c r="AD4088" t="s">
        <v>61</v>
      </c>
      <c r="AE4088">
        <f t="shared" si="169"/>
        <v>11.772152251147485</v>
      </c>
      <c r="AF4088">
        <f t="shared" si="170"/>
        <v>0.64556954977050296</v>
      </c>
      <c r="AG4088">
        <v>21.518984992350099</v>
      </c>
    </row>
    <row r="4089" spans="1:33">
      <c r="A4089" t="s">
        <v>445</v>
      </c>
      <c r="B4089" t="s">
        <v>444</v>
      </c>
      <c r="C4089" s="30" t="s">
        <v>591</v>
      </c>
      <c r="D4089">
        <v>600</v>
      </c>
      <c r="E4089">
        <v>10</v>
      </c>
      <c r="F4089">
        <v>120</v>
      </c>
      <c r="G4089">
        <v>47.42</v>
      </c>
      <c r="H4089">
        <v>1.4419999999999999</v>
      </c>
      <c r="I4089">
        <v>17.445</v>
      </c>
      <c r="J4089">
        <v>0.71</v>
      </c>
      <c r="K4089">
        <v>8.359</v>
      </c>
      <c r="N4089">
        <f t="shared" si="165"/>
        <v>3.0409110080134961E-2</v>
      </c>
      <c r="O4089">
        <f t="shared" si="166"/>
        <v>0.36788274989455927</v>
      </c>
      <c r="P4089">
        <f t="shared" si="167"/>
        <v>1.4972585407001264E-2</v>
      </c>
      <c r="Q4089">
        <f t="shared" si="168"/>
        <v>17.459972585407002</v>
      </c>
      <c r="R4089">
        <v>256.89</v>
      </c>
      <c r="S4089">
        <v>4.3959999999999999</v>
      </c>
      <c r="U4089">
        <v>240</v>
      </c>
      <c r="V4089">
        <v>15</v>
      </c>
      <c r="W4089">
        <v>4</v>
      </c>
      <c r="X4089">
        <v>30</v>
      </c>
      <c r="Y4089">
        <v>0.2</v>
      </c>
      <c r="Z4089">
        <v>1</v>
      </c>
      <c r="AA4089">
        <v>5</v>
      </c>
      <c r="AB4089">
        <v>25</v>
      </c>
      <c r="AC4089">
        <v>10</v>
      </c>
      <c r="AD4089" t="s">
        <v>61</v>
      </c>
      <c r="AE4089">
        <f t="shared" si="169"/>
        <v>13.219936703488605</v>
      </c>
      <c r="AF4089">
        <f t="shared" si="170"/>
        <v>0.35601265930227904</v>
      </c>
      <c r="AG4089">
        <v>11.8670886434093</v>
      </c>
    </row>
    <row r="4090" spans="1:33">
      <c r="A4090" t="s">
        <v>445</v>
      </c>
      <c r="B4090" t="s">
        <v>444</v>
      </c>
      <c r="C4090" s="30" t="s">
        <v>591</v>
      </c>
      <c r="D4090">
        <v>600</v>
      </c>
      <c r="E4090">
        <v>10</v>
      </c>
      <c r="F4090">
        <v>120</v>
      </c>
      <c r="G4090">
        <v>47.42</v>
      </c>
      <c r="H4090">
        <v>1.4419999999999999</v>
      </c>
      <c r="I4090">
        <v>17.445</v>
      </c>
      <c r="J4090">
        <v>0.71</v>
      </c>
      <c r="K4090">
        <v>8.359</v>
      </c>
      <c r="N4090">
        <f t="shared" si="165"/>
        <v>3.0409110080134961E-2</v>
      </c>
      <c r="O4090">
        <f t="shared" si="166"/>
        <v>0.36788274989455927</v>
      </c>
      <c r="P4090">
        <f t="shared" si="167"/>
        <v>1.4972585407001264E-2</v>
      </c>
      <c r="Q4090">
        <f t="shared" si="168"/>
        <v>17.459972585407002</v>
      </c>
      <c r="R4090">
        <v>256.89</v>
      </c>
      <c r="S4090">
        <v>4.3959999999999999</v>
      </c>
      <c r="U4090">
        <v>240</v>
      </c>
      <c r="V4090">
        <v>15</v>
      </c>
      <c r="W4090">
        <v>5</v>
      </c>
      <c r="X4090">
        <v>30</v>
      </c>
      <c r="Y4090">
        <v>0.2</v>
      </c>
      <c r="Z4090">
        <v>1</v>
      </c>
      <c r="AA4090">
        <v>5</v>
      </c>
      <c r="AB4090">
        <v>25</v>
      </c>
      <c r="AC4090">
        <v>10</v>
      </c>
      <c r="AD4090" t="s">
        <v>61</v>
      </c>
      <c r="AE4090">
        <f t="shared" si="169"/>
        <v>12.697784622101205</v>
      </c>
      <c r="AF4090">
        <f t="shared" si="170"/>
        <v>0.46044307557975905</v>
      </c>
      <c r="AG4090">
        <v>15.3481025193253</v>
      </c>
    </row>
    <row r="4091" spans="1:33">
      <c r="A4091" t="s">
        <v>445</v>
      </c>
      <c r="B4091" t="s">
        <v>444</v>
      </c>
      <c r="C4091" s="30" t="s">
        <v>591</v>
      </c>
      <c r="D4091">
        <v>600</v>
      </c>
      <c r="E4091">
        <v>10</v>
      </c>
      <c r="F4091">
        <v>120</v>
      </c>
      <c r="G4091">
        <v>47.42</v>
      </c>
      <c r="H4091">
        <v>1.4419999999999999</v>
      </c>
      <c r="I4091">
        <v>17.445</v>
      </c>
      <c r="J4091">
        <v>0.71</v>
      </c>
      <c r="K4091">
        <v>8.359</v>
      </c>
      <c r="N4091">
        <f t="shared" si="165"/>
        <v>3.0409110080134961E-2</v>
      </c>
      <c r="O4091">
        <f t="shared" si="166"/>
        <v>0.36788274989455927</v>
      </c>
      <c r="P4091">
        <f t="shared" si="167"/>
        <v>1.4972585407001264E-2</v>
      </c>
      <c r="Q4091">
        <f t="shared" si="168"/>
        <v>17.459972585407002</v>
      </c>
      <c r="R4091">
        <v>256.89</v>
      </c>
      <c r="S4091">
        <v>4.3959999999999999</v>
      </c>
      <c r="U4091">
        <v>240</v>
      </c>
      <c r="V4091">
        <v>15</v>
      </c>
      <c r="W4091">
        <v>6</v>
      </c>
      <c r="X4091">
        <v>30</v>
      </c>
      <c r="Y4091">
        <v>0.2</v>
      </c>
      <c r="Z4091">
        <v>1</v>
      </c>
      <c r="AA4091">
        <v>5</v>
      </c>
      <c r="AB4091">
        <v>25</v>
      </c>
      <c r="AC4091">
        <v>10</v>
      </c>
      <c r="AD4091" t="s">
        <v>61</v>
      </c>
      <c r="AE4091">
        <f t="shared" si="169"/>
        <v>12.579114188360609</v>
      </c>
      <c r="AF4091">
        <f t="shared" si="170"/>
        <v>0.48417716232787811</v>
      </c>
      <c r="AG4091">
        <v>16.139238744262599</v>
      </c>
    </row>
    <row r="4092" spans="1:33">
      <c r="A4092" t="s">
        <v>445</v>
      </c>
      <c r="B4092" t="s">
        <v>444</v>
      </c>
      <c r="C4092" s="30" t="s">
        <v>591</v>
      </c>
      <c r="D4092">
        <v>600</v>
      </c>
      <c r="E4092">
        <v>10</v>
      </c>
      <c r="F4092">
        <v>120</v>
      </c>
      <c r="G4092">
        <v>47.42</v>
      </c>
      <c r="H4092">
        <v>1.4419999999999999</v>
      </c>
      <c r="I4092">
        <v>17.445</v>
      </c>
      <c r="J4092">
        <v>0.71</v>
      </c>
      <c r="K4092">
        <v>8.359</v>
      </c>
      <c r="N4092">
        <f t="shared" si="165"/>
        <v>3.0409110080134961E-2</v>
      </c>
      <c r="O4092">
        <f t="shared" si="166"/>
        <v>0.36788274989455927</v>
      </c>
      <c r="P4092">
        <f t="shared" si="167"/>
        <v>1.4972585407001264E-2</v>
      </c>
      <c r="Q4092">
        <f t="shared" si="168"/>
        <v>17.459972585407002</v>
      </c>
      <c r="R4092">
        <v>256.89</v>
      </c>
      <c r="S4092">
        <v>4.3959999999999999</v>
      </c>
      <c r="U4092">
        <v>240</v>
      </c>
      <c r="V4092">
        <v>15</v>
      </c>
      <c r="W4092">
        <v>7</v>
      </c>
      <c r="X4092">
        <v>30</v>
      </c>
      <c r="Y4092">
        <v>0.2</v>
      </c>
      <c r="Z4092">
        <v>1</v>
      </c>
      <c r="AA4092">
        <v>5</v>
      </c>
      <c r="AB4092">
        <v>25</v>
      </c>
      <c r="AC4092">
        <v>10</v>
      </c>
      <c r="AD4092" t="s">
        <v>61</v>
      </c>
      <c r="AE4092">
        <f t="shared" si="169"/>
        <v>13.196202888356595</v>
      </c>
      <c r="AF4092">
        <f t="shared" si="170"/>
        <v>0.36075942232868102</v>
      </c>
      <c r="AG4092">
        <v>12.025314077622699</v>
      </c>
    </row>
    <row r="4093" spans="1:33">
      <c r="A4093" t="s">
        <v>445</v>
      </c>
      <c r="B4093" t="s">
        <v>444</v>
      </c>
      <c r="C4093" s="30" t="s">
        <v>591</v>
      </c>
      <c r="D4093">
        <v>600</v>
      </c>
      <c r="E4093">
        <v>10</v>
      </c>
      <c r="F4093">
        <v>120</v>
      </c>
      <c r="G4093">
        <v>47.42</v>
      </c>
      <c r="H4093">
        <v>1.4419999999999999</v>
      </c>
      <c r="I4093">
        <v>17.445</v>
      </c>
      <c r="J4093">
        <v>0.71</v>
      </c>
      <c r="K4093">
        <v>8.359</v>
      </c>
      <c r="N4093">
        <f t="shared" si="165"/>
        <v>3.0409110080134961E-2</v>
      </c>
      <c r="O4093">
        <f t="shared" si="166"/>
        <v>0.36788274989455927</v>
      </c>
      <c r="P4093">
        <f t="shared" si="167"/>
        <v>1.4972585407001264E-2</v>
      </c>
      <c r="Q4093">
        <f t="shared" si="168"/>
        <v>17.459972585407002</v>
      </c>
      <c r="R4093">
        <v>256.89</v>
      </c>
      <c r="S4093">
        <v>4.3959999999999999</v>
      </c>
      <c r="U4093">
        <v>240</v>
      </c>
      <c r="V4093">
        <v>15</v>
      </c>
      <c r="W4093">
        <v>8</v>
      </c>
      <c r="X4093">
        <v>30</v>
      </c>
      <c r="Y4093">
        <v>0.2</v>
      </c>
      <c r="Z4093">
        <v>1</v>
      </c>
      <c r="AA4093">
        <v>5</v>
      </c>
      <c r="AB4093">
        <v>25</v>
      </c>
      <c r="AC4093">
        <v>10</v>
      </c>
      <c r="AD4093" t="s">
        <v>61</v>
      </c>
      <c r="AE4093">
        <f t="shared" si="169"/>
        <v>13.26740704991367</v>
      </c>
      <c r="AF4093">
        <f t="shared" si="170"/>
        <v>0.34651859001726604</v>
      </c>
      <c r="AG4093">
        <v>11.5506196672422</v>
      </c>
    </row>
    <row r="4094" spans="1:33">
      <c r="A4094" t="s">
        <v>445</v>
      </c>
      <c r="B4094" t="s">
        <v>444</v>
      </c>
      <c r="C4094" s="30" t="s">
        <v>591</v>
      </c>
      <c r="D4094">
        <v>600</v>
      </c>
      <c r="E4094">
        <v>10</v>
      </c>
      <c r="F4094">
        <v>120</v>
      </c>
      <c r="G4094">
        <v>47.42</v>
      </c>
      <c r="H4094">
        <v>1.4419999999999999</v>
      </c>
      <c r="I4094">
        <v>17.445</v>
      </c>
      <c r="J4094">
        <v>0.71</v>
      </c>
      <c r="K4094">
        <v>8.359</v>
      </c>
      <c r="N4094">
        <f t="shared" si="165"/>
        <v>3.0409110080134961E-2</v>
      </c>
      <c r="O4094">
        <f t="shared" si="166"/>
        <v>0.36788274989455927</v>
      </c>
      <c r="P4094">
        <f t="shared" si="167"/>
        <v>1.4972585407001264E-2</v>
      </c>
      <c r="Q4094">
        <f t="shared" si="168"/>
        <v>17.459972585407002</v>
      </c>
      <c r="R4094">
        <v>256.89</v>
      </c>
      <c r="S4094">
        <v>4.3959999999999999</v>
      </c>
      <c r="U4094">
        <v>240</v>
      </c>
      <c r="V4094">
        <v>15</v>
      </c>
      <c r="W4094">
        <v>9</v>
      </c>
      <c r="X4094">
        <v>30</v>
      </c>
      <c r="Y4094">
        <v>0.2</v>
      </c>
      <c r="Z4094">
        <v>1</v>
      </c>
      <c r="AA4094">
        <v>5</v>
      </c>
      <c r="AB4094">
        <v>25</v>
      </c>
      <c r="AC4094">
        <v>10</v>
      </c>
      <c r="AD4094" t="s">
        <v>61</v>
      </c>
      <c r="AE4094">
        <f t="shared" si="169"/>
        <v>13.481012744182319</v>
      </c>
      <c r="AF4094">
        <f t="shared" si="170"/>
        <v>0.30379745116353618</v>
      </c>
      <c r="AG4094">
        <v>10.1265817054512</v>
      </c>
    </row>
    <row r="4095" spans="1:33">
      <c r="A4095" t="s">
        <v>445</v>
      </c>
      <c r="B4095" t="s">
        <v>444</v>
      </c>
      <c r="C4095" s="30" t="s">
        <v>591</v>
      </c>
      <c r="D4095">
        <v>600</v>
      </c>
      <c r="E4095">
        <v>10</v>
      </c>
      <c r="F4095">
        <v>120</v>
      </c>
      <c r="G4095">
        <v>47.42</v>
      </c>
      <c r="H4095">
        <v>1.4419999999999999</v>
      </c>
      <c r="I4095">
        <v>17.445</v>
      </c>
      <c r="J4095">
        <v>0.71</v>
      </c>
      <c r="K4095">
        <v>8.359</v>
      </c>
      <c r="N4095">
        <f t="shared" si="165"/>
        <v>3.0409110080134961E-2</v>
      </c>
      <c r="O4095">
        <f t="shared" si="166"/>
        <v>0.36788274989455927</v>
      </c>
      <c r="P4095">
        <f t="shared" si="167"/>
        <v>1.4972585407001264E-2</v>
      </c>
      <c r="Q4095">
        <f t="shared" si="168"/>
        <v>17.459972585407002</v>
      </c>
      <c r="R4095">
        <v>256.89</v>
      </c>
      <c r="S4095">
        <v>4.3959999999999999</v>
      </c>
      <c r="U4095">
        <v>240</v>
      </c>
      <c r="V4095">
        <v>15</v>
      </c>
      <c r="W4095">
        <v>10</v>
      </c>
      <c r="X4095">
        <v>30</v>
      </c>
      <c r="Y4095">
        <v>0.2</v>
      </c>
      <c r="Z4095">
        <v>1</v>
      </c>
      <c r="AA4095">
        <v>5</v>
      </c>
      <c r="AB4095">
        <v>25</v>
      </c>
      <c r="AC4095">
        <v>10</v>
      </c>
      <c r="AD4095" t="s">
        <v>61</v>
      </c>
      <c r="AE4095">
        <f t="shared" si="169"/>
        <v>13.433545113918285</v>
      </c>
      <c r="AF4095">
        <f t="shared" si="170"/>
        <v>0.31329097721634303</v>
      </c>
      <c r="AG4095">
        <v>10.443032573878099</v>
      </c>
    </row>
    <row r="4096" spans="1:33">
      <c r="A4096" t="s">
        <v>446</v>
      </c>
      <c r="B4096" t="s">
        <v>444</v>
      </c>
      <c r="C4096" s="30" t="s">
        <v>591</v>
      </c>
      <c r="D4096">
        <v>600</v>
      </c>
      <c r="E4096">
        <v>10</v>
      </c>
      <c r="F4096">
        <v>120</v>
      </c>
      <c r="G4096">
        <v>20.14</v>
      </c>
      <c r="H4096">
        <v>1.341</v>
      </c>
      <c r="I4096">
        <v>39.075000000000003</v>
      </c>
      <c r="J4096">
        <v>3.18</v>
      </c>
      <c r="K4096">
        <v>5.6000000000000001E-2</v>
      </c>
      <c r="N4096">
        <f t="shared" si="165"/>
        <v>6.6583912611717977E-2</v>
      </c>
      <c r="O4096">
        <f t="shared" si="166"/>
        <v>1.9401688182720953</v>
      </c>
      <c r="P4096">
        <f t="shared" si="167"/>
        <v>0.15789473684210525</v>
      </c>
      <c r="Q4096">
        <f t="shared" si="168"/>
        <v>39.232894736842105</v>
      </c>
      <c r="R4096">
        <v>6.13</v>
      </c>
      <c r="S4096">
        <v>8.2880000000000003</v>
      </c>
      <c r="U4096">
        <v>240</v>
      </c>
      <c r="V4096">
        <v>15</v>
      </c>
      <c r="W4096">
        <v>2</v>
      </c>
      <c r="X4096">
        <v>30</v>
      </c>
      <c r="Y4096">
        <v>0.2</v>
      </c>
      <c r="Z4096">
        <v>1</v>
      </c>
      <c r="AA4096">
        <v>5</v>
      </c>
      <c r="AB4096">
        <v>25</v>
      </c>
      <c r="AC4096">
        <v>10</v>
      </c>
      <c r="AD4096" t="s">
        <v>61</v>
      </c>
      <c r="AE4096">
        <f t="shared" si="169"/>
        <v>0.5221517418672903</v>
      </c>
      <c r="AF4096">
        <f t="shared" si="170"/>
        <v>2.8955696516265421</v>
      </c>
      <c r="AG4096">
        <v>96.518988387551403</v>
      </c>
    </row>
    <row r="4097" spans="1:33">
      <c r="A4097" t="s">
        <v>446</v>
      </c>
      <c r="B4097" t="s">
        <v>444</v>
      </c>
      <c r="C4097" s="30" t="s">
        <v>591</v>
      </c>
      <c r="D4097">
        <v>600</v>
      </c>
      <c r="E4097">
        <v>10</v>
      </c>
      <c r="F4097">
        <v>120</v>
      </c>
      <c r="G4097">
        <v>20.14</v>
      </c>
      <c r="H4097">
        <v>1.341</v>
      </c>
      <c r="I4097">
        <v>39.075000000000003</v>
      </c>
      <c r="J4097">
        <v>3.18</v>
      </c>
      <c r="K4097">
        <v>5.6000000000000001E-2</v>
      </c>
      <c r="N4097">
        <f t="shared" si="165"/>
        <v>6.6583912611717977E-2</v>
      </c>
      <c r="O4097">
        <f t="shared" si="166"/>
        <v>1.9401688182720953</v>
      </c>
      <c r="P4097">
        <f t="shared" si="167"/>
        <v>0.15789473684210525</v>
      </c>
      <c r="Q4097">
        <f t="shared" si="168"/>
        <v>39.232894736842105</v>
      </c>
      <c r="R4097">
        <v>6.13</v>
      </c>
      <c r="S4097">
        <v>8.2880000000000003</v>
      </c>
      <c r="U4097">
        <v>240</v>
      </c>
      <c r="V4097">
        <v>15</v>
      </c>
      <c r="W4097">
        <v>3</v>
      </c>
      <c r="X4097">
        <v>30</v>
      </c>
      <c r="Y4097">
        <v>0.2</v>
      </c>
      <c r="Z4097">
        <v>1</v>
      </c>
      <c r="AA4097">
        <v>5</v>
      </c>
      <c r="AB4097">
        <v>25</v>
      </c>
      <c r="AC4097">
        <v>10</v>
      </c>
      <c r="AD4097" t="s">
        <v>61</v>
      </c>
      <c r="AE4097">
        <f t="shared" si="169"/>
        <v>5.5775314360556258</v>
      </c>
      <c r="AF4097">
        <f t="shared" si="170"/>
        <v>1.884493712788875</v>
      </c>
      <c r="AG4097">
        <v>62.816457092962501</v>
      </c>
    </row>
    <row r="4098" spans="1:33">
      <c r="A4098" t="s">
        <v>446</v>
      </c>
      <c r="B4098" t="s">
        <v>444</v>
      </c>
      <c r="C4098" s="30" t="s">
        <v>591</v>
      </c>
      <c r="D4098">
        <v>600</v>
      </c>
      <c r="E4098">
        <v>10</v>
      </c>
      <c r="F4098">
        <v>120</v>
      </c>
      <c r="G4098">
        <v>20.14</v>
      </c>
      <c r="H4098">
        <v>1.341</v>
      </c>
      <c r="I4098">
        <v>39.075000000000003</v>
      </c>
      <c r="J4098">
        <v>3.18</v>
      </c>
      <c r="K4098">
        <v>5.6000000000000001E-2</v>
      </c>
      <c r="N4098">
        <f t="shared" si="165"/>
        <v>6.6583912611717977E-2</v>
      </c>
      <c r="O4098">
        <f t="shared" si="166"/>
        <v>1.9401688182720953</v>
      </c>
      <c r="P4098">
        <f t="shared" si="167"/>
        <v>0.15789473684210525</v>
      </c>
      <c r="Q4098">
        <f t="shared" si="168"/>
        <v>39.232894736842105</v>
      </c>
      <c r="R4098">
        <v>6.13</v>
      </c>
      <c r="S4098">
        <v>8.2880000000000003</v>
      </c>
      <c r="U4098">
        <v>240</v>
      </c>
      <c r="V4098">
        <v>15</v>
      </c>
      <c r="W4098">
        <v>4</v>
      </c>
      <c r="X4098">
        <v>30</v>
      </c>
      <c r="Y4098">
        <v>0.2</v>
      </c>
      <c r="Z4098">
        <v>1</v>
      </c>
      <c r="AA4098">
        <v>5</v>
      </c>
      <c r="AB4098">
        <v>25</v>
      </c>
      <c r="AC4098">
        <v>10</v>
      </c>
      <c r="AD4098" t="s">
        <v>61</v>
      </c>
      <c r="AE4098">
        <f t="shared" si="169"/>
        <v>6.4794313499578493</v>
      </c>
      <c r="AF4098">
        <f t="shared" si="170"/>
        <v>1.7041137300084301</v>
      </c>
      <c r="AG4098">
        <v>56.803791000281002</v>
      </c>
    </row>
    <row r="4099" spans="1:33">
      <c r="A4099" t="s">
        <v>446</v>
      </c>
      <c r="B4099" t="s">
        <v>444</v>
      </c>
      <c r="C4099" s="30" t="s">
        <v>591</v>
      </c>
      <c r="D4099">
        <v>600</v>
      </c>
      <c r="E4099">
        <v>10</v>
      </c>
      <c r="F4099">
        <v>120</v>
      </c>
      <c r="G4099">
        <v>20.14</v>
      </c>
      <c r="H4099">
        <v>1.341</v>
      </c>
      <c r="I4099">
        <v>39.075000000000003</v>
      </c>
      <c r="J4099">
        <v>3.18</v>
      </c>
      <c r="K4099">
        <v>5.6000000000000001E-2</v>
      </c>
      <c r="N4099">
        <f t="shared" si="165"/>
        <v>6.6583912611717977E-2</v>
      </c>
      <c r="O4099">
        <f t="shared" si="166"/>
        <v>1.9401688182720953</v>
      </c>
      <c r="P4099">
        <f t="shared" si="167"/>
        <v>0.15789473684210525</v>
      </c>
      <c r="Q4099">
        <f t="shared" si="168"/>
        <v>39.232894736842105</v>
      </c>
      <c r="R4099">
        <v>6.13</v>
      </c>
      <c r="S4099">
        <v>8.2880000000000003</v>
      </c>
      <c r="U4099">
        <v>240</v>
      </c>
      <c r="V4099">
        <v>15</v>
      </c>
      <c r="W4099">
        <v>5</v>
      </c>
      <c r="X4099">
        <v>30</v>
      </c>
      <c r="Y4099">
        <v>0.2</v>
      </c>
      <c r="Z4099">
        <v>1</v>
      </c>
      <c r="AA4099">
        <v>5</v>
      </c>
      <c r="AB4099">
        <v>25</v>
      </c>
      <c r="AC4099">
        <v>10</v>
      </c>
      <c r="AD4099" t="s">
        <v>61</v>
      </c>
      <c r="AE4099">
        <f t="shared" si="169"/>
        <v>6.7879750209155851</v>
      </c>
      <c r="AF4099">
        <f t="shared" si="170"/>
        <v>1.6424049958168832</v>
      </c>
      <c r="AG4099">
        <v>54.746833193896101</v>
      </c>
    </row>
    <row r="4100" spans="1:33">
      <c r="A4100" t="s">
        <v>446</v>
      </c>
      <c r="B4100" t="s">
        <v>444</v>
      </c>
      <c r="C4100" s="30" t="s">
        <v>591</v>
      </c>
      <c r="D4100">
        <v>600</v>
      </c>
      <c r="E4100">
        <v>10</v>
      </c>
      <c r="F4100">
        <v>120</v>
      </c>
      <c r="G4100">
        <v>20.14</v>
      </c>
      <c r="H4100">
        <v>1.341</v>
      </c>
      <c r="I4100">
        <v>39.075000000000003</v>
      </c>
      <c r="J4100">
        <v>3.18</v>
      </c>
      <c r="K4100">
        <v>5.6000000000000001E-2</v>
      </c>
      <c r="N4100">
        <f t="shared" si="165"/>
        <v>6.6583912611717977E-2</v>
      </c>
      <c r="O4100">
        <f t="shared" si="166"/>
        <v>1.9401688182720953</v>
      </c>
      <c r="P4100">
        <f t="shared" si="167"/>
        <v>0.15789473684210525</v>
      </c>
      <c r="Q4100">
        <f t="shared" si="168"/>
        <v>39.232894736842105</v>
      </c>
      <c r="R4100">
        <v>6.13</v>
      </c>
      <c r="S4100">
        <v>8.2880000000000003</v>
      </c>
      <c r="U4100">
        <v>240</v>
      </c>
      <c r="V4100">
        <v>15</v>
      </c>
      <c r="W4100">
        <v>6</v>
      </c>
      <c r="X4100">
        <v>30</v>
      </c>
      <c r="Y4100">
        <v>0.2</v>
      </c>
      <c r="Z4100">
        <v>1</v>
      </c>
      <c r="AA4100">
        <v>5</v>
      </c>
      <c r="AB4100">
        <v>25</v>
      </c>
      <c r="AC4100">
        <v>10</v>
      </c>
      <c r="AD4100" t="s">
        <v>61</v>
      </c>
      <c r="AE4100">
        <f t="shared" si="169"/>
        <v>6.1946201360516095</v>
      </c>
      <c r="AF4100">
        <f>((V4100-AE4100)/Z4100)*Y4100</f>
        <v>1.7610759727896781</v>
      </c>
      <c r="AG4100">
        <v>58.702532426322598</v>
      </c>
    </row>
    <row r="4101" spans="1:33">
      <c r="A4101" t="s">
        <v>446</v>
      </c>
      <c r="B4101" t="s">
        <v>444</v>
      </c>
      <c r="C4101" s="30" t="s">
        <v>591</v>
      </c>
      <c r="D4101">
        <v>600</v>
      </c>
      <c r="E4101">
        <v>10</v>
      </c>
      <c r="F4101">
        <v>120</v>
      </c>
      <c r="G4101">
        <v>20.14</v>
      </c>
      <c r="H4101">
        <v>1.341</v>
      </c>
      <c r="I4101">
        <v>39.075000000000003</v>
      </c>
      <c r="J4101">
        <v>3.18</v>
      </c>
      <c r="K4101">
        <v>5.6000000000000001E-2</v>
      </c>
      <c r="N4101">
        <f t="shared" si="165"/>
        <v>6.6583912611717977E-2</v>
      </c>
      <c r="O4101">
        <f t="shared" si="166"/>
        <v>1.9401688182720953</v>
      </c>
      <c r="P4101">
        <f t="shared" si="167"/>
        <v>0.15789473684210525</v>
      </c>
      <c r="Q4101">
        <f t="shared" si="168"/>
        <v>39.232894736842105</v>
      </c>
      <c r="R4101">
        <v>6.13</v>
      </c>
      <c r="S4101">
        <v>8.2880000000000003</v>
      </c>
      <c r="U4101">
        <v>240</v>
      </c>
      <c r="V4101">
        <v>15</v>
      </c>
      <c r="W4101">
        <v>7</v>
      </c>
      <c r="X4101">
        <v>30</v>
      </c>
      <c r="Y4101">
        <v>0.2</v>
      </c>
      <c r="Z4101">
        <v>1</v>
      </c>
      <c r="AA4101">
        <v>5</v>
      </c>
      <c r="AB4101">
        <v>25</v>
      </c>
      <c r="AC4101">
        <v>10</v>
      </c>
      <c r="AD4101" t="s">
        <v>61</v>
      </c>
      <c r="AE4101">
        <f t="shared" si="169"/>
        <v>6.0047475778747188</v>
      </c>
      <c r="AF4101">
        <f t="shared" si="170"/>
        <v>1.7990504844250563</v>
      </c>
      <c r="AG4101">
        <v>59.968349480835201</v>
      </c>
    </row>
    <row r="4102" spans="1:33">
      <c r="A4102" t="s">
        <v>446</v>
      </c>
      <c r="B4102" t="s">
        <v>444</v>
      </c>
      <c r="C4102" s="30" t="s">
        <v>591</v>
      </c>
      <c r="D4102">
        <v>600</v>
      </c>
      <c r="E4102">
        <v>10</v>
      </c>
      <c r="F4102">
        <v>120</v>
      </c>
      <c r="G4102">
        <v>20.14</v>
      </c>
      <c r="H4102">
        <v>1.341</v>
      </c>
      <c r="I4102">
        <v>39.075000000000003</v>
      </c>
      <c r="J4102">
        <v>3.18</v>
      </c>
      <c r="K4102">
        <v>5.6000000000000001E-2</v>
      </c>
      <c r="N4102">
        <f t="shared" si="165"/>
        <v>6.6583912611717977E-2</v>
      </c>
      <c r="O4102">
        <f t="shared" si="166"/>
        <v>1.9401688182720953</v>
      </c>
      <c r="P4102">
        <f t="shared" si="167"/>
        <v>0.15789473684210525</v>
      </c>
      <c r="Q4102">
        <f t="shared" si="168"/>
        <v>39.232894736842105</v>
      </c>
      <c r="R4102">
        <v>6.13</v>
      </c>
      <c r="S4102">
        <v>8.2880000000000003</v>
      </c>
      <c r="U4102">
        <v>240</v>
      </c>
      <c r="V4102">
        <v>15</v>
      </c>
      <c r="W4102">
        <v>8</v>
      </c>
      <c r="X4102">
        <v>30</v>
      </c>
      <c r="Y4102">
        <v>0.2</v>
      </c>
      <c r="Z4102">
        <v>1</v>
      </c>
      <c r="AA4102">
        <v>5</v>
      </c>
      <c r="AB4102">
        <v>25</v>
      </c>
      <c r="AC4102">
        <v>10</v>
      </c>
      <c r="AD4102" t="s">
        <v>61</v>
      </c>
      <c r="AE4102">
        <f t="shared" si="169"/>
        <v>6.4319623616132997</v>
      </c>
      <c r="AF4102">
        <f t="shared" si="170"/>
        <v>1.7136075276773401</v>
      </c>
      <c r="AG4102">
        <v>57.120250922578002</v>
      </c>
    </row>
    <row r="4103" spans="1:33">
      <c r="A4103" t="s">
        <v>446</v>
      </c>
      <c r="B4103" t="s">
        <v>444</v>
      </c>
      <c r="C4103" s="30" t="s">
        <v>591</v>
      </c>
      <c r="D4103">
        <v>600</v>
      </c>
      <c r="E4103">
        <v>10</v>
      </c>
      <c r="F4103">
        <v>120</v>
      </c>
      <c r="G4103">
        <v>20.14</v>
      </c>
      <c r="H4103">
        <v>1.341</v>
      </c>
      <c r="I4103">
        <v>39.075000000000003</v>
      </c>
      <c r="J4103">
        <v>3.18</v>
      </c>
      <c r="K4103">
        <v>5.6000000000000001E-2</v>
      </c>
      <c r="N4103">
        <f t="shared" si="165"/>
        <v>6.6583912611717977E-2</v>
      </c>
      <c r="O4103">
        <f t="shared" si="166"/>
        <v>1.9401688182720953</v>
      </c>
      <c r="P4103">
        <f t="shared" si="167"/>
        <v>0.15789473684210525</v>
      </c>
      <c r="Q4103">
        <f t="shared" si="168"/>
        <v>39.232894736842105</v>
      </c>
      <c r="R4103">
        <v>6.13</v>
      </c>
      <c r="S4103">
        <v>8.2880000000000003</v>
      </c>
      <c r="U4103">
        <v>240</v>
      </c>
      <c r="V4103">
        <v>15</v>
      </c>
      <c r="W4103">
        <v>9</v>
      </c>
      <c r="X4103">
        <v>30</v>
      </c>
      <c r="Y4103">
        <v>0.2</v>
      </c>
      <c r="Z4103">
        <v>1</v>
      </c>
      <c r="AA4103">
        <v>5</v>
      </c>
      <c r="AB4103">
        <v>25</v>
      </c>
      <c r="AC4103">
        <v>10</v>
      </c>
      <c r="AD4103" t="s">
        <v>61</v>
      </c>
      <c r="AE4103">
        <f t="shared" si="169"/>
        <v>8.5443045022949562</v>
      </c>
      <c r="AF4103">
        <f t="shared" si="170"/>
        <v>1.2911390995410088</v>
      </c>
      <c r="AG4103">
        <v>43.037969984700297</v>
      </c>
    </row>
    <row r="4104" spans="1:33">
      <c r="A4104" t="s">
        <v>446</v>
      </c>
      <c r="B4104" t="s">
        <v>444</v>
      </c>
      <c r="C4104" s="30" t="s">
        <v>591</v>
      </c>
      <c r="D4104">
        <v>600</v>
      </c>
      <c r="E4104">
        <v>10</v>
      </c>
      <c r="F4104">
        <v>120</v>
      </c>
      <c r="G4104">
        <v>20.14</v>
      </c>
      <c r="H4104">
        <v>1.341</v>
      </c>
      <c r="I4104">
        <v>39.075000000000003</v>
      </c>
      <c r="J4104">
        <v>3.18</v>
      </c>
      <c r="K4104">
        <v>5.6000000000000001E-2</v>
      </c>
      <c r="N4104">
        <f t="shared" si="165"/>
        <v>6.6583912611717977E-2</v>
      </c>
      <c r="O4104">
        <f t="shared" si="166"/>
        <v>1.9401688182720953</v>
      </c>
      <c r="P4104">
        <f t="shared" si="167"/>
        <v>0.15789473684210525</v>
      </c>
      <c r="Q4104">
        <f t="shared" si="168"/>
        <v>39.232894736842105</v>
      </c>
      <c r="R4104">
        <v>6.13</v>
      </c>
      <c r="S4104">
        <v>8.2880000000000003</v>
      </c>
      <c r="U4104">
        <v>240</v>
      </c>
      <c r="V4104">
        <v>15</v>
      </c>
      <c r="W4104">
        <v>10</v>
      </c>
      <c r="X4104">
        <v>30</v>
      </c>
      <c r="Y4104">
        <v>0.2</v>
      </c>
      <c r="Z4104">
        <v>1</v>
      </c>
      <c r="AA4104">
        <v>5</v>
      </c>
      <c r="AB4104">
        <v>25</v>
      </c>
      <c r="AC4104">
        <v>10</v>
      </c>
      <c r="AD4104" t="s">
        <v>61</v>
      </c>
      <c r="AE4104">
        <f t="shared" si="169"/>
        <v>7.5000003395201391</v>
      </c>
      <c r="AF4104">
        <f t="shared" si="170"/>
        <v>1.4999999320959723</v>
      </c>
      <c r="AG4104">
        <v>49.9999977365324</v>
      </c>
    </row>
    <row r="4105" spans="1:33">
      <c r="A4105" t="s">
        <v>447</v>
      </c>
      <c r="B4105" t="s">
        <v>444</v>
      </c>
      <c r="C4105" s="30" t="s">
        <v>591</v>
      </c>
      <c r="D4105">
        <v>900</v>
      </c>
      <c r="E4105">
        <v>10</v>
      </c>
      <c r="F4105">
        <v>120</v>
      </c>
      <c r="G4105">
        <v>87.45</v>
      </c>
      <c r="H4105">
        <v>0.74399999999999999</v>
      </c>
      <c r="I4105">
        <v>5.984</v>
      </c>
      <c r="J4105">
        <v>0.47</v>
      </c>
      <c r="K4105">
        <v>0.10199999999999999</v>
      </c>
      <c r="N4105">
        <f t="shared" si="165"/>
        <v>8.507718696397942E-3</v>
      </c>
      <c r="O4105">
        <f t="shared" si="166"/>
        <v>6.8427672955974836E-2</v>
      </c>
      <c r="P4105">
        <f t="shared" si="167"/>
        <v>5.3744997141223555E-3</v>
      </c>
      <c r="Q4105">
        <f t="shared" si="168"/>
        <v>5.9893744997141223</v>
      </c>
      <c r="R4105">
        <v>261.7</v>
      </c>
      <c r="S4105">
        <v>5.1929999999999996</v>
      </c>
      <c r="U4105">
        <v>240</v>
      </c>
      <c r="V4105">
        <v>15</v>
      </c>
      <c r="W4105">
        <v>2</v>
      </c>
      <c r="X4105">
        <v>30</v>
      </c>
      <c r="Y4105">
        <v>0.2</v>
      </c>
      <c r="Z4105">
        <v>1</v>
      </c>
      <c r="AA4105">
        <v>5</v>
      </c>
      <c r="AB4105">
        <v>25</v>
      </c>
      <c r="AC4105">
        <v>10</v>
      </c>
      <c r="AD4105" t="s">
        <v>61</v>
      </c>
      <c r="AE4105">
        <f t="shared" si="169"/>
        <v>12.935126847662895</v>
      </c>
      <c r="AF4105">
        <f t="shared" si="170"/>
        <v>0.41297463046742106</v>
      </c>
      <c r="AG4105">
        <v>13.7658210155807</v>
      </c>
    </row>
    <row r="4106" spans="1:33">
      <c r="A4106" t="s">
        <v>447</v>
      </c>
      <c r="B4106" t="s">
        <v>444</v>
      </c>
      <c r="C4106" s="30" t="s">
        <v>591</v>
      </c>
      <c r="D4106">
        <v>900</v>
      </c>
      <c r="E4106">
        <v>10</v>
      </c>
      <c r="F4106">
        <v>120</v>
      </c>
      <c r="G4106">
        <v>87.45</v>
      </c>
      <c r="H4106">
        <v>0.74399999999999999</v>
      </c>
      <c r="I4106">
        <v>5.984</v>
      </c>
      <c r="J4106">
        <v>0.47</v>
      </c>
      <c r="K4106">
        <v>0.10199999999999999</v>
      </c>
      <c r="N4106">
        <f t="shared" si="165"/>
        <v>8.507718696397942E-3</v>
      </c>
      <c r="O4106">
        <f t="shared" si="166"/>
        <v>6.8427672955974836E-2</v>
      </c>
      <c r="P4106">
        <f t="shared" si="167"/>
        <v>5.3744997141223555E-3</v>
      </c>
      <c r="Q4106">
        <f t="shared" si="168"/>
        <v>5.9893744997141223</v>
      </c>
      <c r="R4106">
        <v>261.7</v>
      </c>
      <c r="S4106">
        <v>5.1929999999999996</v>
      </c>
      <c r="U4106">
        <v>240</v>
      </c>
      <c r="V4106">
        <v>15</v>
      </c>
      <c r="W4106">
        <v>3</v>
      </c>
      <c r="X4106">
        <v>30</v>
      </c>
      <c r="Y4106">
        <v>0.2</v>
      </c>
      <c r="Z4106">
        <v>1</v>
      </c>
      <c r="AA4106">
        <v>5</v>
      </c>
      <c r="AB4106">
        <v>25</v>
      </c>
      <c r="AC4106">
        <v>10</v>
      </c>
      <c r="AD4106" t="s">
        <v>61</v>
      </c>
      <c r="AE4106">
        <f t="shared" si="169"/>
        <v>9.4936279088445374E-2</v>
      </c>
      <c r="AF4106">
        <f t="shared" si="170"/>
        <v>2.9810127441823111</v>
      </c>
      <c r="AG4106">
        <v>99.367091472743695</v>
      </c>
    </row>
    <row r="4107" spans="1:33">
      <c r="A4107" t="s">
        <v>447</v>
      </c>
      <c r="B4107" t="s">
        <v>444</v>
      </c>
      <c r="C4107" s="30" t="s">
        <v>591</v>
      </c>
      <c r="D4107">
        <v>900</v>
      </c>
      <c r="E4107">
        <v>10</v>
      </c>
      <c r="F4107">
        <v>120</v>
      </c>
      <c r="G4107">
        <v>87.45</v>
      </c>
      <c r="H4107">
        <v>0.74399999999999999</v>
      </c>
      <c r="I4107">
        <v>5.984</v>
      </c>
      <c r="J4107">
        <v>0.47</v>
      </c>
      <c r="K4107">
        <v>0.10199999999999999</v>
      </c>
      <c r="N4107">
        <f t="shared" si="165"/>
        <v>8.507718696397942E-3</v>
      </c>
      <c r="O4107">
        <f t="shared" si="166"/>
        <v>6.8427672955974836E-2</v>
      </c>
      <c r="P4107">
        <f t="shared" si="167"/>
        <v>5.3744997141223555E-3</v>
      </c>
      <c r="Q4107">
        <f t="shared" si="168"/>
        <v>5.9893744997141223</v>
      </c>
      <c r="R4107">
        <v>261.7</v>
      </c>
      <c r="S4107">
        <v>5.1929999999999996</v>
      </c>
      <c r="U4107">
        <v>240</v>
      </c>
      <c r="V4107">
        <v>15</v>
      </c>
      <c r="W4107">
        <v>4</v>
      </c>
      <c r="X4107">
        <v>30</v>
      </c>
      <c r="Y4107">
        <v>0.2</v>
      </c>
      <c r="Z4107">
        <v>1</v>
      </c>
      <c r="AA4107">
        <v>5</v>
      </c>
      <c r="AB4107">
        <v>25</v>
      </c>
      <c r="AC4107">
        <v>10</v>
      </c>
      <c r="AD4107" t="s">
        <v>61</v>
      </c>
      <c r="AE4107">
        <f t="shared" si="169"/>
        <v>1.8512664395080947</v>
      </c>
      <c r="AF4107">
        <f t="shared" si="170"/>
        <v>2.6297467120983811</v>
      </c>
      <c r="AG4107">
        <v>87.658223736612698</v>
      </c>
    </row>
    <row r="4108" spans="1:33">
      <c r="A4108" t="s">
        <v>447</v>
      </c>
      <c r="B4108" t="s">
        <v>444</v>
      </c>
      <c r="C4108" s="30" t="s">
        <v>591</v>
      </c>
      <c r="D4108">
        <v>900</v>
      </c>
      <c r="E4108">
        <v>10</v>
      </c>
      <c r="F4108">
        <v>120</v>
      </c>
      <c r="G4108">
        <v>87.45</v>
      </c>
      <c r="H4108">
        <v>0.74399999999999999</v>
      </c>
      <c r="I4108">
        <v>5.984</v>
      </c>
      <c r="J4108">
        <v>0.47</v>
      </c>
      <c r="K4108">
        <v>0.10199999999999999</v>
      </c>
      <c r="N4108">
        <f t="shared" si="165"/>
        <v>8.507718696397942E-3</v>
      </c>
      <c r="O4108">
        <f t="shared" si="166"/>
        <v>6.8427672955974836E-2</v>
      </c>
      <c r="P4108">
        <f t="shared" si="167"/>
        <v>5.3744997141223555E-3</v>
      </c>
      <c r="Q4108">
        <f t="shared" si="168"/>
        <v>5.9893744997141223</v>
      </c>
      <c r="R4108">
        <v>261.7</v>
      </c>
      <c r="S4108">
        <v>5.1929999999999996</v>
      </c>
      <c r="U4108">
        <v>240</v>
      </c>
      <c r="V4108">
        <v>15</v>
      </c>
      <c r="W4108">
        <v>5</v>
      </c>
      <c r="X4108">
        <v>30</v>
      </c>
      <c r="Y4108">
        <v>0.2</v>
      </c>
      <c r="Z4108">
        <v>1</v>
      </c>
      <c r="AA4108">
        <v>5</v>
      </c>
      <c r="AB4108">
        <v>25</v>
      </c>
      <c r="AC4108">
        <v>10</v>
      </c>
      <c r="AD4108" t="s">
        <v>61</v>
      </c>
      <c r="AE4108">
        <f t="shared" si="169"/>
        <v>0.73575913373657897</v>
      </c>
      <c r="AF4108">
        <f t="shared" si="170"/>
        <v>2.8528481732526845</v>
      </c>
      <c r="AG4108">
        <v>95.094939108422807</v>
      </c>
    </row>
    <row r="4109" spans="1:33">
      <c r="A4109" t="s">
        <v>447</v>
      </c>
      <c r="B4109" t="s">
        <v>444</v>
      </c>
      <c r="C4109" s="30" t="s">
        <v>591</v>
      </c>
      <c r="D4109">
        <v>900</v>
      </c>
      <c r="E4109">
        <v>10</v>
      </c>
      <c r="F4109">
        <v>120</v>
      </c>
      <c r="G4109">
        <v>87.45</v>
      </c>
      <c r="H4109">
        <v>0.74399999999999999</v>
      </c>
      <c r="I4109">
        <v>5.984</v>
      </c>
      <c r="J4109">
        <v>0.47</v>
      </c>
      <c r="K4109">
        <v>0.10199999999999999</v>
      </c>
      <c r="N4109">
        <f t="shared" si="165"/>
        <v>8.507718696397942E-3</v>
      </c>
      <c r="O4109">
        <f t="shared" si="166"/>
        <v>6.8427672955974836E-2</v>
      </c>
      <c r="P4109">
        <f t="shared" si="167"/>
        <v>5.3744997141223555E-3</v>
      </c>
      <c r="Q4109">
        <f t="shared" si="168"/>
        <v>5.9893744997141223</v>
      </c>
      <c r="R4109">
        <v>261.7</v>
      </c>
      <c r="S4109">
        <v>5.1929999999999996</v>
      </c>
      <c r="U4109">
        <v>240</v>
      </c>
      <c r="V4109">
        <v>15</v>
      </c>
      <c r="W4109">
        <v>6</v>
      </c>
      <c r="X4109">
        <v>30</v>
      </c>
      <c r="Y4109">
        <v>0.2</v>
      </c>
      <c r="Z4109">
        <v>1</v>
      </c>
      <c r="AA4109">
        <v>5</v>
      </c>
      <c r="AB4109">
        <v>25</v>
      </c>
      <c r="AC4109">
        <v>10</v>
      </c>
      <c r="AD4109" t="s">
        <v>61</v>
      </c>
      <c r="AE4109">
        <f t="shared" si="169"/>
        <v>0.75949328838871466</v>
      </c>
      <c r="AF4109">
        <f t="shared" si="170"/>
        <v>2.8481013423222574</v>
      </c>
      <c r="AG4109">
        <v>94.936711410741907</v>
      </c>
    </row>
    <row r="4110" spans="1:33">
      <c r="A4110" t="s">
        <v>447</v>
      </c>
      <c r="B4110" t="s">
        <v>444</v>
      </c>
      <c r="C4110" s="30" t="s">
        <v>591</v>
      </c>
      <c r="D4110">
        <v>900</v>
      </c>
      <c r="E4110">
        <v>10</v>
      </c>
      <c r="F4110">
        <v>120</v>
      </c>
      <c r="G4110">
        <v>87.45</v>
      </c>
      <c r="H4110">
        <v>0.74399999999999999</v>
      </c>
      <c r="I4110">
        <v>5.984</v>
      </c>
      <c r="J4110">
        <v>0.47</v>
      </c>
      <c r="K4110">
        <v>0.10199999999999999</v>
      </c>
      <c r="N4110">
        <f t="shared" si="165"/>
        <v>8.507718696397942E-3</v>
      </c>
      <c r="O4110">
        <f t="shared" si="166"/>
        <v>6.8427672955974836E-2</v>
      </c>
      <c r="P4110">
        <f t="shared" si="167"/>
        <v>5.3744997141223555E-3</v>
      </c>
      <c r="Q4110">
        <f t="shared" si="168"/>
        <v>5.9893744997141223</v>
      </c>
      <c r="R4110">
        <v>261.7</v>
      </c>
      <c r="S4110">
        <v>5.1929999999999996</v>
      </c>
      <c r="U4110">
        <v>240</v>
      </c>
      <c r="V4110">
        <v>15</v>
      </c>
      <c r="W4110">
        <v>7</v>
      </c>
      <c r="X4110">
        <v>30</v>
      </c>
      <c r="Y4110">
        <v>0.2</v>
      </c>
      <c r="Z4110">
        <v>1</v>
      </c>
      <c r="AA4110">
        <v>5</v>
      </c>
      <c r="AB4110">
        <v>25</v>
      </c>
      <c r="AC4110">
        <v>10</v>
      </c>
      <c r="AD4110" t="s">
        <v>61</v>
      </c>
      <c r="AE4110">
        <f t="shared" si="169"/>
        <v>1.0205693290824289</v>
      </c>
      <c r="AF4110">
        <f t="shared" si="170"/>
        <v>2.7958861341835144</v>
      </c>
      <c r="AG4110">
        <v>93.196204472783805</v>
      </c>
    </row>
    <row r="4111" spans="1:33">
      <c r="A4111" t="s">
        <v>447</v>
      </c>
      <c r="B4111" t="s">
        <v>444</v>
      </c>
      <c r="C4111" s="30" t="s">
        <v>591</v>
      </c>
      <c r="D4111">
        <v>900</v>
      </c>
      <c r="E4111">
        <v>10</v>
      </c>
      <c r="F4111">
        <v>120</v>
      </c>
      <c r="G4111">
        <v>87.45</v>
      </c>
      <c r="H4111">
        <v>0.74399999999999999</v>
      </c>
      <c r="I4111">
        <v>5.984</v>
      </c>
      <c r="J4111">
        <v>0.47</v>
      </c>
      <c r="K4111">
        <v>0.10199999999999999</v>
      </c>
      <c r="N4111">
        <f t="shared" si="165"/>
        <v>8.507718696397942E-3</v>
      </c>
      <c r="O4111">
        <f t="shared" si="166"/>
        <v>6.8427672955974836E-2</v>
      </c>
      <c r="P4111">
        <f t="shared" si="167"/>
        <v>5.3744997141223555E-3</v>
      </c>
      <c r="Q4111">
        <f t="shared" si="168"/>
        <v>5.9893744997141223</v>
      </c>
      <c r="R4111">
        <v>261.7</v>
      </c>
      <c r="S4111">
        <v>5.1929999999999996</v>
      </c>
      <c r="U4111">
        <v>240</v>
      </c>
      <c r="V4111">
        <v>15</v>
      </c>
      <c r="W4111">
        <v>8</v>
      </c>
      <c r="X4111">
        <v>30</v>
      </c>
      <c r="Y4111">
        <v>0.2</v>
      </c>
      <c r="Z4111">
        <v>1</v>
      </c>
      <c r="AA4111">
        <v>5</v>
      </c>
      <c r="AB4111">
        <v>25</v>
      </c>
      <c r="AC4111">
        <v>10</v>
      </c>
      <c r="AD4111" t="s">
        <v>61</v>
      </c>
      <c r="AE4111">
        <f t="shared" si="169"/>
        <v>0.49841724769501461</v>
      </c>
      <c r="AF4111">
        <f t="shared" si="170"/>
        <v>2.9003165504609973</v>
      </c>
      <c r="AG4111">
        <v>96.677218348699896</v>
      </c>
    </row>
    <row r="4112" spans="1:33">
      <c r="A4112" t="s">
        <v>447</v>
      </c>
      <c r="B4112" t="s">
        <v>444</v>
      </c>
      <c r="C4112" s="30" t="s">
        <v>591</v>
      </c>
      <c r="D4112">
        <v>900</v>
      </c>
      <c r="E4112">
        <v>10</v>
      </c>
      <c r="F4112">
        <v>120</v>
      </c>
      <c r="G4112">
        <v>87.45</v>
      </c>
      <c r="H4112">
        <v>0.74399999999999999</v>
      </c>
      <c r="I4112">
        <v>5.984</v>
      </c>
      <c r="J4112">
        <v>0.47</v>
      </c>
      <c r="K4112">
        <v>0.10199999999999999</v>
      </c>
      <c r="N4112">
        <f t="shared" si="165"/>
        <v>8.507718696397942E-3</v>
      </c>
      <c r="O4112">
        <f t="shared" si="166"/>
        <v>6.8427672955974836E-2</v>
      </c>
      <c r="P4112">
        <f t="shared" si="167"/>
        <v>5.3744997141223555E-3</v>
      </c>
      <c r="Q4112">
        <f t="shared" si="168"/>
        <v>5.9893744997141223</v>
      </c>
      <c r="R4112">
        <v>261.7</v>
      </c>
      <c r="S4112">
        <v>5.1929999999999996</v>
      </c>
      <c r="U4112">
        <v>240</v>
      </c>
      <c r="V4112">
        <v>15</v>
      </c>
      <c r="W4112">
        <v>9</v>
      </c>
      <c r="X4112">
        <v>30</v>
      </c>
      <c r="Y4112">
        <v>0.2</v>
      </c>
      <c r="Z4112">
        <v>1</v>
      </c>
      <c r="AA4112">
        <v>5</v>
      </c>
      <c r="AB4112">
        <v>25</v>
      </c>
      <c r="AC4112">
        <v>10</v>
      </c>
      <c r="AD4112" t="s">
        <v>61</v>
      </c>
      <c r="AE4112">
        <f t="shared" si="169"/>
        <v>9.4936279088445374E-2</v>
      </c>
      <c r="AF4112">
        <f t="shared" si="170"/>
        <v>2.9810127441823111</v>
      </c>
      <c r="AG4112">
        <v>99.367091472743695</v>
      </c>
    </row>
    <row r="4113" spans="1:33">
      <c r="A4113" t="s">
        <v>447</v>
      </c>
      <c r="B4113" t="s">
        <v>444</v>
      </c>
      <c r="C4113" s="30" t="s">
        <v>591</v>
      </c>
      <c r="D4113">
        <v>900</v>
      </c>
      <c r="E4113">
        <v>10</v>
      </c>
      <c r="F4113">
        <v>120</v>
      </c>
      <c r="G4113">
        <v>87.45</v>
      </c>
      <c r="H4113">
        <v>0.74399999999999999</v>
      </c>
      <c r="I4113">
        <v>5.984</v>
      </c>
      <c r="J4113">
        <v>0.47</v>
      </c>
      <c r="K4113">
        <v>0.10199999999999999</v>
      </c>
      <c r="N4113">
        <f t="shared" si="165"/>
        <v>8.507718696397942E-3</v>
      </c>
      <c r="O4113">
        <f t="shared" si="166"/>
        <v>6.8427672955974836E-2</v>
      </c>
      <c r="P4113">
        <f t="shared" si="167"/>
        <v>5.3744997141223555E-3</v>
      </c>
      <c r="Q4113">
        <f t="shared" si="168"/>
        <v>5.9893744997141223</v>
      </c>
      <c r="R4113">
        <v>261.7</v>
      </c>
      <c r="S4113">
        <v>5.1929999999999996</v>
      </c>
      <c r="U4113">
        <v>240</v>
      </c>
      <c r="V4113">
        <v>15</v>
      </c>
      <c r="W4113">
        <v>10</v>
      </c>
      <c r="X4113">
        <v>30</v>
      </c>
      <c r="Y4113">
        <v>0.2</v>
      </c>
      <c r="Z4113">
        <v>1</v>
      </c>
      <c r="AA4113">
        <v>5</v>
      </c>
      <c r="AB4113">
        <v>25</v>
      </c>
      <c r="AC4113">
        <v>10</v>
      </c>
      <c r="AD4113" t="s">
        <v>61</v>
      </c>
      <c r="AE4113">
        <f t="shared" si="169"/>
        <v>7.1202124440000958E-2</v>
      </c>
      <c r="AF4113">
        <f t="shared" si="170"/>
        <v>2.9857595751120001</v>
      </c>
      <c r="AG4113">
        <v>99.525319170399996</v>
      </c>
    </row>
    <row r="4114" spans="1:33">
      <c r="A4114" t="s">
        <v>445</v>
      </c>
      <c r="B4114" t="s">
        <v>444</v>
      </c>
      <c r="C4114" s="30" t="s">
        <v>591</v>
      </c>
      <c r="D4114">
        <v>600</v>
      </c>
      <c r="E4114">
        <v>10</v>
      </c>
      <c r="F4114">
        <v>120</v>
      </c>
      <c r="G4114">
        <v>47.42</v>
      </c>
      <c r="H4114">
        <v>1.4419999999999999</v>
      </c>
      <c r="I4114">
        <v>17.445</v>
      </c>
      <c r="J4114">
        <v>0.71</v>
      </c>
      <c r="K4114">
        <v>8.359</v>
      </c>
      <c r="N4114">
        <f t="shared" si="165"/>
        <v>3.0409110080134961E-2</v>
      </c>
      <c r="O4114">
        <f t="shared" si="166"/>
        <v>0.36788274989455927</v>
      </c>
      <c r="P4114">
        <f t="shared" si="167"/>
        <v>1.4972585407001264E-2</v>
      </c>
      <c r="Q4114">
        <f t="shared" si="168"/>
        <v>17.459972585407002</v>
      </c>
      <c r="R4114">
        <v>256.89</v>
      </c>
      <c r="S4114">
        <v>4.3959999999999999</v>
      </c>
      <c r="U4114">
        <v>30.375385749879001</v>
      </c>
      <c r="V4114">
        <v>15</v>
      </c>
      <c r="W4114">
        <v>6</v>
      </c>
      <c r="X4114">
        <v>30</v>
      </c>
      <c r="Y4114">
        <v>0.2</v>
      </c>
      <c r="Z4114">
        <v>1</v>
      </c>
      <c r="AA4114">
        <v>5</v>
      </c>
      <c r="AB4114">
        <v>25</v>
      </c>
      <c r="AC4114">
        <v>10</v>
      </c>
      <c r="AD4114" t="s">
        <v>61</v>
      </c>
      <c r="AE4114">
        <f t="shared" si="169"/>
        <v>15</v>
      </c>
      <c r="AF4114">
        <v>0.36090240702794502</v>
      </c>
    </row>
    <row r="4115" spans="1:33">
      <c r="A4115" t="s">
        <v>445</v>
      </c>
      <c r="B4115" t="s">
        <v>444</v>
      </c>
      <c r="C4115" s="30" t="s">
        <v>591</v>
      </c>
      <c r="D4115">
        <v>600</v>
      </c>
      <c r="E4115">
        <v>10</v>
      </c>
      <c r="F4115">
        <v>120</v>
      </c>
      <c r="G4115">
        <v>47.42</v>
      </c>
      <c r="H4115">
        <v>1.4419999999999999</v>
      </c>
      <c r="I4115">
        <v>17.445</v>
      </c>
      <c r="J4115">
        <v>0.71</v>
      </c>
      <c r="K4115">
        <v>8.359</v>
      </c>
      <c r="N4115">
        <f t="shared" si="165"/>
        <v>3.0409110080134961E-2</v>
      </c>
      <c r="O4115">
        <f t="shared" si="166"/>
        <v>0.36788274989455927</v>
      </c>
      <c r="P4115">
        <f t="shared" si="167"/>
        <v>1.4972585407001264E-2</v>
      </c>
      <c r="Q4115">
        <f t="shared" si="168"/>
        <v>17.459972585407002</v>
      </c>
      <c r="R4115">
        <v>256.89</v>
      </c>
      <c r="S4115">
        <v>4.3959999999999999</v>
      </c>
      <c r="U4115">
        <v>59.0443284759086</v>
      </c>
      <c r="V4115">
        <v>15</v>
      </c>
      <c r="W4115">
        <v>6</v>
      </c>
      <c r="X4115">
        <v>30</v>
      </c>
      <c r="Y4115">
        <v>0.2</v>
      </c>
      <c r="Z4115">
        <v>1</v>
      </c>
      <c r="AA4115">
        <v>5</v>
      </c>
      <c r="AB4115">
        <v>25</v>
      </c>
      <c r="AC4115">
        <v>10</v>
      </c>
      <c r="AD4115" t="s">
        <v>61</v>
      </c>
      <c r="AE4115">
        <f t="shared" si="169"/>
        <v>15</v>
      </c>
      <c r="AF4115">
        <v>0.40037600292831099</v>
      </c>
    </row>
    <row r="4116" spans="1:33">
      <c r="A4116" t="s">
        <v>445</v>
      </c>
      <c r="B4116" t="s">
        <v>444</v>
      </c>
      <c r="C4116" s="30" t="s">
        <v>591</v>
      </c>
      <c r="D4116">
        <v>600</v>
      </c>
      <c r="E4116">
        <v>10</v>
      </c>
      <c r="F4116">
        <v>120</v>
      </c>
      <c r="G4116">
        <v>47.42</v>
      </c>
      <c r="H4116">
        <v>1.4419999999999999</v>
      </c>
      <c r="I4116">
        <v>17.445</v>
      </c>
      <c r="J4116">
        <v>0.71</v>
      </c>
      <c r="K4116">
        <v>8.359</v>
      </c>
      <c r="N4116">
        <f t="shared" si="165"/>
        <v>3.0409110080134961E-2</v>
      </c>
      <c r="O4116">
        <f t="shared" si="166"/>
        <v>0.36788274989455927</v>
      </c>
      <c r="P4116">
        <f t="shared" si="167"/>
        <v>1.4972585407001264E-2</v>
      </c>
      <c r="Q4116">
        <f t="shared" si="168"/>
        <v>17.459972585407002</v>
      </c>
      <c r="R4116">
        <v>256.89</v>
      </c>
      <c r="S4116">
        <v>4.3959999999999999</v>
      </c>
      <c r="U4116">
        <v>118.771365397361</v>
      </c>
      <c r="V4116">
        <v>15</v>
      </c>
      <c r="W4116">
        <v>6</v>
      </c>
      <c r="X4116">
        <v>30</v>
      </c>
      <c r="Y4116">
        <v>0.2</v>
      </c>
      <c r="Z4116">
        <v>1</v>
      </c>
      <c r="AA4116">
        <v>5</v>
      </c>
      <c r="AB4116">
        <v>25</v>
      </c>
      <c r="AC4116">
        <v>10</v>
      </c>
      <c r="AD4116" t="s">
        <v>61</v>
      </c>
      <c r="AE4116">
        <f t="shared" si="169"/>
        <v>15</v>
      </c>
      <c r="AF4116">
        <v>0.41165428381586899</v>
      </c>
    </row>
    <row r="4117" spans="1:33">
      <c r="A4117" t="s">
        <v>445</v>
      </c>
      <c r="B4117" t="s">
        <v>444</v>
      </c>
      <c r="C4117" s="30" t="s">
        <v>591</v>
      </c>
      <c r="D4117">
        <v>600</v>
      </c>
      <c r="E4117">
        <v>10</v>
      </c>
      <c r="F4117">
        <v>120</v>
      </c>
      <c r="G4117">
        <v>47.42</v>
      </c>
      <c r="H4117">
        <v>1.4419999999999999</v>
      </c>
      <c r="I4117">
        <v>17.445</v>
      </c>
      <c r="J4117">
        <v>0.71</v>
      </c>
      <c r="K4117">
        <v>8.359</v>
      </c>
      <c r="N4117">
        <f t="shared" si="165"/>
        <v>3.0409110080134961E-2</v>
      </c>
      <c r="O4117">
        <f t="shared" si="166"/>
        <v>0.36788274989455927</v>
      </c>
      <c r="P4117">
        <f t="shared" si="167"/>
        <v>1.4972585407001264E-2</v>
      </c>
      <c r="Q4117">
        <f t="shared" si="168"/>
        <v>17.459972585407002</v>
      </c>
      <c r="R4117">
        <v>256.89</v>
      </c>
      <c r="S4117">
        <v>4.3959999999999999</v>
      </c>
      <c r="U4117">
        <v>235.83617840753701</v>
      </c>
      <c r="V4117">
        <v>15</v>
      </c>
      <c r="W4117">
        <v>6</v>
      </c>
      <c r="X4117">
        <v>30</v>
      </c>
      <c r="Y4117">
        <v>0.2</v>
      </c>
      <c r="Z4117">
        <v>1</v>
      </c>
      <c r="AA4117">
        <v>5</v>
      </c>
      <c r="AB4117">
        <v>25</v>
      </c>
      <c r="AC4117">
        <v>10</v>
      </c>
      <c r="AD4117" t="s">
        <v>61</v>
      </c>
      <c r="AE4117">
        <f t="shared" si="169"/>
        <v>15</v>
      </c>
      <c r="AF4117">
        <v>0.57518793692980597</v>
      </c>
    </row>
    <row r="4118" spans="1:33">
      <c r="A4118" t="s">
        <v>445</v>
      </c>
      <c r="B4118" t="s">
        <v>444</v>
      </c>
      <c r="C4118" s="30" t="s">
        <v>591</v>
      </c>
      <c r="D4118">
        <v>600</v>
      </c>
      <c r="E4118">
        <v>10</v>
      </c>
      <c r="F4118">
        <v>120</v>
      </c>
      <c r="G4118">
        <v>47.42</v>
      </c>
      <c r="H4118">
        <v>1.4419999999999999</v>
      </c>
      <c r="I4118">
        <v>17.445</v>
      </c>
      <c r="J4118">
        <v>0.71</v>
      </c>
      <c r="K4118">
        <v>8.359</v>
      </c>
      <c r="N4118">
        <f t="shared" si="165"/>
        <v>3.0409110080134961E-2</v>
      </c>
      <c r="O4118">
        <f t="shared" si="166"/>
        <v>0.36788274989455927</v>
      </c>
      <c r="P4118">
        <f t="shared" si="167"/>
        <v>1.4972585407001264E-2</v>
      </c>
      <c r="Q4118">
        <f t="shared" si="168"/>
        <v>17.459972585407002</v>
      </c>
      <c r="R4118">
        <v>256.89</v>
      </c>
      <c r="S4118">
        <v>4.3959999999999999</v>
      </c>
      <c r="U4118">
        <v>479.52230094212598</v>
      </c>
      <c r="V4118">
        <v>15</v>
      </c>
      <c r="W4118">
        <v>6</v>
      </c>
      <c r="X4118">
        <v>30</v>
      </c>
      <c r="Y4118">
        <v>0.2</v>
      </c>
      <c r="Z4118">
        <v>1</v>
      </c>
      <c r="AA4118">
        <v>5</v>
      </c>
      <c r="AB4118">
        <v>25</v>
      </c>
      <c r="AC4118">
        <v>10</v>
      </c>
      <c r="AD4118" t="s">
        <v>61</v>
      </c>
      <c r="AE4118">
        <f t="shared" si="169"/>
        <v>15</v>
      </c>
      <c r="AF4118">
        <v>0.74436085955622</v>
      </c>
    </row>
    <row r="4119" spans="1:33">
      <c r="A4119" t="s">
        <v>445</v>
      </c>
      <c r="B4119" t="s">
        <v>444</v>
      </c>
      <c r="C4119" s="30" t="s">
        <v>591</v>
      </c>
      <c r="D4119">
        <v>600</v>
      </c>
      <c r="E4119">
        <v>10</v>
      </c>
      <c r="F4119">
        <v>120</v>
      </c>
      <c r="G4119">
        <v>47.42</v>
      </c>
      <c r="H4119">
        <v>1.4419999999999999</v>
      </c>
      <c r="I4119">
        <v>17.445</v>
      </c>
      <c r="J4119">
        <v>0.71</v>
      </c>
      <c r="K4119">
        <v>8.359</v>
      </c>
      <c r="N4119">
        <f t="shared" si="165"/>
        <v>3.0409110080134961E-2</v>
      </c>
      <c r="O4119">
        <f t="shared" si="166"/>
        <v>0.36788274989455927</v>
      </c>
      <c r="P4119">
        <f t="shared" si="167"/>
        <v>1.4972585407001264E-2</v>
      </c>
      <c r="Q4119">
        <f t="shared" si="168"/>
        <v>17.459972585407002</v>
      </c>
      <c r="R4119">
        <v>256.89</v>
      </c>
      <c r="S4119">
        <v>4.3959999999999999</v>
      </c>
      <c r="U4119">
        <v>720.81916264398296</v>
      </c>
      <c r="V4119">
        <v>15</v>
      </c>
      <c r="W4119">
        <v>6</v>
      </c>
      <c r="X4119">
        <v>30</v>
      </c>
      <c r="Y4119">
        <v>0.2</v>
      </c>
      <c r="Z4119">
        <v>1</v>
      </c>
      <c r="AA4119">
        <v>5</v>
      </c>
      <c r="AB4119">
        <v>25</v>
      </c>
      <c r="AC4119">
        <v>10</v>
      </c>
      <c r="AD4119" t="s">
        <v>61</v>
      </c>
      <c r="AE4119">
        <f t="shared" si="169"/>
        <v>15</v>
      </c>
      <c r="AF4119">
        <v>0.93609034395775204</v>
      </c>
    </row>
    <row r="4120" spans="1:33">
      <c r="A4120" t="s">
        <v>445</v>
      </c>
      <c r="B4120" t="s">
        <v>444</v>
      </c>
      <c r="C4120" s="30" t="s">
        <v>591</v>
      </c>
      <c r="D4120">
        <v>600</v>
      </c>
      <c r="E4120">
        <v>10</v>
      </c>
      <c r="F4120">
        <v>120</v>
      </c>
      <c r="G4120">
        <v>47.42</v>
      </c>
      <c r="H4120">
        <v>1.4419999999999999</v>
      </c>
      <c r="I4120">
        <v>17.445</v>
      </c>
      <c r="J4120">
        <v>0.71</v>
      </c>
      <c r="K4120">
        <v>8.359</v>
      </c>
      <c r="N4120">
        <f t="shared" si="165"/>
        <v>3.0409110080134961E-2</v>
      </c>
      <c r="O4120">
        <f t="shared" si="166"/>
        <v>0.36788274989455927</v>
      </c>
      <c r="P4120">
        <f t="shared" si="167"/>
        <v>1.4972585407001264E-2</v>
      </c>
      <c r="Q4120">
        <f t="shared" si="168"/>
        <v>17.459972585407002</v>
      </c>
      <c r="R4120">
        <v>256.89</v>
      </c>
      <c r="S4120">
        <v>4.3959999999999999</v>
      </c>
      <c r="U4120">
        <v>962.11602434584097</v>
      </c>
      <c r="V4120">
        <v>15</v>
      </c>
      <c r="W4120">
        <v>6</v>
      </c>
      <c r="X4120">
        <v>30</v>
      </c>
      <c r="Y4120">
        <v>0.2</v>
      </c>
      <c r="Z4120">
        <v>1</v>
      </c>
      <c r="AA4120">
        <v>5</v>
      </c>
      <c r="AB4120">
        <v>25</v>
      </c>
      <c r="AC4120">
        <v>10</v>
      </c>
      <c r="AD4120" t="s">
        <v>61</v>
      </c>
      <c r="AE4120">
        <f t="shared" si="169"/>
        <v>15</v>
      </c>
      <c r="AF4120">
        <v>1.08834597432152</v>
      </c>
    </row>
    <row r="4121" spans="1:33">
      <c r="A4121" t="s">
        <v>445</v>
      </c>
      <c r="B4121" t="s">
        <v>444</v>
      </c>
      <c r="C4121" s="30" t="s">
        <v>591</v>
      </c>
      <c r="D4121">
        <v>600</v>
      </c>
      <c r="E4121">
        <v>10</v>
      </c>
      <c r="F4121">
        <v>120</v>
      </c>
      <c r="G4121">
        <v>47.42</v>
      </c>
      <c r="H4121">
        <v>1.4419999999999999</v>
      </c>
      <c r="I4121">
        <v>17.445</v>
      </c>
      <c r="J4121">
        <v>0.71</v>
      </c>
      <c r="K4121">
        <v>8.359</v>
      </c>
      <c r="N4121">
        <f t="shared" si="165"/>
        <v>3.0409110080134961E-2</v>
      </c>
      <c r="O4121">
        <f t="shared" si="166"/>
        <v>0.36788274989455927</v>
      </c>
      <c r="P4121">
        <f t="shared" si="167"/>
        <v>1.4972585407001264E-2</v>
      </c>
      <c r="Q4121">
        <f t="shared" si="168"/>
        <v>17.459972585407002</v>
      </c>
      <c r="R4121">
        <v>256.89</v>
      </c>
      <c r="S4121">
        <v>4.3959999999999999</v>
      </c>
      <c r="U4121">
        <v>1198.63480183558</v>
      </c>
      <c r="V4121">
        <v>15</v>
      </c>
      <c r="W4121">
        <v>6</v>
      </c>
      <c r="X4121">
        <v>30</v>
      </c>
      <c r="Y4121">
        <v>0.2</v>
      </c>
      <c r="Z4121">
        <v>1</v>
      </c>
      <c r="AA4121">
        <v>5</v>
      </c>
      <c r="AB4121">
        <v>25</v>
      </c>
      <c r="AC4121">
        <v>10</v>
      </c>
      <c r="AD4121" t="s">
        <v>61</v>
      </c>
      <c r="AE4121">
        <f t="shared" si="169"/>
        <v>15</v>
      </c>
      <c r="AF4121">
        <v>1.0996239970716799</v>
      </c>
    </row>
    <row r="4122" spans="1:33">
      <c r="A4122" t="s">
        <v>445</v>
      </c>
      <c r="B4122" t="s">
        <v>444</v>
      </c>
      <c r="C4122" s="30" t="s">
        <v>591</v>
      </c>
      <c r="D4122">
        <v>600</v>
      </c>
      <c r="E4122">
        <v>10</v>
      </c>
      <c r="F4122">
        <v>120</v>
      </c>
      <c r="G4122">
        <v>47.42</v>
      </c>
      <c r="H4122">
        <v>1.4419999999999999</v>
      </c>
      <c r="I4122">
        <v>17.445</v>
      </c>
      <c r="J4122">
        <v>0.71</v>
      </c>
      <c r="K4122">
        <v>8.359</v>
      </c>
      <c r="N4122">
        <f t="shared" si="165"/>
        <v>3.0409110080134961E-2</v>
      </c>
      <c r="O4122">
        <f t="shared" si="166"/>
        <v>0.36788274989455927</v>
      </c>
      <c r="P4122">
        <f t="shared" si="167"/>
        <v>1.4972585407001264E-2</v>
      </c>
      <c r="Q4122">
        <f t="shared" si="168"/>
        <v>17.459972585407002</v>
      </c>
      <c r="R4122">
        <v>256.89</v>
      </c>
      <c r="S4122">
        <v>4.3959999999999999</v>
      </c>
      <c r="U4122">
        <v>1439.9318822641101</v>
      </c>
      <c r="V4122">
        <v>15</v>
      </c>
      <c r="W4122">
        <v>6</v>
      </c>
      <c r="X4122">
        <v>30</v>
      </c>
      <c r="Y4122">
        <v>0.2</v>
      </c>
      <c r="Z4122">
        <v>1</v>
      </c>
      <c r="AA4122">
        <v>5</v>
      </c>
      <c r="AB4122">
        <v>25</v>
      </c>
      <c r="AC4122">
        <v>10</v>
      </c>
      <c r="AD4122" t="s">
        <v>61</v>
      </c>
      <c r="AE4122">
        <f t="shared" si="169"/>
        <v>15</v>
      </c>
      <c r="AF4122">
        <v>1.22368431242265</v>
      </c>
    </row>
    <row r="4123" spans="1:33">
      <c r="A4123" t="s">
        <v>446</v>
      </c>
      <c r="B4123" t="s">
        <v>444</v>
      </c>
      <c r="C4123" s="30" t="s">
        <v>591</v>
      </c>
      <c r="D4123">
        <v>600</v>
      </c>
      <c r="E4123">
        <v>10</v>
      </c>
      <c r="F4123">
        <v>120</v>
      </c>
      <c r="G4123">
        <v>20.14</v>
      </c>
      <c r="H4123">
        <v>1.341</v>
      </c>
      <c r="I4123">
        <v>39.075000000000003</v>
      </c>
      <c r="J4123">
        <v>3.18</v>
      </c>
      <c r="K4123">
        <v>5.6000000000000001E-2</v>
      </c>
      <c r="N4123">
        <f t="shared" si="165"/>
        <v>6.6583912611717977E-2</v>
      </c>
      <c r="O4123">
        <f t="shared" si="166"/>
        <v>1.9401688182720953</v>
      </c>
      <c r="P4123">
        <f t="shared" si="167"/>
        <v>0.15789473684210525</v>
      </c>
      <c r="Q4123">
        <f t="shared" si="168"/>
        <v>39.232894736842105</v>
      </c>
      <c r="R4123">
        <v>6.13</v>
      </c>
      <c r="S4123">
        <v>8.2880000000000003</v>
      </c>
      <c r="U4123">
        <v>30.375385749879001</v>
      </c>
      <c r="V4123">
        <v>15</v>
      </c>
      <c r="W4123">
        <v>6</v>
      </c>
      <c r="X4123">
        <v>30</v>
      </c>
      <c r="Y4123">
        <v>0.2</v>
      </c>
      <c r="Z4123">
        <v>1</v>
      </c>
      <c r="AA4123">
        <v>5</v>
      </c>
      <c r="AB4123">
        <v>25</v>
      </c>
      <c r="AC4123">
        <v>10</v>
      </c>
      <c r="AD4123" t="s">
        <v>61</v>
      </c>
      <c r="AE4123">
        <f t="shared" si="169"/>
        <v>15</v>
      </c>
      <c r="AF4123">
        <v>1.2462406160603701</v>
      </c>
    </row>
    <row r="4124" spans="1:33">
      <c r="A4124" t="s">
        <v>446</v>
      </c>
      <c r="B4124" t="s">
        <v>444</v>
      </c>
      <c r="C4124" s="30" t="s">
        <v>591</v>
      </c>
      <c r="D4124">
        <v>600</v>
      </c>
      <c r="E4124">
        <v>10</v>
      </c>
      <c r="F4124">
        <v>120</v>
      </c>
      <c r="G4124">
        <v>20.14</v>
      </c>
      <c r="H4124">
        <v>1.341</v>
      </c>
      <c r="I4124">
        <v>39.075000000000003</v>
      </c>
      <c r="J4124">
        <v>3.18</v>
      </c>
      <c r="K4124">
        <v>5.6000000000000001E-2</v>
      </c>
      <c r="N4124">
        <f t="shared" si="165"/>
        <v>6.6583912611717977E-2</v>
      </c>
      <c r="O4124">
        <f t="shared" si="166"/>
        <v>1.9401688182720953</v>
      </c>
      <c r="P4124">
        <f t="shared" si="167"/>
        <v>0.15789473684210525</v>
      </c>
      <c r="Q4124">
        <f t="shared" si="168"/>
        <v>39.232894736842105</v>
      </c>
      <c r="R4124">
        <v>6.13</v>
      </c>
      <c r="S4124">
        <v>8.2880000000000003</v>
      </c>
      <c r="U4124">
        <v>61.4334799453027</v>
      </c>
      <c r="V4124">
        <v>15</v>
      </c>
      <c r="W4124">
        <v>6</v>
      </c>
      <c r="X4124">
        <v>30</v>
      </c>
      <c r="Y4124">
        <v>0.2</v>
      </c>
      <c r="Z4124">
        <v>1</v>
      </c>
      <c r="AA4124">
        <v>5</v>
      </c>
      <c r="AB4124">
        <v>25</v>
      </c>
      <c r="AC4124">
        <v>10</v>
      </c>
      <c r="AD4124" t="s">
        <v>61</v>
      </c>
      <c r="AE4124">
        <f t="shared" si="169"/>
        <v>15</v>
      </c>
      <c r="AF4124">
        <v>1.4266918195743501</v>
      </c>
    </row>
    <row r="4125" spans="1:33">
      <c r="A4125" t="s">
        <v>446</v>
      </c>
      <c r="B4125" t="s">
        <v>444</v>
      </c>
      <c r="C4125" s="30" t="s">
        <v>591</v>
      </c>
      <c r="D4125">
        <v>600</v>
      </c>
      <c r="E4125">
        <v>10</v>
      </c>
      <c r="F4125">
        <v>120</v>
      </c>
      <c r="G4125">
        <v>20.14</v>
      </c>
      <c r="H4125">
        <v>1.341</v>
      </c>
      <c r="I4125">
        <v>39.075000000000003</v>
      </c>
      <c r="J4125">
        <v>3.18</v>
      </c>
      <c r="K4125">
        <v>5.6000000000000001E-2</v>
      </c>
      <c r="N4125">
        <f t="shared" si="165"/>
        <v>6.6583912611717977E-2</v>
      </c>
      <c r="O4125">
        <f t="shared" si="166"/>
        <v>1.9401688182720953</v>
      </c>
      <c r="P4125">
        <f t="shared" si="167"/>
        <v>0.15789473684210525</v>
      </c>
      <c r="Q4125">
        <f t="shared" si="168"/>
        <v>39.232894736842105</v>
      </c>
      <c r="R4125">
        <v>6.13</v>
      </c>
      <c r="S4125">
        <v>8.2880000000000003</v>
      </c>
      <c r="U4125">
        <v>118.771365397361</v>
      </c>
      <c r="V4125">
        <v>15</v>
      </c>
      <c r="W4125">
        <v>6</v>
      </c>
      <c r="X4125">
        <v>30</v>
      </c>
      <c r="Y4125">
        <v>0.2</v>
      </c>
      <c r="Z4125">
        <v>1</v>
      </c>
      <c r="AA4125">
        <v>5</v>
      </c>
      <c r="AB4125">
        <v>25</v>
      </c>
      <c r="AC4125">
        <v>10</v>
      </c>
      <c r="AD4125" t="s">
        <v>61</v>
      </c>
      <c r="AE4125">
        <f t="shared" si="169"/>
        <v>15</v>
      </c>
      <c r="AF4125">
        <v>1.5902254726882801</v>
      </c>
    </row>
    <row r="4126" spans="1:33">
      <c r="A4126" t="s">
        <v>446</v>
      </c>
      <c r="B4126" t="s">
        <v>444</v>
      </c>
      <c r="C4126" s="30" t="s">
        <v>591</v>
      </c>
      <c r="D4126">
        <v>600</v>
      </c>
      <c r="E4126">
        <v>10</v>
      </c>
      <c r="F4126">
        <v>120</v>
      </c>
      <c r="G4126">
        <v>20.14</v>
      </c>
      <c r="H4126">
        <v>1.341</v>
      </c>
      <c r="I4126">
        <v>39.075000000000003</v>
      </c>
      <c r="J4126">
        <v>3.18</v>
      </c>
      <c r="K4126">
        <v>5.6000000000000001E-2</v>
      </c>
      <c r="N4126">
        <f t="shared" si="165"/>
        <v>6.6583912611717977E-2</v>
      </c>
      <c r="O4126">
        <f t="shared" si="166"/>
        <v>1.9401688182720953</v>
      </c>
      <c r="P4126">
        <f t="shared" si="167"/>
        <v>0.15789473684210525</v>
      </c>
      <c r="Q4126">
        <f t="shared" si="168"/>
        <v>39.232894736842105</v>
      </c>
      <c r="R4126">
        <v>6.13</v>
      </c>
      <c r="S4126">
        <v>8.2880000000000003</v>
      </c>
      <c r="U4126">
        <v>238.225220513593</v>
      </c>
      <c r="V4126">
        <v>15</v>
      </c>
      <c r="W4126">
        <v>6</v>
      </c>
      <c r="X4126">
        <v>30</v>
      </c>
      <c r="Y4126">
        <v>0.2</v>
      </c>
      <c r="Z4126">
        <v>1</v>
      </c>
      <c r="AA4126">
        <v>5</v>
      </c>
      <c r="AB4126">
        <v>25</v>
      </c>
      <c r="AC4126">
        <v>10</v>
      </c>
      <c r="AD4126" t="s">
        <v>61</v>
      </c>
      <c r="AE4126">
        <f t="shared" si="169"/>
        <v>15</v>
      </c>
      <c r="AF4126">
        <v>1.77631568757734</v>
      </c>
    </row>
    <row r="4127" spans="1:33">
      <c r="A4127" t="s">
        <v>446</v>
      </c>
      <c r="B4127" t="s">
        <v>444</v>
      </c>
      <c r="C4127" s="30" t="s">
        <v>591</v>
      </c>
      <c r="D4127">
        <v>600</v>
      </c>
      <c r="E4127">
        <v>10</v>
      </c>
      <c r="F4127">
        <v>120</v>
      </c>
      <c r="G4127">
        <v>20.14</v>
      </c>
      <c r="H4127">
        <v>1.341</v>
      </c>
      <c r="I4127">
        <v>39.075000000000003</v>
      </c>
      <c r="J4127">
        <v>3.18</v>
      </c>
      <c r="K4127">
        <v>5.6000000000000001E-2</v>
      </c>
      <c r="N4127">
        <f t="shared" si="165"/>
        <v>6.6583912611717977E-2</v>
      </c>
      <c r="O4127">
        <f t="shared" si="166"/>
        <v>1.9401688182720953</v>
      </c>
      <c r="P4127">
        <f t="shared" si="167"/>
        <v>0.15789473684210525</v>
      </c>
      <c r="Q4127">
        <f t="shared" si="168"/>
        <v>39.232894736842105</v>
      </c>
      <c r="R4127">
        <v>6.13</v>
      </c>
      <c r="S4127">
        <v>8.2880000000000003</v>
      </c>
      <c r="U4127">
        <v>477.13314947273199</v>
      </c>
      <c r="V4127">
        <v>15</v>
      </c>
      <c r="W4127">
        <v>6</v>
      </c>
      <c r="X4127">
        <v>30</v>
      </c>
      <c r="Y4127">
        <v>0.2</v>
      </c>
      <c r="Z4127">
        <v>1</v>
      </c>
      <c r="AA4127">
        <v>5</v>
      </c>
      <c r="AB4127">
        <v>25</v>
      </c>
      <c r="AC4127">
        <v>10</v>
      </c>
      <c r="AD4127" t="s">
        <v>61</v>
      </c>
      <c r="AE4127">
        <f t="shared" si="169"/>
        <v>15</v>
      </c>
      <c r="AF4127">
        <v>1.74812037256453</v>
      </c>
    </row>
    <row r="4128" spans="1:33">
      <c r="A4128" t="s">
        <v>446</v>
      </c>
      <c r="B4128" t="s">
        <v>444</v>
      </c>
      <c r="C4128" s="30" t="s">
        <v>591</v>
      </c>
      <c r="D4128">
        <v>600</v>
      </c>
      <c r="E4128">
        <v>10</v>
      </c>
      <c r="F4128">
        <v>120</v>
      </c>
      <c r="G4128">
        <v>20.14</v>
      </c>
      <c r="H4128">
        <v>1.341</v>
      </c>
      <c r="I4128">
        <v>39.075000000000003</v>
      </c>
      <c r="J4128">
        <v>3.18</v>
      </c>
      <c r="K4128">
        <v>5.6000000000000001E-2</v>
      </c>
      <c r="N4128">
        <f t="shared" si="165"/>
        <v>6.6583912611717977E-2</v>
      </c>
      <c r="O4128">
        <f t="shared" si="166"/>
        <v>1.9401688182720953</v>
      </c>
      <c r="P4128">
        <f t="shared" si="167"/>
        <v>0.15789473684210525</v>
      </c>
      <c r="Q4128">
        <f t="shared" si="168"/>
        <v>39.232894736842105</v>
      </c>
      <c r="R4128">
        <v>6.13</v>
      </c>
      <c r="S4128">
        <v>8.2880000000000003</v>
      </c>
      <c r="U4128">
        <v>716.04107843187001</v>
      </c>
      <c r="V4128">
        <v>15</v>
      </c>
      <c r="W4128">
        <v>6</v>
      </c>
      <c r="X4128">
        <v>30</v>
      </c>
      <c r="Y4128">
        <v>0.2</v>
      </c>
      <c r="Z4128">
        <v>1</v>
      </c>
      <c r="AA4128">
        <v>5</v>
      </c>
      <c r="AB4128">
        <v>25</v>
      </c>
      <c r="AC4128">
        <v>10</v>
      </c>
      <c r="AD4128" t="s">
        <v>61</v>
      </c>
      <c r="AE4128">
        <f t="shared" si="169"/>
        <v>15</v>
      </c>
      <c r="AF4128">
        <v>1.89473686248453</v>
      </c>
    </row>
    <row r="4129" spans="1:32">
      <c r="A4129" t="s">
        <v>446</v>
      </c>
      <c r="B4129" t="s">
        <v>444</v>
      </c>
      <c r="C4129" s="30" t="s">
        <v>591</v>
      </c>
      <c r="D4129">
        <v>600</v>
      </c>
      <c r="E4129">
        <v>10</v>
      </c>
      <c r="F4129">
        <v>120</v>
      </c>
      <c r="G4129">
        <v>20.14</v>
      </c>
      <c r="H4129">
        <v>1.341</v>
      </c>
      <c r="I4129">
        <v>39.075000000000003</v>
      </c>
      <c r="J4129">
        <v>3.18</v>
      </c>
      <c r="K4129">
        <v>5.6000000000000001E-2</v>
      </c>
      <c r="N4129">
        <f t="shared" si="165"/>
        <v>6.6583912611717977E-2</v>
      </c>
      <c r="O4129">
        <f t="shared" si="166"/>
        <v>1.9401688182720953</v>
      </c>
      <c r="P4129">
        <f t="shared" si="167"/>
        <v>0.15789473684210525</v>
      </c>
      <c r="Q4129">
        <f t="shared" si="168"/>
        <v>39.232894736842105</v>
      </c>
      <c r="R4129">
        <v>6.13</v>
      </c>
      <c r="S4129">
        <v>8.2880000000000003</v>
      </c>
      <c r="U4129">
        <v>959.72709160312195</v>
      </c>
      <c r="V4129">
        <v>15</v>
      </c>
      <c r="W4129">
        <v>6</v>
      </c>
      <c r="X4129">
        <v>30</v>
      </c>
      <c r="Y4129">
        <v>0.2</v>
      </c>
      <c r="Z4129">
        <v>1</v>
      </c>
      <c r="AA4129">
        <v>5</v>
      </c>
      <c r="AB4129">
        <v>25</v>
      </c>
      <c r="AC4129">
        <v>10</v>
      </c>
      <c r="AD4129" t="s">
        <v>61</v>
      </c>
      <c r="AE4129">
        <f t="shared" si="169"/>
        <v>15</v>
      </c>
      <c r="AF4129">
        <v>1.94548873927245</v>
      </c>
    </row>
    <row r="4130" spans="1:32">
      <c r="A4130" t="s">
        <v>446</v>
      </c>
      <c r="B4130" t="s">
        <v>444</v>
      </c>
      <c r="C4130" s="30" t="s">
        <v>591</v>
      </c>
      <c r="D4130">
        <v>600</v>
      </c>
      <c r="E4130">
        <v>10</v>
      </c>
      <c r="F4130">
        <v>120</v>
      </c>
      <c r="G4130">
        <v>20.14</v>
      </c>
      <c r="H4130">
        <v>1.341</v>
      </c>
      <c r="I4130">
        <v>39.075000000000003</v>
      </c>
      <c r="J4130">
        <v>3.18</v>
      </c>
      <c r="K4130">
        <v>5.6000000000000001E-2</v>
      </c>
      <c r="N4130">
        <f t="shared" si="165"/>
        <v>6.6583912611717977E-2</v>
      </c>
      <c r="O4130">
        <f t="shared" si="166"/>
        <v>1.9401688182720953</v>
      </c>
      <c r="P4130">
        <f t="shared" si="167"/>
        <v>0.15789473684210525</v>
      </c>
      <c r="Q4130">
        <f t="shared" si="168"/>
        <v>39.232894736842105</v>
      </c>
      <c r="R4130">
        <v>6.13</v>
      </c>
      <c r="S4130">
        <v>8.2880000000000003</v>
      </c>
      <c r="U4130">
        <v>1198.63480183558</v>
      </c>
      <c r="V4130">
        <v>15</v>
      </c>
      <c r="W4130">
        <v>6</v>
      </c>
      <c r="X4130">
        <v>30</v>
      </c>
      <c r="Y4130">
        <v>0.2</v>
      </c>
      <c r="Z4130">
        <v>1</v>
      </c>
      <c r="AA4130">
        <v>5</v>
      </c>
      <c r="AB4130">
        <v>25</v>
      </c>
      <c r="AC4130">
        <v>10</v>
      </c>
      <c r="AD4130" t="s">
        <v>61</v>
      </c>
      <c r="AE4130">
        <f t="shared" si="169"/>
        <v>15</v>
      </c>
      <c r="AF4130">
        <v>1.9003760029283101</v>
      </c>
    </row>
    <row r="4131" spans="1:32">
      <c r="A4131" t="s">
        <v>446</v>
      </c>
      <c r="B4131" t="s">
        <v>444</v>
      </c>
      <c r="C4131" s="30" t="s">
        <v>591</v>
      </c>
      <c r="D4131">
        <v>600</v>
      </c>
      <c r="E4131">
        <v>10</v>
      </c>
      <c r="F4131">
        <v>120</v>
      </c>
      <c r="G4131">
        <v>20.14</v>
      </c>
      <c r="H4131">
        <v>1.341</v>
      </c>
      <c r="I4131">
        <v>39.075000000000003</v>
      </c>
      <c r="J4131">
        <v>3.18</v>
      </c>
      <c r="K4131">
        <v>5.6000000000000001E-2</v>
      </c>
      <c r="N4131">
        <f t="shared" si="165"/>
        <v>6.6583912611717977E-2</v>
      </c>
      <c r="O4131">
        <f t="shared" si="166"/>
        <v>1.9401688182720953</v>
      </c>
      <c r="P4131">
        <f t="shared" si="167"/>
        <v>0.15789473684210525</v>
      </c>
      <c r="Q4131">
        <f t="shared" si="168"/>
        <v>39.232894736842105</v>
      </c>
      <c r="R4131">
        <v>6.13</v>
      </c>
      <c r="S4131">
        <v>8.2880000000000003</v>
      </c>
      <c r="U4131">
        <v>1437.54273079472</v>
      </c>
      <c r="V4131">
        <v>15</v>
      </c>
      <c r="W4131">
        <v>6</v>
      </c>
      <c r="X4131">
        <v>30</v>
      </c>
      <c r="Y4131">
        <v>0.2</v>
      </c>
      <c r="Z4131">
        <v>1</v>
      </c>
      <c r="AA4131">
        <v>5</v>
      </c>
      <c r="AB4131">
        <v>25</v>
      </c>
      <c r="AC4131">
        <v>10</v>
      </c>
      <c r="AD4131" t="s">
        <v>61</v>
      </c>
      <c r="AE4131">
        <f t="shared" si="169"/>
        <v>15</v>
      </c>
      <c r="AF4131">
        <v>1.97368418335395</v>
      </c>
    </row>
    <row r="4132" spans="1:32">
      <c r="A4132" t="s">
        <v>447</v>
      </c>
      <c r="B4132" t="s">
        <v>444</v>
      </c>
      <c r="C4132" s="30" t="s">
        <v>591</v>
      </c>
      <c r="D4132">
        <v>900</v>
      </c>
      <c r="E4132">
        <v>10</v>
      </c>
      <c r="F4132">
        <v>120</v>
      </c>
      <c r="G4132">
        <v>87.45</v>
      </c>
      <c r="H4132">
        <v>0.74399999999999999</v>
      </c>
      <c r="I4132">
        <v>5.984</v>
      </c>
      <c r="J4132">
        <v>0.47</v>
      </c>
      <c r="K4132">
        <v>0.10199999999999999</v>
      </c>
      <c r="N4132">
        <f t="shared" si="165"/>
        <v>8.507718696397942E-3</v>
      </c>
      <c r="O4132">
        <f t="shared" si="166"/>
        <v>6.8427672955974836E-2</v>
      </c>
      <c r="P4132">
        <f t="shared" si="167"/>
        <v>5.3744997141223555E-3</v>
      </c>
      <c r="Q4132">
        <f t="shared" si="168"/>
        <v>5.9893744997141223</v>
      </c>
      <c r="R4132">
        <v>261.7</v>
      </c>
      <c r="S4132">
        <v>5.1929999999999996</v>
      </c>
      <c r="U4132">
        <v>27.986343643822199</v>
      </c>
      <c r="V4132">
        <v>15</v>
      </c>
      <c r="W4132">
        <v>6</v>
      </c>
      <c r="X4132">
        <v>30</v>
      </c>
      <c r="Y4132">
        <v>0.2</v>
      </c>
      <c r="Z4132">
        <v>1</v>
      </c>
      <c r="AA4132">
        <v>5</v>
      </c>
      <c r="AB4132">
        <v>25</v>
      </c>
      <c r="AC4132">
        <v>10</v>
      </c>
      <c r="AD4132" t="s">
        <v>61</v>
      </c>
      <c r="AE4132">
        <f t="shared" si="169"/>
        <v>15</v>
      </c>
      <c r="AF4132">
        <v>2.4417293553328299</v>
      </c>
    </row>
    <row r="4133" spans="1:32">
      <c r="A4133" t="s">
        <v>447</v>
      </c>
      <c r="B4133" t="s">
        <v>444</v>
      </c>
      <c r="C4133" s="30" t="s">
        <v>591</v>
      </c>
      <c r="D4133">
        <v>900</v>
      </c>
      <c r="E4133">
        <v>10</v>
      </c>
      <c r="F4133">
        <v>120</v>
      </c>
      <c r="G4133">
        <v>87.45</v>
      </c>
      <c r="H4133">
        <v>0.74399999999999999</v>
      </c>
      <c r="I4133">
        <v>5.984</v>
      </c>
      <c r="J4133">
        <v>0.47</v>
      </c>
      <c r="K4133">
        <v>0.10199999999999999</v>
      </c>
      <c r="N4133">
        <f t="shared" si="165"/>
        <v>8.507718696397942E-3</v>
      </c>
      <c r="O4133">
        <f t="shared" si="166"/>
        <v>6.8427672955974836E-2</v>
      </c>
      <c r="P4133">
        <f t="shared" si="167"/>
        <v>5.3744997141223555E-3</v>
      </c>
      <c r="Q4133">
        <f t="shared" si="168"/>
        <v>5.9893744997141223</v>
      </c>
      <c r="R4133">
        <v>261.7</v>
      </c>
      <c r="S4133">
        <v>5.1929999999999996</v>
      </c>
      <c r="U4133">
        <v>116.382213927967</v>
      </c>
      <c r="V4133">
        <v>15</v>
      </c>
      <c r="W4133">
        <v>6</v>
      </c>
      <c r="X4133">
        <v>30</v>
      </c>
      <c r="Y4133">
        <v>0.2</v>
      </c>
      <c r="Z4133">
        <v>1</v>
      </c>
      <c r="AA4133">
        <v>5</v>
      </c>
      <c r="AB4133">
        <v>25</v>
      </c>
      <c r="AC4133">
        <v>10</v>
      </c>
      <c r="AD4133" t="s">
        <v>61</v>
      </c>
      <c r="AE4133">
        <f t="shared" si="169"/>
        <v>15</v>
      </c>
      <c r="AF4133">
        <v>2.81954879648602</v>
      </c>
    </row>
    <row r="4134" spans="1:32">
      <c r="A4134" t="s">
        <v>447</v>
      </c>
      <c r="B4134" t="s">
        <v>444</v>
      </c>
      <c r="C4134" s="30" t="s">
        <v>591</v>
      </c>
      <c r="D4134">
        <v>900</v>
      </c>
      <c r="E4134">
        <v>10</v>
      </c>
      <c r="F4134">
        <v>120</v>
      </c>
      <c r="G4134">
        <v>87.45</v>
      </c>
      <c r="H4134">
        <v>0.74399999999999999</v>
      </c>
      <c r="I4134">
        <v>5.984</v>
      </c>
      <c r="J4134">
        <v>0.47</v>
      </c>
      <c r="K4134">
        <v>0.10199999999999999</v>
      </c>
      <c r="N4134">
        <f t="shared" si="165"/>
        <v>8.507718696397942E-3</v>
      </c>
      <c r="O4134">
        <f t="shared" si="166"/>
        <v>6.8427672955974836E-2</v>
      </c>
      <c r="P4134">
        <f t="shared" si="167"/>
        <v>5.3744997141223555E-3</v>
      </c>
      <c r="Q4134">
        <f t="shared" si="168"/>
        <v>5.9893744997141223</v>
      </c>
      <c r="R4134">
        <v>261.7</v>
      </c>
      <c r="S4134">
        <v>5.1929999999999996</v>
      </c>
      <c r="U4134">
        <v>238.225220513593</v>
      </c>
      <c r="V4134">
        <v>15</v>
      </c>
      <c r="W4134">
        <v>6</v>
      </c>
      <c r="X4134">
        <v>30</v>
      </c>
      <c r="Y4134">
        <v>0.2</v>
      </c>
      <c r="Z4134">
        <v>1</v>
      </c>
      <c r="AA4134">
        <v>5</v>
      </c>
      <c r="AB4134">
        <v>25</v>
      </c>
      <c r="AC4134">
        <v>10</v>
      </c>
      <c r="AD4134" t="s">
        <v>61</v>
      </c>
      <c r="AE4134">
        <f t="shared" si="169"/>
        <v>15</v>
      </c>
      <c r="AF4134">
        <v>2.81390978511094</v>
      </c>
    </row>
    <row r="4135" spans="1:32">
      <c r="A4135" t="s">
        <v>447</v>
      </c>
      <c r="B4135" t="s">
        <v>444</v>
      </c>
      <c r="C4135" s="30" t="s">
        <v>591</v>
      </c>
      <c r="D4135">
        <v>900</v>
      </c>
      <c r="E4135">
        <v>10</v>
      </c>
      <c r="F4135">
        <v>120</v>
      </c>
      <c r="G4135">
        <v>87.45</v>
      </c>
      <c r="H4135">
        <v>0.74399999999999999</v>
      </c>
      <c r="I4135">
        <v>5.984</v>
      </c>
      <c r="J4135">
        <v>0.47</v>
      </c>
      <c r="K4135">
        <v>0.10199999999999999</v>
      </c>
      <c r="N4135">
        <f t="shared" si="165"/>
        <v>8.507718696397942E-3</v>
      </c>
      <c r="O4135">
        <f t="shared" si="166"/>
        <v>6.8427672955974836E-2</v>
      </c>
      <c r="P4135">
        <f t="shared" si="167"/>
        <v>5.3744997141223555E-3</v>
      </c>
      <c r="Q4135">
        <f t="shared" si="168"/>
        <v>5.9893744997141223</v>
      </c>
      <c r="R4135">
        <v>261.7</v>
      </c>
      <c r="S4135">
        <v>5.1929999999999996</v>
      </c>
      <c r="U4135">
        <v>479.52230094212598</v>
      </c>
      <c r="V4135">
        <v>15</v>
      </c>
      <c r="W4135">
        <v>6</v>
      </c>
      <c r="X4135">
        <v>30</v>
      </c>
      <c r="Y4135">
        <v>0.2</v>
      </c>
      <c r="Z4135">
        <v>1</v>
      </c>
      <c r="AA4135">
        <v>5</v>
      </c>
      <c r="AB4135">
        <v>25</v>
      </c>
      <c r="AC4135">
        <v>10</v>
      </c>
      <c r="AD4135" t="s">
        <v>61</v>
      </c>
      <c r="AE4135">
        <f t="shared" si="169"/>
        <v>15</v>
      </c>
      <c r="AF4135">
        <v>2.7913533524045202</v>
      </c>
    </row>
    <row r="4136" spans="1:32">
      <c r="A4136" t="s">
        <v>447</v>
      </c>
      <c r="B4136" t="s">
        <v>444</v>
      </c>
      <c r="C4136" s="30" t="s">
        <v>591</v>
      </c>
      <c r="D4136">
        <v>900</v>
      </c>
      <c r="E4136">
        <v>10</v>
      </c>
      <c r="F4136">
        <v>120</v>
      </c>
      <c r="G4136">
        <v>87.45</v>
      </c>
      <c r="H4136">
        <v>0.74399999999999999</v>
      </c>
      <c r="I4136">
        <v>5.984</v>
      </c>
      <c r="J4136">
        <v>0.47</v>
      </c>
      <c r="K4136">
        <v>0.10199999999999999</v>
      </c>
      <c r="N4136">
        <f t="shared" si="165"/>
        <v>8.507718696397942E-3</v>
      </c>
      <c r="O4136">
        <f t="shared" si="166"/>
        <v>6.8427672955974836E-2</v>
      </c>
      <c r="P4136">
        <f t="shared" si="167"/>
        <v>5.3744997141223555E-3</v>
      </c>
      <c r="Q4136">
        <f t="shared" si="168"/>
        <v>5.9893744997141223</v>
      </c>
      <c r="R4136">
        <v>261.7</v>
      </c>
      <c r="S4136">
        <v>5.1929999999999996</v>
      </c>
      <c r="U4136">
        <v>720.81916264398296</v>
      </c>
      <c r="V4136">
        <v>15</v>
      </c>
      <c r="W4136">
        <v>6</v>
      </c>
      <c r="X4136">
        <v>30</v>
      </c>
      <c r="Y4136">
        <v>0.2</v>
      </c>
      <c r="Z4136">
        <v>1</v>
      </c>
      <c r="AA4136">
        <v>5</v>
      </c>
      <c r="AB4136">
        <v>25</v>
      </c>
      <c r="AC4136">
        <v>10</v>
      </c>
      <c r="AD4136" t="s">
        <v>61</v>
      </c>
      <c r="AE4136">
        <f t="shared" si="169"/>
        <v>15</v>
      </c>
      <c r="AF4136">
        <v>2.8082706446671599</v>
      </c>
    </row>
    <row r="4137" spans="1:32">
      <c r="A4137" t="s">
        <v>447</v>
      </c>
      <c r="B4137" t="s">
        <v>444</v>
      </c>
      <c r="C4137" s="30" t="s">
        <v>591</v>
      </c>
      <c r="D4137">
        <v>900</v>
      </c>
      <c r="E4137">
        <v>10</v>
      </c>
      <c r="F4137">
        <v>120</v>
      </c>
      <c r="G4137">
        <v>87.45</v>
      </c>
      <c r="H4137">
        <v>0.74399999999999999</v>
      </c>
      <c r="I4137">
        <v>5.984</v>
      </c>
      <c r="J4137">
        <v>0.47</v>
      </c>
      <c r="K4137">
        <v>0.10199999999999999</v>
      </c>
      <c r="N4137">
        <f t="shared" si="165"/>
        <v>8.507718696397942E-3</v>
      </c>
      <c r="O4137">
        <f t="shared" si="166"/>
        <v>6.8427672955974836E-2</v>
      </c>
      <c r="P4137">
        <f t="shared" si="167"/>
        <v>5.3744997141223555E-3</v>
      </c>
      <c r="Q4137">
        <f t="shared" si="168"/>
        <v>5.9893744997141223</v>
      </c>
      <c r="R4137">
        <v>261.7</v>
      </c>
      <c r="S4137">
        <v>5.1929999999999996</v>
      </c>
      <c r="U4137">
        <v>959.72709160312195</v>
      </c>
      <c r="V4137">
        <v>15</v>
      </c>
      <c r="W4137">
        <v>6</v>
      </c>
      <c r="X4137">
        <v>30</v>
      </c>
      <c r="Y4137">
        <v>0.2</v>
      </c>
      <c r="Z4137">
        <v>1</v>
      </c>
      <c r="AA4137">
        <v>5</v>
      </c>
      <c r="AB4137">
        <v>25</v>
      </c>
      <c r="AC4137">
        <v>10</v>
      </c>
      <c r="AD4137" t="s">
        <v>61</v>
      </c>
      <c r="AE4137">
        <f t="shared" si="169"/>
        <v>15</v>
      </c>
      <c r="AF4137">
        <v>2.81390978511094</v>
      </c>
    </row>
    <row r="4138" spans="1:32">
      <c r="A4138" t="s">
        <v>447</v>
      </c>
      <c r="B4138" t="s">
        <v>444</v>
      </c>
      <c r="C4138" s="30" t="s">
        <v>591</v>
      </c>
      <c r="D4138">
        <v>900</v>
      </c>
      <c r="E4138">
        <v>10</v>
      </c>
      <c r="F4138">
        <v>120</v>
      </c>
      <c r="G4138">
        <v>87.45</v>
      </c>
      <c r="H4138">
        <v>0.74399999999999999</v>
      </c>
      <c r="I4138">
        <v>5.984</v>
      </c>
      <c r="J4138">
        <v>0.47</v>
      </c>
      <c r="K4138">
        <v>0.10199999999999999</v>
      </c>
      <c r="N4138">
        <f t="shared" si="165"/>
        <v>8.507718696397942E-3</v>
      </c>
      <c r="O4138">
        <f t="shared" si="166"/>
        <v>6.8427672955974836E-2</v>
      </c>
      <c r="P4138">
        <f t="shared" si="167"/>
        <v>5.3744997141223555E-3</v>
      </c>
      <c r="Q4138">
        <f t="shared" si="168"/>
        <v>5.9893744997141223</v>
      </c>
      <c r="R4138">
        <v>261.7</v>
      </c>
      <c r="S4138">
        <v>5.1929999999999996</v>
      </c>
      <c r="U4138">
        <v>1196.2458690928599</v>
      </c>
      <c r="V4138">
        <v>15</v>
      </c>
      <c r="W4138">
        <v>6</v>
      </c>
      <c r="X4138">
        <v>30</v>
      </c>
      <c r="Y4138">
        <v>0.2</v>
      </c>
      <c r="Z4138">
        <v>1</v>
      </c>
      <c r="AA4138">
        <v>5</v>
      </c>
      <c r="AB4138">
        <v>25</v>
      </c>
      <c r="AC4138">
        <v>10</v>
      </c>
      <c r="AD4138" t="s">
        <v>61</v>
      </c>
      <c r="AE4138">
        <f t="shared" si="169"/>
        <v>15</v>
      </c>
      <c r="AF4138">
        <v>2.81390978511094</v>
      </c>
    </row>
    <row r="4139" spans="1:32">
      <c r="A4139" t="s">
        <v>447</v>
      </c>
      <c r="B4139" t="s">
        <v>444</v>
      </c>
      <c r="C4139" s="30" t="s">
        <v>591</v>
      </c>
      <c r="D4139">
        <v>900</v>
      </c>
      <c r="E4139">
        <v>10</v>
      </c>
      <c r="F4139">
        <v>120</v>
      </c>
      <c r="G4139">
        <v>87.45</v>
      </c>
      <c r="H4139">
        <v>0.74399999999999999</v>
      </c>
      <c r="I4139">
        <v>5.984</v>
      </c>
      <c r="J4139">
        <v>0.47</v>
      </c>
      <c r="K4139">
        <v>0.10199999999999999</v>
      </c>
      <c r="N4139">
        <f t="shared" si="165"/>
        <v>8.507718696397942E-3</v>
      </c>
      <c r="O4139">
        <f t="shared" si="166"/>
        <v>6.8427672955974836E-2</v>
      </c>
      <c r="P4139">
        <f t="shared" si="167"/>
        <v>5.3744997141223555E-3</v>
      </c>
      <c r="Q4139">
        <f t="shared" si="168"/>
        <v>5.9893744997141223</v>
      </c>
      <c r="R4139">
        <v>261.7</v>
      </c>
      <c r="S4139">
        <v>5.1929999999999996</v>
      </c>
      <c r="U4139">
        <v>1442.3208150068299</v>
      </c>
      <c r="V4139">
        <v>15</v>
      </c>
      <c r="W4139">
        <v>6</v>
      </c>
      <c r="X4139">
        <v>30</v>
      </c>
      <c r="Y4139">
        <v>0.2</v>
      </c>
      <c r="Z4139">
        <v>1</v>
      </c>
      <c r="AA4139">
        <v>5</v>
      </c>
      <c r="AB4139">
        <v>25</v>
      </c>
      <c r="AC4139">
        <v>10</v>
      </c>
      <c r="AD4139" t="s">
        <v>61</v>
      </c>
      <c r="AE4139">
        <f t="shared" si="169"/>
        <v>15</v>
      </c>
      <c r="AF4139">
        <v>2.77443606014188</v>
      </c>
    </row>
    <row r="4140" spans="1:32">
      <c r="A4140" t="s">
        <v>445</v>
      </c>
      <c r="B4140" t="s">
        <v>444</v>
      </c>
      <c r="C4140" s="30" t="s">
        <v>591</v>
      </c>
      <c r="D4140">
        <v>600</v>
      </c>
      <c r="E4140">
        <v>10</v>
      </c>
      <c r="F4140">
        <v>120</v>
      </c>
      <c r="G4140">
        <v>47.42</v>
      </c>
      <c r="H4140">
        <v>1.4419999999999999</v>
      </c>
      <c r="I4140">
        <v>17.445</v>
      </c>
      <c r="J4140">
        <v>0.71</v>
      </c>
      <c r="K4140">
        <v>8.359</v>
      </c>
      <c r="N4140">
        <f t="shared" si="165"/>
        <v>3.0409110080134961E-2</v>
      </c>
      <c r="O4140">
        <f t="shared" si="166"/>
        <v>0.36788274989455927</v>
      </c>
      <c r="P4140">
        <f t="shared" si="167"/>
        <v>1.4972585407001264E-2</v>
      </c>
      <c r="Q4140">
        <f t="shared" si="168"/>
        <v>17.459972585407002</v>
      </c>
      <c r="R4140">
        <v>256.89</v>
      </c>
      <c r="S4140">
        <v>4.3959999999999999</v>
      </c>
      <c r="U4140">
        <v>240</v>
      </c>
      <c r="V4140">
        <v>3.2592635593489701</v>
      </c>
      <c r="W4140">
        <v>6</v>
      </c>
      <c r="X4140">
        <v>30</v>
      </c>
      <c r="Y4140">
        <v>0.2</v>
      </c>
      <c r="Z4140">
        <v>1</v>
      </c>
      <c r="AA4140">
        <v>5</v>
      </c>
      <c r="AB4140">
        <v>25</v>
      </c>
      <c r="AC4140">
        <v>10</v>
      </c>
      <c r="AD4140" t="s">
        <v>61</v>
      </c>
      <c r="AE4140">
        <f t="shared" si="169"/>
        <v>3.2592635593489701</v>
      </c>
      <c r="AF4140">
        <v>0.48133676698038402</v>
      </c>
    </row>
    <row r="4141" spans="1:32">
      <c r="A4141" t="s">
        <v>445</v>
      </c>
      <c r="B4141" t="s">
        <v>444</v>
      </c>
      <c r="C4141" s="30" t="s">
        <v>591</v>
      </c>
      <c r="D4141">
        <v>600</v>
      </c>
      <c r="E4141">
        <v>10</v>
      </c>
      <c r="F4141">
        <v>120</v>
      </c>
      <c r="G4141">
        <v>47.42</v>
      </c>
      <c r="H4141">
        <v>1.4419999999999999</v>
      </c>
      <c r="I4141">
        <v>17.445</v>
      </c>
      <c r="J4141">
        <v>0.71</v>
      </c>
      <c r="K4141">
        <v>8.359</v>
      </c>
      <c r="N4141">
        <f t="shared" si="165"/>
        <v>3.0409110080134961E-2</v>
      </c>
      <c r="O4141">
        <f t="shared" si="166"/>
        <v>0.36788274989455927</v>
      </c>
      <c r="P4141">
        <f t="shared" si="167"/>
        <v>1.4972585407001264E-2</v>
      </c>
      <c r="Q4141">
        <f t="shared" si="168"/>
        <v>17.459972585407002</v>
      </c>
      <c r="R4141">
        <v>256.89</v>
      </c>
      <c r="S4141">
        <v>4.3959999999999999</v>
      </c>
      <c r="U4141">
        <v>240</v>
      </c>
      <c r="V4141">
        <v>12.4444436005016</v>
      </c>
      <c r="W4141">
        <v>6</v>
      </c>
      <c r="X4141">
        <v>30</v>
      </c>
      <c r="Y4141">
        <v>0.2</v>
      </c>
      <c r="Z4141">
        <v>1</v>
      </c>
      <c r="AA4141">
        <v>5</v>
      </c>
      <c r="AB4141">
        <v>25</v>
      </c>
      <c r="AC4141">
        <v>10</v>
      </c>
      <c r="AD4141" t="s">
        <v>61</v>
      </c>
      <c r="AE4141">
        <f t="shared" si="169"/>
        <v>12.4444436005016</v>
      </c>
      <c r="AF4141">
        <v>0.48133676698038402</v>
      </c>
    </row>
    <row r="4142" spans="1:32">
      <c r="A4142" t="s">
        <v>445</v>
      </c>
      <c r="B4142" t="s">
        <v>444</v>
      </c>
      <c r="C4142" s="30" t="s">
        <v>591</v>
      </c>
      <c r="D4142">
        <v>600</v>
      </c>
      <c r="E4142">
        <v>10</v>
      </c>
      <c r="F4142">
        <v>120</v>
      </c>
      <c r="G4142">
        <v>47.42</v>
      </c>
      <c r="H4142">
        <v>1.4419999999999999</v>
      </c>
      <c r="I4142">
        <v>17.445</v>
      </c>
      <c r="J4142">
        <v>0.71</v>
      </c>
      <c r="K4142">
        <v>8.359</v>
      </c>
      <c r="N4142">
        <f t="shared" si="165"/>
        <v>3.0409110080134961E-2</v>
      </c>
      <c r="O4142">
        <f t="shared" si="166"/>
        <v>0.36788274989455927</v>
      </c>
      <c r="P4142">
        <f t="shared" si="167"/>
        <v>1.4972585407001264E-2</v>
      </c>
      <c r="Q4142">
        <f t="shared" si="168"/>
        <v>17.459972585407002</v>
      </c>
      <c r="R4142">
        <v>256.89</v>
      </c>
      <c r="S4142">
        <v>4.3959999999999999</v>
      </c>
      <c r="U4142">
        <v>240</v>
      </c>
      <c r="V4142">
        <v>27.259261931744899</v>
      </c>
      <c r="W4142">
        <v>6</v>
      </c>
      <c r="X4142">
        <v>30</v>
      </c>
      <c r="Y4142">
        <v>0.2</v>
      </c>
      <c r="Z4142">
        <v>1</v>
      </c>
      <c r="AA4142">
        <v>5</v>
      </c>
      <c r="AB4142">
        <v>25</v>
      </c>
      <c r="AC4142">
        <v>10</v>
      </c>
      <c r="AD4142" t="s">
        <v>61</v>
      </c>
      <c r="AE4142">
        <f t="shared" si="169"/>
        <v>27.259261931744899</v>
      </c>
      <c r="AF4142">
        <v>0.50884125743717101</v>
      </c>
    </row>
    <row r="4143" spans="1:32">
      <c r="A4143" t="s">
        <v>445</v>
      </c>
      <c r="B4143" t="s">
        <v>444</v>
      </c>
      <c r="C4143" s="30" t="s">
        <v>591</v>
      </c>
      <c r="D4143">
        <v>600</v>
      </c>
      <c r="E4143">
        <v>10</v>
      </c>
      <c r="F4143">
        <v>120</v>
      </c>
      <c r="G4143">
        <v>47.42</v>
      </c>
      <c r="H4143">
        <v>1.4419999999999999</v>
      </c>
      <c r="I4143">
        <v>17.445</v>
      </c>
      <c r="J4143">
        <v>0.71</v>
      </c>
      <c r="K4143">
        <v>8.359</v>
      </c>
      <c r="N4143">
        <f t="shared" ref="N4143:N4197" si="171">H4143/G4143</f>
        <v>3.0409110080134961E-2</v>
      </c>
      <c r="O4143">
        <f t="shared" ref="O4143:O4197" si="172">I4143/G4143</f>
        <v>0.36788274989455927</v>
      </c>
      <c r="P4143">
        <f t="shared" ref="P4143:P4197" si="173">J4143/G4143</f>
        <v>1.4972585407001264E-2</v>
      </c>
      <c r="Q4143">
        <f t="shared" ref="Q4143:Q4197" si="174">I4143+J4143/G4143</f>
        <v>17.459972585407002</v>
      </c>
      <c r="R4143">
        <v>256.89</v>
      </c>
      <c r="S4143">
        <v>4.3959999999999999</v>
      </c>
      <c r="U4143">
        <v>240</v>
      </c>
      <c r="V4143">
        <v>35.555566707657398</v>
      </c>
      <c r="W4143">
        <v>6</v>
      </c>
      <c r="X4143">
        <v>30</v>
      </c>
      <c r="Y4143">
        <v>0.2</v>
      </c>
      <c r="Z4143">
        <v>1</v>
      </c>
      <c r="AA4143">
        <v>5</v>
      </c>
      <c r="AB4143">
        <v>25</v>
      </c>
      <c r="AC4143">
        <v>10</v>
      </c>
      <c r="AD4143" t="s">
        <v>61</v>
      </c>
      <c r="AE4143">
        <f t="shared" ref="AE4143:AE4197" si="175">V4143-AG4143*V4143/100</f>
        <v>35.555566707657398</v>
      </c>
      <c r="AF4143">
        <v>0.56385149742560803</v>
      </c>
    </row>
    <row r="4144" spans="1:32">
      <c r="A4144" t="s">
        <v>445</v>
      </c>
      <c r="B4144" t="s">
        <v>444</v>
      </c>
      <c r="C4144" s="30" t="s">
        <v>591</v>
      </c>
      <c r="D4144">
        <v>600</v>
      </c>
      <c r="E4144">
        <v>10</v>
      </c>
      <c r="F4144">
        <v>120</v>
      </c>
      <c r="G4144">
        <v>47.42</v>
      </c>
      <c r="H4144">
        <v>1.4419999999999999</v>
      </c>
      <c r="I4144">
        <v>17.445</v>
      </c>
      <c r="J4144">
        <v>0.71</v>
      </c>
      <c r="K4144">
        <v>8.359</v>
      </c>
      <c r="N4144">
        <f t="shared" si="171"/>
        <v>3.0409110080134961E-2</v>
      </c>
      <c r="O4144">
        <f t="shared" si="172"/>
        <v>0.36788274989455927</v>
      </c>
      <c r="P4144">
        <f t="shared" si="173"/>
        <v>1.4972585407001264E-2</v>
      </c>
      <c r="Q4144">
        <f t="shared" si="174"/>
        <v>17.459972585407002</v>
      </c>
      <c r="R4144">
        <v>256.89</v>
      </c>
      <c r="S4144">
        <v>4.3959999999999999</v>
      </c>
      <c r="U4144">
        <v>240</v>
      </c>
      <c r="V4144">
        <v>48.296288499871899</v>
      </c>
      <c r="W4144">
        <v>6</v>
      </c>
      <c r="X4144">
        <v>30</v>
      </c>
      <c r="Y4144">
        <v>0.2</v>
      </c>
      <c r="Z4144">
        <v>1</v>
      </c>
      <c r="AA4144">
        <v>5</v>
      </c>
      <c r="AB4144">
        <v>25</v>
      </c>
      <c r="AC4144">
        <v>10</v>
      </c>
      <c r="AD4144" t="s">
        <v>61</v>
      </c>
      <c r="AE4144">
        <f t="shared" si="175"/>
        <v>48.296288499871899</v>
      </c>
      <c r="AF4144">
        <v>0.75638544877284297</v>
      </c>
    </row>
    <row r="4145" spans="1:32">
      <c r="A4145" t="s">
        <v>445</v>
      </c>
      <c r="B4145" t="s">
        <v>444</v>
      </c>
      <c r="C4145" s="30" t="s">
        <v>591</v>
      </c>
      <c r="D4145">
        <v>600</v>
      </c>
      <c r="E4145">
        <v>10</v>
      </c>
      <c r="F4145">
        <v>120</v>
      </c>
      <c r="G4145">
        <v>47.42</v>
      </c>
      <c r="H4145">
        <v>1.4419999999999999</v>
      </c>
      <c r="I4145">
        <v>17.445</v>
      </c>
      <c r="J4145">
        <v>0.71</v>
      </c>
      <c r="K4145">
        <v>8.359</v>
      </c>
      <c r="N4145">
        <f t="shared" si="171"/>
        <v>3.0409110080134961E-2</v>
      </c>
      <c r="O4145">
        <f t="shared" si="172"/>
        <v>0.36788274989455927</v>
      </c>
      <c r="P4145">
        <f t="shared" si="173"/>
        <v>1.4972585407001264E-2</v>
      </c>
      <c r="Q4145">
        <f t="shared" si="174"/>
        <v>17.459972585407002</v>
      </c>
      <c r="R4145">
        <v>256.89</v>
      </c>
      <c r="S4145">
        <v>4.3959999999999999</v>
      </c>
      <c r="U4145">
        <v>240</v>
      </c>
      <c r="V4145">
        <v>99.259257048932696</v>
      </c>
      <c r="W4145">
        <v>6</v>
      </c>
      <c r="X4145">
        <v>30</v>
      </c>
      <c r="Y4145">
        <v>0.2</v>
      </c>
      <c r="Z4145">
        <v>1</v>
      </c>
      <c r="AA4145">
        <v>5</v>
      </c>
      <c r="AB4145">
        <v>25</v>
      </c>
      <c r="AC4145">
        <v>10</v>
      </c>
      <c r="AD4145" t="s">
        <v>61</v>
      </c>
      <c r="AE4145">
        <f t="shared" si="175"/>
        <v>99.259257048932696</v>
      </c>
      <c r="AF4145">
        <v>1.4715135323230699</v>
      </c>
    </row>
    <row r="4146" spans="1:32">
      <c r="A4146" t="s">
        <v>445</v>
      </c>
      <c r="B4146" t="s">
        <v>444</v>
      </c>
      <c r="C4146" s="30" t="s">
        <v>591</v>
      </c>
      <c r="D4146">
        <v>600</v>
      </c>
      <c r="E4146">
        <v>10</v>
      </c>
      <c r="F4146">
        <v>120</v>
      </c>
      <c r="G4146">
        <v>47.42</v>
      </c>
      <c r="H4146">
        <v>1.4419999999999999</v>
      </c>
      <c r="I4146">
        <v>17.445</v>
      </c>
      <c r="J4146">
        <v>0.71</v>
      </c>
      <c r="K4146">
        <v>8.359</v>
      </c>
      <c r="N4146">
        <f t="shared" si="171"/>
        <v>3.0409110080134961E-2</v>
      </c>
      <c r="O4146">
        <f t="shared" si="172"/>
        <v>0.36788274989455927</v>
      </c>
      <c r="P4146">
        <f t="shared" si="173"/>
        <v>1.4972585407001264E-2</v>
      </c>
      <c r="Q4146">
        <f t="shared" si="174"/>
        <v>17.459972585407002</v>
      </c>
      <c r="R4146">
        <v>256.89</v>
      </c>
      <c r="S4146">
        <v>4.3959999999999999</v>
      </c>
      <c r="U4146">
        <v>240</v>
      </c>
      <c r="V4146">
        <v>141.33333731191999</v>
      </c>
      <c r="W4146">
        <v>6</v>
      </c>
      <c r="X4146">
        <v>30</v>
      </c>
      <c r="Y4146">
        <v>0.2</v>
      </c>
      <c r="Z4146">
        <v>1</v>
      </c>
      <c r="AA4146">
        <v>5</v>
      </c>
      <c r="AB4146">
        <v>25</v>
      </c>
      <c r="AC4146">
        <v>10</v>
      </c>
      <c r="AD4146" t="s">
        <v>61</v>
      </c>
      <c r="AE4146">
        <f t="shared" si="175"/>
        <v>141.33333731191999</v>
      </c>
      <c r="AF4146">
        <v>1.58153275322508</v>
      </c>
    </row>
    <row r="4147" spans="1:32">
      <c r="A4147" t="s">
        <v>445</v>
      </c>
      <c r="B4147" t="s">
        <v>444</v>
      </c>
      <c r="C4147" s="30" t="s">
        <v>591</v>
      </c>
      <c r="D4147">
        <v>600</v>
      </c>
      <c r="E4147">
        <v>10</v>
      </c>
      <c r="F4147">
        <v>120</v>
      </c>
      <c r="G4147">
        <v>47.42</v>
      </c>
      <c r="H4147">
        <v>1.4419999999999999</v>
      </c>
      <c r="I4147">
        <v>17.445</v>
      </c>
      <c r="J4147">
        <v>0.71</v>
      </c>
      <c r="K4147">
        <v>8.359</v>
      </c>
      <c r="N4147">
        <f t="shared" si="171"/>
        <v>3.0409110080134961E-2</v>
      </c>
      <c r="O4147">
        <f t="shared" si="172"/>
        <v>0.36788274989455927</v>
      </c>
      <c r="P4147">
        <f t="shared" si="173"/>
        <v>1.4972585407001264E-2</v>
      </c>
      <c r="Q4147">
        <f t="shared" si="174"/>
        <v>17.459972585407002</v>
      </c>
      <c r="R4147">
        <v>256.89</v>
      </c>
      <c r="S4147">
        <v>4.3959999999999999</v>
      </c>
      <c r="U4147">
        <v>240</v>
      </c>
      <c r="V4147">
        <v>187.25925108105099</v>
      </c>
      <c r="W4147">
        <v>6</v>
      </c>
      <c r="X4147">
        <v>30</v>
      </c>
      <c r="Y4147">
        <v>0.2</v>
      </c>
      <c r="Z4147">
        <v>1</v>
      </c>
      <c r="AA4147">
        <v>5</v>
      </c>
      <c r="AB4147">
        <v>25</v>
      </c>
      <c r="AC4147">
        <v>10</v>
      </c>
      <c r="AD4147" t="s">
        <v>61</v>
      </c>
      <c r="AE4147">
        <f t="shared" si="175"/>
        <v>187.25925108105099</v>
      </c>
      <c r="AF4147">
        <v>1.55402826276829</v>
      </c>
    </row>
    <row r="4148" spans="1:32">
      <c r="A4148" t="s">
        <v>446</v>
      </c>
      <c r="B4148" t="s">
        <v>444</v>
      </c>
      <c r="C4148" s="30" t="s">
        <v>591</v>
      </c>
      <c r="D4148">
        <v>600</v>
      </c>
      <c r="E4148">
        <v>10</v>
      </c>
      <c r="F4148">
        <v>120</v>
      </c>
      <c r="G4148">
        <v>20.14</v>
      </c>
      <c r="H4148">
        <v>1.341</v>
      </c>
      <c r="I4148">
        <v>39.075000000000003</v>
      </c>
      <c r="J4148">
        <v>3.18</v>
      </c>
      <c r="K4148">
        <v>5.6000000000000001E-2</v>
      </c>
      <c r="N4148">
        <f t="shared" si="171"/>
        <v>6.6583912611717977E-2</v>
      </c>
      <c r="O4148">
        <f t="shared" si="172"/>
        <v>1.9401688182720953</v>
      </c>
      <c r="P4148">
        <f t="shared" si="173"/>
        <v>0.15789473684210525</v>
      </c>
      <c r="Q4148">
        <f t="shared" si="174"/>
        <v>39.232894736842105</v>
      </c>
      <c r="R4148">
        <v>6.13</v>
      </c>
      <c r="S4148">
        <v>8.2880000000000003</v>
      </c>
      <c r="U4148">
        <v>240</v>
      </c>
      <c r="V4148">
        <v>0.88888882860725704</v>
      </c>
      <c r="W4148">
        <v>6</v>
      </c>
      <c r="X4148">
        <v>30</v>
      </c>
      <c r="Y4148">
        <v>0.2</v>
      </c>
      <c r="Z4148">
        <v>1</v>
      </c>
      <c r="AA4148">
        <v>5</v>
      </c>
      <c r="AB4148">
        <v>25</v>
      </c>
      <c r="AC4148">
        <v>10</v>
      </c>
      <c r="AD4148" t="s">
        <v>61</v>
      </c>
      <c r="AE4148">
        <f t="shared" si="175"/>
        <v>0.88888882860725704</v>
      </c>
      <c r="AF4148">
        <v>0.83890017921806703</v>
      </c>
    </row>
    <row r="4149" spans="1:32">
      <c r="A4149" t="s">
        <v>446</v>
      </c>
      <c r="B4149" t="s">
        <v>444</v>
      </c>
      <c r="C4149" s="30" t="s">
        <v>591</v>
      </c>
      <c r="D4149">
        <v>600</v>
      </c>
      <c r="E4149">
        <v>10</v>
      </c>
      <c r="F4149">
        <v>120</v>
      </c>
      <c r="G4149">
        <v>20.14</v>
      </c>
      <c r="H4149">
        <v>1.341</v>
      </c>
      <c r="I4149">
        <v>39.075000000000003</v>
      </c>
      <c r="J4149">
        <v>3.18</v>
      </c>
      <c r="K4149">
        <v>5.6000000000000001E-2</v>
      </c>
      <c r="N4149">
        <f t="shared" si="171"/>
        <v>6.6583912611717977E-2</v>
      </c>
      <c r="O4149">
        <f t="shared" si="172"/>
        <v>1.9401688182720953</v>
      </c>
      <c r="P4149">
        <f t="shared" si="173"/>
        <v>0.15789473684210525</v>
      </c>
      <c r="Q4149">
        <f t="shared" si="174"/>
        <v>39.232894736842105</v>
      </c>
      <c r="R4149">
        <v>6.13</v>
      </c>
      <c r="S4149">
        <v>8.2880000000000003</v>
      </c>
      <c r="U4149">
        <v>240</v>
      </c>
      <c r="V4149">
        <v>6.8148188737780204</v>
      </c>
      <c r="W4149">
        <v>6</v>
      </c>
      <c r="X4149">
        <v>30</v>
      </c>
      <c r="Y4149">
        <v>0.2</v>
      </c>
      <c r="Z4149">
        <v>1</v>
      </c>
      <c r="AA4149">
        <v>5</v>
      </c>
      <c r="AB4149">
        <v>25</v>
      </c>
      <c r="AC4149">
        <v>10</v>
      </c>
      <c r="AD4149" t="s">
        <v>61</v>
      </c>
      <c r="AE4149">
        <f t="shared" si="175"/>
        <v>6.8148188737780204</v>
      </c>
      <c r="AF4149">
        <v>1.6090372436818601</v>
      </c>
    </row>
    <row r="4150" spans="1:32">
      <c r="A4150" t="s">
        <v>446</v>
      </c>
      <c r="B4150" t="s">
        <v>444</v>
      </c>
      <c r="C4150" s="30" t="s">
        <v>591</v>
      </c>
      <c r="D4150">
        <v>600</v>
      </c>
      <c r="E4150">
        <v>10</v>
      </c>
      <c r="F4150">
        <v>120</v>
      </c>
      <c r="G4150">
        <v>20.14</v>
      </c>
      <c r="H4150">
        <v>1.341</v>
      </c>
      <c r="I4150">
        <v>39.075000000000003</v>
      </c>
      <c r="J4150">
        <v>3.18</v>
      </c>
      <c r="K4150">
        <v>5.6000000000000001E-2</v>
      </c>
      <c r="N4150">
        <f t="shared" si="171"/>
        <v>6.6583912611717977E-2</v>
      </c>
      <c r="O4150">
        <f t="shared" si="172"/>
        <v>1.9401688182720953</v>
      </c>
      <c r="P4150">
        <f t="shared" si="173"/>
        <v>0.15789473684210525</v>
      </c>
      <c r="Q4150">
        <f t="shared" si="174"/>
        <v>39.232894736842105</v>
      </c>
      <c r="R4150">
        <v>6.13</v>
      </c>
      <c r="S4150">
        <v>8.2880000000000003</v>
      </c>
      <c r="U4150">
        <v>240</v>
      </c>
      <c r="V4150">
        <v>16.888887743537801</v>
      </c>
      <c r="W4150">
        <v>6</v>
      </c>
      <c r="X4150">
        <v>30</v>
      </c>
      <c r="Y4150">
        <v>0.2</v>
      </c>
      <c r="Z4150">
        <v>1</v>
      </c>
      <c r="AA4150">
        <v>5</v>
      </c>
      <c r="AB4150">
        <v>25</v>
      </c>
      <c r="AC4150">
        <v>10</v>
      </c>
      <c r="AD4150" t="s">
        <v>61</v>
      </c>
      <c r="AE4150">
        <f t="shared" si="175"/>
        <v>16.888887743537801</v>
      </c>
      <c r="AF4150">
        <v>2.6542242490129899</v>
      </c>
    </row>
    <row r="4151" spans="1:32">
      <c r="A4151" t="s">
        <v>446</v>
      </c>
      <c r="B4151" t="s">
        <v>444</v>
      </c>
      <c r="C4151" s="30" t="s">
        <v>591</v>
      </c>
      <c r="D4151">
        <v>600</v>
      </c>
      <c r="E4151">
        <v>10</v>
      </c>
      <c r="F4151">
        <v>120</v>
      </c>
      <c r="G4151">
        <v>20.14</v>
      </c>
      <c r="H4151">
        <v>1.341</v>
      </c>
      <c r="I4151">
        <v>39.075000000000003</v>
      </c>
      <c r="J4151">
        <v>3.18</v>
      </c>
      <c r="K4151">
        <v>5.6000000000000001E-2</v>
      </c>
      <c r="N4151">
        <f t="shared" si="171"/>
        <v>6.6583912611717977E-2</v>
      </c>
      <c r="O4151">
        <f t="shared" si="172"/>
        <v>1.9401688182720953</v>
      </c>
      <c r="P4151">
        <f t="shared" si="173"/>
        <v>0.15789473684210525</v>
      </c>
      <c r="Q4151">
        <f t="shared" si="174"/>
        <v>39.232894736842105</v>
      </c>
      <c r="R4151">
        <v>6.13</v>
      </c>
      <c r="S4151">
        <v>8.2880000000000003</v>
      </c>
      <c r="U4151">
        <v>240</v>
      </c>
      <c r="V4151">
        <v>23.999998372395901</v>
      </c>
      <c r="W4151">
        <v>6</v>
      </c>
      <c r="X4151">
        <v>30</v>
      </c>
      <c r="Y4151">
        <v>0.2</v>
      </c>
      <c r="Z4151">
        <v>1</v>
      </c>
      <c r="AA4151">
        <v>5</v>
      </c>
      <c r="AB4151">
        <v>25</v>
      </c>
      <c r="AC4151">
        <v>10</v>
      </c>
      <c r="AD4151" t="s">
        <v>61</v>
      </c>
      <c r="AE4151">
        <f t="shared" si="175"/>
        <v>23.999998372395901</v>
      </c>
      <c r="AF4151">
        <v>3.4793715534652301</v>
      </c>
    </row>
    <row r="4152" spans="1:32">
      <c r="A4152" t="s">
        <v>446</v>
      </c>
      <c r="B4152" t="s">
        <v>444</v>
      </c>
      <c r="C4152" s="30" t="s">
        <v>591</v>
      </c>
      <c r="D4152">
        <v>600</v>
      </c>
      <c r="E4152">
        <v>10</v>
      </c>
      <c r="F4152">
        <v>120</v>
      </c>
      <c r="G4152">
        <v>20.14</v>
      </c>
      <c r="H4152">
        <v>1.341</v>
      </c>
      <c r="I4152">
        <v>39.075000000000003</v>
      </c>
      <c r="J4152">
        <v>3.18</v>
      </c>
      <c r="K4152">
        <v>5.6000000000000001E-2</v>
      </c>
      <c r="N4152">
        <f t="shared" si="171"/>
        <v>6.6583912611717977E-2</v>
      </c>
      <c r="O4152">
        <f t="shared" si="172"/>
        <v>1.9401688182720953</v>
      </c>
      <c r="P4152">
        <f t="shared" si="173"/>
        <v>0.15789473684210525</v>
      </c>
      <c r="Q4152">
        <f t="shared" si="174"/>
        <v>39.232894736842105</v>
      </c>
      <c r="R4152">
        <v>6.13</v>
      </c>
      <c r="S4152">
        <v>8.2880000000000003</v>
      </c>
      <c r="U4152">
        <v>240</v>
      </c>
      <c r="V4152">
        <v>32.296289584941199</v>
      </c>
      <c r="W4152">
        <v>6</v>
      </c>
      <c r="X4152">
        <v>30</v>
      </c>
      <c r="Y4152">
        <v>0.2</v>
      </c>
      <c r="Z4152">
        <v>1</v>
      </c>
      <c r="AA4152">
        <v>5</v>
      </c>
      <c r="AB4152">
        <v>25</v>
      </c>
      <c r="AC4152">
        <v>10</v>
      </c>
      <c r="AD4152" t="s">
        <v>61</v>
      </c>
      <c r="AE4152">
        <f t="shared" si="175"/>
        <v>32.296289584941199</v>
      </c>
      <c r="AF4152">
        <v>3.8369349657029099</v>
      </c>
    </row>
    <row r="4153" spans="1:32">
      <c r="A4153" t="s">
        <v>446</v>
      </c>
      <c r="B4153" t="s">
        <v>444</v>
      </c>
      <c r="C4153" s="30" t="s">
        <v>591</v>
      </c>
      <c r="D4153">
        <v>600</v>
      </c>
      <c r="E4153">
        <v>10</v>
      </c>
      <c r="F4153">
        <v>120</v>
      </c>
      <c r="G4153">
        <v>20.14</v>
      </c>
      <c r="H4153">
        <v>1.341</v>
      </c>
      <c r="I4153">
        <v>39.075000000000003</v>
      </c>
      <c r="J4153">
        <v>3.18</v>
      </c>
      <c r="K4153">
        <v>5.6000000000000001E-2</v>
      </c>
      <c r="N4153">
        <f t="shared" si="171"/>
        <v>6.6583912611717977E-2</v>
      </c>
      <c r="O4153">
        <f t="shared" si="172"/>
        <v>1.9401688182720953</v>
      </c>
      <c r="P4153">
        <f t="shared" si="173"/>
        <v>0.15789473684210525</v>
      </c>
      <c r="Q4153">
        <f t="shared" si="174"/>
        <v>39.232894736842105</v>
      </c>
      <c r="R4153">
        <v>6.13</v>
      </c>
      <c r="S4153">
        <v>8.2880000000000003</v>
      </c>
      <c r="U4153">
        <v>240</v>
      </c>
      <c r="V4153">
        <v>56.296287957337199</v>
      </c>
      <c r="W4153">
        <v>6</v>
      </c>
      <c r="X4153">
        <v>30</v>
      </c>
      <c r="Y4153">
        <v>0.2</v>
      </c>
      <c r="Z4153">
        <v>1</v>
      </c>
      <c r="AA4153">
        <v>5</v>
      </c>
      <c r="AB4153">
        <v>25</v>
      </c>
      <c r="AC4153">
        <v>10</v>
      </c>
      <c r="AD4153" t="s">
        <v>61</v>
      </c>
      <c r="AE4153">
        <f t="shared" si="175"/>
        <v>56.296287957337199</v>
      </c>
      <c r="AF4153">
        <v>5.1846764023581402</v>
      </c>
    </row>
    <row r="4154" spans="1:32">
      <c r="A4154" t="s">
        <v>446</v>
      </c>
      <c r="B4154" t="s">
        <v>444</v>
      </c>
      <c r="C4154" s="30" t="s">
        <v>591</v>
      </c>
      <c r="D4154">
        <v>600</v>
      </c>
      <c r="E4154">
        <v>10</v>
      </c>
      <c r="F4154">
        <v>120</v>
      </c>
      <c r="G4154">
        <v>20.14</v>
      </c>
      <c r="H4154">
        <v>1.341</v>
      </c>
      <c r="I4154">
        <v>39.075000000000003</v>
      </c>
      <c r="J4154">
        <v>3.18</v>
      </c>
      <c r="K4154">
        <v>5.6000000000000001E-2</v>
      </c>
      <c r="N4154">
        <f t="shared" si="171"/>
        <v>6.6583912611717977E-2</v>
      </c>
      <c r="O4154">
        <f t="shared" si="172"/>
        <v>1.9401688182720953</v>
      </c>
      <c r="P4154">
        <f t="shared" si="173"/>
        <v>0.15789473684210525</v>
      </c>
      <c r="Q4154">
        <f t="shared" si="174"/>
        <v>39.232894736842105</v>
      </c>
      <c r="R4154">
        <v>6.13</v>
      </c>
      <c r="S4154">
        <v>8.2880000000000003</v>
      </c>
      <c r="U4154">
        <v>240</v>
      </c>
      <c r="V4154">
        <v>71.703703362107703</v>
      </c>
      <c r="W4154">
        <v>6</v>
      </c>
      <c r="X4154">
        <v>30</v>
      </c>
      <c r="Y4154">
        <v>0.2</v>
      </c>
      <c r="Z4154">
        <v>1</v>
      </c>
      <c r="AA4154">
        <v>5</v>
      </c>
      <c r="AB4154">
        <v>25</v>
      </c>
      <c r="AC4154">
        <v>10</v>
      </c>
      <c r="AD4154" t="s">
        <v>61</v>
      </c>
      <c r="AE4154">
        <f t="shared" si="175"/>
        <v>71.703703362107703</v>
      </c>
      <c r="AF4154">
        <v>7.2750491539455302</v>
      </c>
    </row>
    <row r="4155" spans="1:32">
      <c r="A4155" t="s">
        <v>446</v>
      </c>
      <c r="B4155" t="s">
        <v>444</v>
      </c>
      <c r="C4155" s="30" t="s">
        <v>591</v>
      </c>
      <c r="D4155">
        <v>600</v>
      </c>
      <c r="E4155">
        <v>10</v>
      </c>
      <c r="F4155">
        <v>120</v>
      </c>
      <c r="G4155">
        <v>20.14</v>
      </c>
      <c r="H4155">
        <v>1.341</v>
      </c>
      <c r="I4155">
        <v>39.075000000000003</v>
      </c>
      <c r="J4155">
        <v>3.18</v>
      </c>
      <c r="K4155">
        <v>5.6000000000000001E-2</v>
      </c>
      <c r="N4155">
        <f t="shared" si="171"/>
        <v>6.6583912611717977E-2</v>
      </c>
      <c r="O4155">
        <f t="shared" si="172"/>
        <v>1.9401688182720953</v>
      </c>
      <c r="P4155">
        <f t="shared" si="173"/>
        <v>0.15789473684210525</v>
      </c>
      <c r="Q4155">
        <f t="shared" si="174"/>
        <v>39.232894736842105</v>
      </c>
      <c r="R4155">
        <v>6.13</v>
      </c>
      <c r="S4155">
        <v>8.2880000000000003</v>
      </c>
      <c r="U4155">
        <v>240</v>
      </c>
      <c r="V4155">
        <v>111.407395330987</v>
      </c>
      <c r="W4155">
        <v>6</v>
      </c>
      <c r="X4155">
        <v>30</v>
      </c>
      <c r="Y4155">
        <v>0.2</v>
      </c>
      <c r="Z4155">
        <v>1</v>
      </c>
      <c r="AA4155">
        <v>5</v>
      </c>
      <c r="AB4155">
        <v>25</v>
      </c>
      <c r="AC4155">
        <v>10</v>
      </c>
      <c r="AD4155" t="s">
        <v>61</v>
      </c>
      <c r="AE4155">
        <f t="shared" si="175"/>
        <v>111.407395330987</v>
      </c>
      <c r="AF4155">
        <v>7.4125741243791898</v>
      </c>
    </row>
    <row r="4156" spans="1:32">
      <c r="A4156" t="s">
        <v>446</v>
      </c>
      <c r="B4156" t="s">
        <v>444</v>
      </c>
      <c r="C4156" s="30" t="s">
        <v>591</v>
      </c>
      <c r="D4156">
        <v>600</v>
      </c>
      <c r="E4156">
        <v>10</v>
      </c>
      <c r="F4156">
        <v>120</v>
      </c>
      <c r="G4156">
        <v>20.14</v>
      </c>
      <c r="H4156">
        <v>1.341</v>
      </c>
      <c r="I4156">
        <v>39.075000000000003</v>
      </c>
      <c r="J4156">
        <v>3.18</v>
      </c>
      <c r="K4156">
        <v>5.6000000000000001E-2</v>
      </c>
      <c r="N4156">
        <f t="shared" si="171"/>
        <v>6.6583912611717977E-2</v>
      </c>
      <c r="O4156">
        <f t="shared" si="172"/>
        <v>1.9401688182720953</v>
      </c>
      <c r="P4156">
        <f t="shared" si="173"/>
        <v>0.15789473684210525</v>
      </c>
      <c r="Q4156">
        <f t="shared" si="174"/>
        <v>39.232894736842105</v>
      </c>
      <c r="R4156">
        <v>6.13</v>
      </c>
      <c r="S4156">
        <v>8.2880000000000003</v>
      </c>
      <c r="U4156">
        <v>240</v>
      </c>
      <c r="V4156">
        <v>123.555560739775</v>
      </c>
      <c r="W4156">
        <v>6</v>
      </c>
      <c r="X4156">
        <v>30</v>
      </c>
      <c r="Y4156">
        <v>0.2</v>
      </c>
      <c r="Z4156">
        <v>1</v>
      </c>
      <c r="AA4156">
        <v>5</v>
      </c>
      <c r="AB4156">
        <v>25</v>
      </c>
      <c r="AC4156">
        <v>10</v>
      </c>
      <c r="AD4156" t="s">
        <v>61</v>
      </c>
      <c r="AE4156">
        <f t="shared" si="175"/>
        <v>123.555560739775</v>
      </c>
      <c r="AF4156">
        <v>9.4204321455213496</v>
      </c>
    </row>
    <row r="4157" spans="1:32">
      <c r="A4157" t="s">
        <v>446</v>
      </c>
      <c r="B4157" t="s">
        <v>444</v>
      </c>
      <c r="C4157" s="30" t="s">
        <v>591</v>
      </c>
      <c r="D4157">
        <v>600</v>
      </c>
      <c r="E4157">
        <v>10</v>
      </c>
      <c r="F4157">
        <v>120</v>
      </c>
      <c r="G4157">
        <v>20.14</v>
      </c>
      <c r="H4157">
        <v>1.341</v>
      </c>
      <c r="I4157">
        <v>39.075000000000003</v>
      </c>
      <c r="J4157">
        <v>3.18</v>
      </c>
      <c r="K4157">
        <v>5.6000000000000001E-2</v>
      </c>
      <c r="N4157">
        <f t="shared" si="171"/>
        <v>6.6583912611717977E-2</v>
      </c>
      <c r="O4157">
        <f t="shared" si="172"/>
        <v>1.9401688182720953</v>
      </c>
      <c r="P4157">
        <f t="shared" si="173"/>
        <v>0.15789473684210525</v>
      </c>
      <c r="Q4157">
        <f t="shared" si="174"/>
        <v>39.232894736842105</v>
      </c>
      <c r="R4157">
        <v>6.13</v>
      </c>
      <c r="S4157">
        <v>8.2880000000000003</v>
      </c>
      <c r="U4157">
        <v>240</v>
      </c>
      <c r="V4157">
        <v>140.44444848331301</v>
      </c>
      <c r="W4157">
        <v>6</v>
      </c>
      <c r="X4157">
        <v>30</v>
      </c>
      <c r="Y4157">
        <v>0.2</v>
      </c>
      <c r="Z4157">
        <v>1</v>
      </c>
      <c r="AA4157">
        <v>5</v>
      </c>
      <c r="AB4157">
        <v>25</v>
      </c>
      <c r="AC4157">
        <v>10</v>
      </c>
      <c r="AD4157" t="s">
        <v>61</v>
      </c>
      <c r="AE4157">
        <f t="shared" si="175"/>
        <v>140.44444848331301</v>
      </c>
      <c r="AF4157">
        <v>10.025540378632099</v>
      </c>
    </row>
    <row r="4158" spans="1:32">
      <c r="A4158" t="s">
        <v>447</v>
      </c>
      <c r="B4158" t="s">
        <v>444</v>
      </c>
      <c r="C4158" s="30" t="s">
        <v>591</v>
      </c>
      <c r="D4158">
        <v>900</v>
      </c>
      <c r="E4158">
        <v>10</v>
      </c>
      <c r="F4158">
        <v>120</v>
      </c>
      <c r="G4158">
        <v>87.45</v>
      </c>
      <c r="H4158">
        <v>0.74399999999999999</v>
      </c>
      <c r="I4158">
        <v>5.984</v>
      </c>
      <c r="J4158">
        <v>0.47</v>
      </c>
      <c r="K4158">
        <v>0.10199999999999999</v>
      </c>
      <c r="N4158">
        <f t="shared" si="171"/>
        <v>8.507718696397942E-3</v>
      </c>
      <c r="O4158">
        <f t="shared" si="172"/>
        <v>6.8427672955974836E-2</v>
      </c>
      <c r="P4158">
        <f t="shared" si="173"/>
        <v>5.3744997141223555E-3</v>
      </c>
      <c r="Q4158">
        <f t="shared" si="174"/>
        <v>5.9893744997141223</v>
      </c>
      <c r="R4158">
        <v>261.7</v>
      </c>
      <c r="S4158">
        <v>5.1929999999999996</v>
      </c>
      <c r="U4158">
        <v>480</v>
      </c>
      <c r="V4158">
        <v>0.59259707352721902</v>
      </c>
      <c r="W4158">
        <v>6</v>
      </c>
      <c r="X4158">
        <v>30</v>
      </c>
      <c r="Y4158">
        <v>0.2</v>
      </c>
      <c r="Z4158">
        <v>1</v>
      </c>
      <c r="AA4158">
        <v>5</v>
      </c>
      <c r="AB4158">
        <v>25</v>
      </c>
      <c r="AC4158">
        <v>10</v>
      </c>
      <c r="AD4158" t="s">
        <v>61</v>
      </c>
      <c r="AE4158">
        <f t="shared" si="175"/>
        <v>0.59259707352721902</v>
      </c>
      <c r="AF4158">
        <v>3.03929341078232</v>
      </c>
    </row>
    <row r="4159" spans="1:32">
      <c r="A4159" t="s">
        <v>447</v>
      </c>
      <c r="B4159" t="s">
        <v>444</v>
      </c>
      <c r="C4159" s="30" t="s">
        <v>591</v>
      </c>
      <c r="D4159">
        <v>900</v>
      </c>
      <c r="E4159">
        <v>10</v>
      </c>
      <c r="F4159">
        <v>120</v>
      </c>
      <c r="G4159">
        <v>87.45</v>
      </c>
      <c r="H4159">
        <v>0.74399999999999999</v>
      </c>
      <c r="I4159">
        <v>5.984</v>
      </c>
      <c r="J4159">
        <v>0.47</v>
      </c>
      <c r="K4159">
        <v>0.10199999999999999</v>
      </c>
      <c r="N4159">
        <f t="shared" si="171"/>
        <v>8.507718696397942E-3</v>
      </c>
      <c r="O4159">
        <f t="shared" si="172"/>
        <v>6.8427672955974836E-2</v>
      </c>
      <c r="P4159">
        <f t="shared" si="173"/>
        <v>5.3744997141223555E-3</v>
      </c>
      <c r="Q4159">
        <f t="shared" si="174"/>
        <v>5.9893744997141223</v>
      </c>
      <c r="R4159">
        <v>261.7</v>
      </c>
      <c r="S4159">
        <v>5.1929999999999996</v>
      </c>
      <c r="U4159">
        <v>480</v>
      </c>
      <c r="V4159">
        <v>11.851846526974301</v>
      </c>
      <c r="W4159">
        <v>6</v>
      </c>
      <c r="X4159">
        <v>30</v>
      </c>
      <c r="Y4159">
        <v>0.2</v>
      </c>
      <c r="Z4159">
        <v>1</v>
      </c>
      <c r="AA4159">
        <v>5</v>
      </c>
      <c r="AB4159">
        <v>25</v>
      </c>
      <c r="AC4159">
        <v>10</v>
      </c>
      <c r="AD4159" t="s">
        <v>61</v>
      </c>
      <c r="AE4159">
        <f t="shared" si="175"/>
        <v>11.851846526974301</v>
      </c>
      <c r="AF4159">
        <v>5.9273089763651603</v>
      </c>
    </row>
    <row r="4160" spans="1:32">
      <c r="A4160" t="s">
        <v>447</v>
      </c>
      <c r="B4160" t="s">
        <v>444</v>
      </c>
      <c r="C4160" s="30" t="s">
        <v>591</v>
      </c>
      <c r="D4160">
        <v>900</v>
      </c>
      <c r="E4160">
        <v>10</v>
      </c>
      <c r="F4160">
        <v>120</v>
      </c>
      <c r="G4160">
        <v>87.45</v>
      </c>
      <c r="H4160">
        <v>0.74399999999999999</v>
      </c>
      <c r="I4160">
        <v>5.984</v>
      </c>
      <c r="J4160">
        <v>0.47</v>
      </c>
      <c r="K4160">
        <v>0.10199999999999999</v>
      </c>
      <c r="N4160">
        <f t="shared" si="171"/>
        <v>8.507718696397942E-3</v>
      </c>
      <c r="O4160">
        <f t="shared" si="172"/>
        <v>6.8427672955974836E-2</v>
      </c>
      <c r="P4160">
        <f t="shared" si="173"/>
        <v>5.3744997141223555E-3</v>
      </c>
      <c r="Q4160">
        <f t="shared" si="174"/>
        <v>5.9893744997141223</v>
      </c>
      <c r="R4160">
        <v>261.7</v>
      </c>
      <c r="S4160">
        <v>5.1929999999999996</v>
      </c>
      <c r="U4160">
        <v>480</v>
      </c>
      <c r="V4160">
        <v>15.7037071598505</v>
      </c>
      <c r="W4160">
        <v>6</v>
      </c>
      <c r="X4160">
        <v>30</v>
      </c>
      <c r="Y4160">
        <v>0.2</v>
      </c>
      <c r="Z4160">
        <v>1</v>
      </c>
      <c r="AA4160">
        <v>5</v>
      </c>
      <c r="AB4160">
        <v>25</v>
      </c>
      <c r="AC4160">
        <v>10</v>
      </c>
      <c r="AD4160" t="s">
        <v>61</v>
      </c>
      <c r="AE4160">
        <f t="shared" si="175"/>
        <v>15.7037071598505</v>
      </c>
      <c r="AF4160">
        <v>7.3300593939339702</v>
      </c>
    </row>
    <row r="4161" spans="1:33">
      <c r="A4161" t="s">
        <v>447</v>
      </c>
      <c r="B4161" t="s">
        <v>444</v>
      </c>
      <c r="C4161" s="30" t="s">
        <v>591</v>
      </c>
      <c r="D4161">
        <v>900</v>
      </c>
      <c r="E4161">
        <v>10</v>
      </c>
      <c r="F4161">
        <v>120</v>
      </c>
      <c r="G4161">
        <v>87.45</v>
      </c>
      <c r="H4161">
        <v>0.74399999999999999</v>
      </c>
      <c r="I4161">
        <v>5.984</v>
      </c>
      <c r="J4161">
        <v>0.47</v>
      </c>
      <c r="K4161">
        <v>0.10199999999999999</v>
      </c>
      <c r="N4161">
        <f t="shared" si="171"/>
        <v>8.507718696397942E-3</v>
      </c>
      <c r="O4161">
        <f t="shared" si="172"/>
        <v>6.8427672955974836E-2</v>
      </c>
      <c r="P4161">
        <f t="shared" si="173"/>
        <v>5.3744997141223555E-3</v>
      </c>
      <c r="Q4161">
        <f t="shared" si="174"/>
        <v>5.9893744997141223</v>
      </c>
      <c r="R4161">
        <v>261.7</v>
      </c>
      <c r="S4161">
        <v>5.1929999999999996</v>
      </c>
      <c r="U4161">
        <v>480</v>
      </c>
      <c r="V4161">
        <v>39.407400213799299</v>
      </c>
      <c r="W4161">
        <v>6</v>
      </c>
      <c r="X4161">
        <v>30</v>
      </c>
      <c r="Y4161">
        <v>0.2</v>
      </c>
      <c r="Z4161">
        <v>1</v>
      </c>
      <c r="AA4161">
        <v>5</v>
      </c>
      <c r="AB4161">
        <v>25</v>
      </c>
      <c r="AC4161">
        <v>10</v>
      </c>
      <c r="AD4161" t="s">
        <v>61</v>
      </c>
      <c r="AE4161">
        <f t="shared" si="175"/>
        <v>39.407400213799299</v>
      </c>
      <c r="AF4161">
        <v>8.6502950810575499</v>
      </c>
    </row>
    <row r="4162" spans="1:33">
      <c r="A4162" t="s">
        <v>447</v>
      </c>
      <c r="B4162" t="s">
        <v>444</v>
      </c>
      <c r="C4162" s="30" t="s">
        <v>591</v>
      </c>
      <c r="D4162">
        <v>900</v>
      </c>
      <c r="E4162">
        <v>10</v>
      </c>
      <c r="F4162">
        <v>120</v>
      </c>
      <c r="G4162">
        <v>87.45</v>
      </c>
      <c r="H4162">
        <v>0.74399999999999999</v>
      </c>
      <c r="I4162">
        <v>5.984</v>
      </c>
      <c r="J4162">
        <v>0.47</v>
      </c>
      <c r="K4162">
        <v>0.10199999999999999</v>
      </c>
      <c r="N4162">
        <f t="shared" si="171"/>
        <v>8.507718696397942E-3</v>
      </c>
      <c r="O4162">
        <f t="shared" si="172"/>
        <v>6.8427672955974836E-2</v>
      </c>
      <c r="P4162">
        <f t="shared" si="173"/>
        <v>5.3744997141223555E-3</v>
      </c>
      <c r="Q4162">
        <f t="shared" si="174"/>
        <v>5.9893744997141223</v>
      </c>
      <c r="R4162">
        <v>261.7</v>
      </c>
      <c r="S4162">
        <v>5.1929999999999996</v>
      </c>
      <c r="U4162">
        <v>480</v>
      </c>
      <c r="V4162">
        <v>61.037037418820702</v>
      </c>
      <c r="W4162">
        <v>6</v>
      </c>
      <c r="X4162">
        <v>30</v>
      </c>
      <c r="Y4162">
        <v>0.2</v>
      </c>
      <c r="Z4162">
        <v>1</v>
      </c>
      <c r="AA4162">
        <v>5</v>
      </c>
      <c r="AB4162">
        <v>25</v>
      </c>
      <c r="AC4162">
        <v>10</v>
      </c>
      <c r="AD4162" t="s">
        <v>61</v>
      </c>
      <c r="AE4162">
        <f t="shared" si="175"/>
        <v>61.037037418820702</v>
      </c>
      <c r="AF4162">
        <v>9.5579571159550092</v>
      </c>
    </row>
    <row r="4163" spans="1:33">
      <c r="A4163" t="s">
        <v>447</v>
      </c>
      <c r="B4163" t="s">
        <v>444</v>
      </c>
      <c r="C4163" s="30" t="s">
        <v>591</v>
      </c>
      <c r="D4163">
        <v>900</v>
      </c>
      <c r="E4163">
        <v>10</v>
      </c>
      <c r="F4163">
        <v>120</v>
      </c>
      <c r="G4163">
        <v>87.45</v>
      </c>
      <c r="H4163">
        <v>0.74399999999999999</v>
      </c>
      <c r="I4163">
        <v>5.984</v>
      </c>
      <c r="J4163">
        <v>0.47</v>
      </c>
      <c r="K4163">
        <v>0.10199999999999999</v>
      </c>
      <c r="N4163">
        <f t="shared" si="171"/>
        <v>8.507718696397942E-3</v>
      </c>
      <c r="O4163">
        <f t="shared" si="172"/>
        <v>6.8427672955974836E-2</v>
      </c>
      <c r="P4163">
        <f t="shared" si="173"/>
        <v>5.3744997141223555E-3</v>
      </c>
      <c r="Q4163">
        <f t="shared" si="174"/>
        <v>5.9893744997141223</v>
      </c>
      <c r="R4163">
        <v>261.7</v>
      </c>
      <c r="S4163">
        <v>5.1929999999999996</v>
      </c>
      <c r="U4163">
        <v>480</v>
      </c>
      <c r="V4163">
        <v>106.074062359343</v>
      </c>
      <c r="W4163">
        <v>6</v>
      </c>
      <c r="X4163">
        <v>30</v>
      </c>
      <c r="Y4163">
        <v>0.2</v>
      </c>
      <c r="Z4163">
        <v>1</v>
      </c>
      <c r="AA4163">
        <v>5</v>
      </c>
      <c r="AB4163">
        <v>25</v>
      </c>
      <c r="AC4163">
        <v>10</v>
      </c>
      <c r="AD4163" t="s">
        <v>61</v>
      </c>
      <c r="AE4163">
        <f t="shared" si="175"/>
        <v>106.074062359343</v>
      </c>
      <c r="AF4163">
        <v>10.2455794499735</v>
      </c>
    </row>
    <row r="4164" spans="1:33">
      <c r="A4164" t="s">
        <v>447</v>
      </c>
      <c r="B4164" t="s">
        <v>444</v>
      </c>
      <c r="C4164" s="30" t="s">
        <v>591</v>
      </c>
      <c r="D4164">
        <v>900</v>
      </c>
      <c r="E4164">
        <v>10</v>
      </c>
      <c r="F4164">
        <v>120</v>
      </c>
      <c r="G4164">
        <v>87.45</v>
      </c>
      <c r="H4164">
        <v>0.74399999999999999</v>
      </c>
      <c r="I4164">
        <v>5.984</v>
      </c>
      <c r="J4164">
        <v>0.47</v>
      </c>
      <c r="K4164">
        <v>0.10199999999999999</v>
      </c>
      <c r="N4164">
        <f t="shared" si="171"/>
        <v>8.507718696397942E-3</v>
      </c>
      <c r="O4164">
        <f t="shared" si="172"/>
        <v>6.8427672955974836E-2</v>
      </c>
      <c r="P4164">
        <f t="shared" si="173"/>
        <v>5.3744997141223555E-3</v>
      </c>
      <c r="Q4164">
        <f t="shared" si="174"/>
        <v>5.9893744997141223</v>
      </c>
      <c r="R4164">
        <v>261.7</v>
      </c>
      <c r="S4164">
        <v>5.1929999999999996</v>
      </c>
      <c r="U4164">
        <v>480</v>
      </c>
      <c r="V4164">
        <v>150.51850378970599</v>
      </c>
      <c r="W4164">
        <v>6</v>
      </c>
      <c r="X4164">
        <v>30</v>
      </c>
      <c r="Y4164">
        <v>0.2</v>
      </c>
      <c r="Z4164">
        <f>AA4164*Y4164</f>
        <v>1</v>
      </c>
      <c r="AA4164">
        <v>5</v>
      </c>
      <c r="AB4164">
        <v>25</v>
      </c>
      <c r="AC4164">
        <v>10</v>
      </c>
      <c r="AD4164" t="s">
        <v>61</v>
      </c>
      <c r="AE4164">
        <f t="shared" si="175"/>
        <v>150.51850378970599</v>
      </c>
      <c r="AF4164">
        <v>11.070726754425801</v>
      </c>
    </row>
    <row r="4165" spans="1:33">
      <c r="A4165" t="s">
        <v>445</v>
      </c>
      <c r="B4165" t="s">
        <v>444</v>
      </c>
      <c r="C4165" s="30" t="s">
        <v>591</v>
      </c>
      <c r="D4165">
        <v>600</v>
      </c>
      <c r="E4165">
        <v>10</v>
      </c>
      <c r="F4165">
        <v>120</v>
      </c>
      <c r="G4165">
        <v>47.42</v>
      </c>
      <c r="H4165">
        <v>1.4419999999999999</v>
      </c>
      <c r="I4165">
        <v>17.445</v>
      </c>
      <c r="J4165">
        <v>0.71</v>
      </c>
      <c r="K4165">
        <v>8.359</v>
      </c>
      <c r="N4165">
        <f t="shared" si="171"/>
        <v>3.0409110080134961E-2</v>
      </c>
      <c r="O4165">
        <f t="shared" si="172"/>
        <v>0.36788274989455927</v>
      </c>
      <c r="P4165">
        <f t="shared" si="173"/>
        <v>1.4972585407001264E-2</v>
      </c>
      <c r="Q4165">
        <f t="shared" si="174"/>
        <v>17.459972585407002</v>
      </c>
      <c r="R4165">
        <v>256.89</v>
      </c>
      <c r="S4165">
        <v>4.3959999999999999</v>
      </c>
      <c r="U4165">
        <v>240</v>
      </c>
      <c r="V4165">
        <v>15</v>
      </c>
      <c r="W4165">
        <v>6</v>
      </c>
      <c r="X4165">
        <v>30</v>
      </c>
      <c r="Y4165">
        <v>0.2</v>
      </c>
      <c r="Z4165">
        <f t="shared" ref="Z4165:Z4197" si="176">AA4165*Y4165</f>
        <v>0.1</v>
      </c>
      <c r="AA4165">
        <v>0.5</v>
      </c>
      <c r="AB4165">
        <v>25</v>
      </c>
      <c r="AC4165">
        <v>10</v>
      </c>
      <c r="AD4165" t="s">
        <v>61</v>
      </c>
      <c r="AE4165">
        <f t="shared" si="175"/>
        <v>14.822192373834248</v>
      </c>
      <c r="AF4165">
        <f>((V4165-AE4165)/Z4165)*Y4165</f>
        <v>0.35561525233150348</v>
      </c>
      <c r="AG4165">
        <v>1.18538417443835</v>
      </c>
    </row>
    <row r="4166" spans="1:33">
      <c r="A4166" t="s">
        <v>446</v>
      </c>
      <c r="B4166" t="s">
        <v>444</v>
      </c>
      <c r="C4166" s="30" t="s">
        <v>591</v>
      </c>
      <c r="D4166">
        <v>600</v>
      </c>
      <c r="E4166">
        <v>10</v>
      </c>
      <c r="F4166">
        <v>120</v>
      </c>
      <c r="G4166">
        <v>20.14</v>
      </c>
      <c r="H4166">
        <v>1.341</v>
      </c>
      <c r="I4166">
        <v>39.075000000000003</v>
      </c>
      <c r="J4166">
        <v>3.18</v>
      </c>
      <c r="K4166">
        <v>5.6000000000000001E-2</v>
      </c>
      <c r="N4166">
        <f t="shared" si="171"/>
        <v>6.6583912611717977E-2</v>
      </c>
      <c r="O4166">
        <f t="shared" si="172"/>
        <v>1.9401688182720953</v>
      </c>
      <c r="P4166">
        <f t="shared" si="173"/>
        <v>0.15789473684210525</v>
      </c>
      <c r="Q4166">
        <f t="shared" si="174"/>
        <v>39.232894736842105</v>
      </c>
      <c r="R4166">
        <v>6.13</v>
      </c>
      <c r="S4166">
        <v>8.2880000000000003</v>
      </c>
      <c r="U4166">
        <v>240</v>
      </c>
      <c r="V4166">
        <v>15</v>
      </c>
      <c r="W4166">
        <v>6</v>
      </c>
      <c r="X4166">
        <v>30</v>
      </c>
      <c r="Y4166">
        <v>0.2</v>
      </c>
      <c r="Z4166">
        <f t="shared" si="176"/>
        <v>0.1</v>
      </c>
      <c r="AA4166">
        <v>0.5</v>
      </c>
      <c r="AB4166">
        <v>25</v>
      </c>
      <c r="AC4166">
        <v>10</v>
      </c>
      <c r="AD4166" t="s">
        <v>61</v>
      </c>
      <c r="AE4166">
        <f t="shared" si="175"/>
        <v>12.917848853798445</v>
      </c>
      <c r="AF4166">
        <f t="shared" ref="AF4166:AF4197" si="177">((V4166-AE4166)/Z4166)*Y4166</f>
        <v>4.1643022924031108</v>
      </c>
      <c r="AG4166">
        <v>13.8810076413437</v>
      </c>
    </row>
    <row r="4167" spans="1:33">
      <c r="A4167" t="s">
        <v>447</v>
      </c>
      <c r="B4167" t="s">
        <v>444</v>
      </c>
      <c r="C4167" s="30" t="s">
        <v>591</v>
      </c>
      <c r="D4167">
        <v>900</v>
      </c>
      <c r="E4167">
        <v>10</v>
      </c>
      <c r="F4167">
        <v>120</v>
      </c>
      <c r="G4167">
        <v>87.45</v>
      </c>
      <c r="H4167">
        <v>0.74399999999999999</v>
      </c>
      <c r="I4167">
        <v>5.984</v>
      </c>
      <c r="J4167">
        <v>0.47</v>
      </c>
      <c r="K4167">
        <v>0.10199999999999999</v>
      </c>
      <c r="N4167">
        <f t="shared" si="171"/>
        <v>8.507718696397942E-3</v>
      </c>
      <c r="O4167">
        <f t="shared" si="172"/>
        <v>6.8427672955974836E-2</v>
      </c>
      <c r="P4167">
        <f t="shared" si="173"/>
        <v>5.3744997141223555E-3</v>
      </c>
      <c r="Q4167">
        <f t="shared" si="174"/>
        <v>5.9893744997141223</v>
      </c>
      <c r="R4167">
        <v>261.7</v>
      </c>
      <c r="S4167">
        <v>5.1929999999999996</v>
      </c>
      <c r="U4167">
        <v>240</v>
      </c>
      <c r="V4167">
        <v>15</v>
      </c>
      <c r="W4167">
        <v>6</v>
      </c>
      <c r="X4167">
        <v>30</v>
      </c>
      <c r="Y4167">
        <v>0.2</v>
      </c>
      <c r="Z4167">
        <f t="shared" si="176"/>
        <v>0.1</v>
      </c>
      <c r="AA4167">
        <v>0.5</v>
      </c>
      <c r="AB4167">
        <v>25</v>
      </c>
      <c r="AC4167">
        <v>10</v>
      </c>
      <c r="AD4167" t="s">
        <v>61</v>
      </c>
      <c r="AE4167">
        <f t="shared" si="175"/>
        <v>14.84312037828248</v>
      </c>
      <c r="AF4167">
        <f t="shared" si="177"/>
        <v>0.31375924343504025</v>
      </c>
      <c r="AG4167">
        <v>1.04586414478347</v>
      </c>
    </row>
    <row r="4168" spans="1:33">
      <c r="A4168" t="s">
        <v>445</v>
      </c>
      <c r="B4168" t="s">
        <v>444</v>
      </c>
      <c r="C4168" s="30" t="s">
        <v>591</v>
      </c>
      <c r="D4168">
        <v>600</v>
      </c>
      <c r="E4168">
        <v>10</v>
      </c>
      <c r="F4168">
        <v>120</v>
      </c>
      <c r="G4168">
        <v>47.42</v>
      </c>
      <c r="H4168">
        <v>1.4419999999999999</v>
      </c>
      <c r="I4168">
        <v>17.445</v>
      </c>
      <c r="J4168">
        <v>0.71</v>
      </c>
      <c r="K4168">
        <v>8.359</v>
      </c>
      <c r="N4168">
        <f t="shared" si="171"/>
        <v>3.0409110080134961E-2</v>
      </c>
      <c r="O4168">
        <f t="shared" si="172"/>
        <v>0.36788274989455927</v>
      </c>
      <c r="P4168">
        <f t="shared" si="173"/>
        <v>1.4972585407001264E-2</v>
      </c>
      <c r="Q4168">
        <f t="shared" si="174"/>
        <v>17.459972585407002</v>
      </c>
      <c r="R4168">
        <v>256.89</v>
      </c>
      <c r="S4168">
        <v>4.3959999999999999</v>
      </c>
      <c r="U4168">
        <v>240</v>
      </c>
      <c r="V4168">
        <v>15</v>
      </c>
      <c r="W4168">
        <v>6</v>
      </c>
      <c r="X4168">
        <v>30</v>
      </c>
      <c r="Y4168">
        <v>0.2</v>
      </c>
      <c r="Z4168">
        <f t="shared" si="176"/>
        <v>0.2</v>
      </c>
      <c r="AA4168">
        <v>1</v>
      </c>
      <c r="AB4168">
        <v>25</v>
      </c>
      <c r="AC4168">
        <v>10</v>
      </c>
      <c r="AD4168" t="s">
        <v>61</v>
      </c>
      <c r="AE4168">
        <f t="shared" si="175"/>
        <v>14.529218491582908</v>
      </c>
      <c r="AF4168">
        <f t="shared" si="177"/>
        <v>0.4707815084170921</v>
      </c>
      <c r="AG4168">
        <v>3.1385433894472801</v>
      </c>
    </row>
    <row r="4169" spans="1:33">
      <c r="A4169" t="s">
        <v>446</v>
      </c>
      <c r="B4169" t="s">
        <v>444</v>
      </c>
      <c r="C4169" s="30" t="s">
        <v>591</v>
      </c>
      <c r="D4169">
        <v>600</v>
      </c>
      <c r="E4169">
        <v>10</v>
      </c>
      <c r="F4169">
        <v>120</v>
      </c>
      <c r="G4169">
        <v>20.14</v>
      </c>
      <c r="H4169">
        <v>1.341</v>
      </c>
      <c r="I4169">
        <v>39.075000000000003</v>
      </c>
      <c r="J4169">
        <v>3.18</v>
      </c>
      <c r="K4169">
        <v>5.6000000000000001E-2</v>
      </c>
      <c r="N4169">
        <f t="shared" si="171"/>
        <v>6.6583912611717977E-2</v>
      </c>
      <c r="O4169">
        <f t="shared" si="172"/>
        <v>1.9401688182720953</v>
      </c>
      <c r="P4169">
        <f t="shared" si="173"/>
        <v>0.15789473684210525</v>
      </c>
      <c r="Q4169">
        <f t="shared" si="174"/>
        <v>39.232894736842105</v>
      </c>
      <c r="R4169">
        <v>6.13</v>
      </c>
      <c r="S4169">
        <v>8.2880000000000003</v>
      </c>
      <c r="U4169">
        <v>240</v>
      </c>
      <c r="V4169">
        <v>15</v>
      </c>
      <c r="W4169">
        <v>6</v>
      </c>
      <c r="X4169">
        <v>30</v>
      </c>
      <c r="Y4169">
        <v>0.2</v>
      </c>
      <c r="Z4169">
        <f t="shared" si="176"/>
        <v>0.2</v>
      </c>
      <c r="AA4169">
        <v>1</v>
      </c>
      <c r="AB4169">
        <v>25</v>
      </c>
      <c r="AC4169">
        <v>10</v>
      </c>
      <c r="AD4169" t="s">
        <v>61</v>
      </c>
      <c r="AE4169">
        <f t="shared" si="175"/>
        <v>12.562090958202406</v>
      </c>
      <c r="AF4169">
        <f t="shared" si="177"/>
        <v>2.4379090417975942</v>
      </c>
      <c r="AG4169">
        <v>16.252726945317299</v>
      </c>
    </row>
    <row r="4170" spans="1:33">
      <c r="A4170" t="s">
        <v>447</v>
      </c>
      <c r="B4170" t="s">
        <v>444</v>
      </c>
      <c r="C4170" s="30" t="s">
        <v>591</v>
      </c>
      <c r="D4170">
        <v>900</v>
      </c>
      <c r="E4170">
        <v>10</v>
      </c>
      <c r="F4170">
        <v>120</v>
      </c>
      <c r="G4170">
        <v>87.45</v>
      </c>
      <c r="H4170">
        <v>0.74399999999999999</v>
      </c>
      <c r="I4170">
        <v>5.984</v>
      </c>
      <c r="J4170">
        <v>0.47</v>
      </c>
      <c r="K4170">
        <v>0.10199999999999999</v>
      </c>
      <c r="N4170">
        <f t="shared" si="171"/>
        <v>8.507718696397942E-3</v>
      </c>
      <c r="O4170">
        <f t="shared" si="172"/>
        <v>6.8427672955974836E-2</v>
      </c>
      <c r="P4170">
        <f t="shared" si="173"/>
        <v>5.3744997141223555E-3</v>
      </c>
      <c r="Q4170">
        <f t="shared" si="174"/>
        <v>5.9893744997141223</v>
      </c>
      <c r="R4170">
        <v>261.7</v>
      </c>
      <c r="S4170">
        <v>5.1929999999999996</v>
      </c>
      <c r="U4170">
        <v>240</v>
      </c>
      <c r="V4170">
        <v>15</v>
      </c>
      <c r="W4170">
        <v>6</v>
      </c>
      <c r="X4170">
        <v>30</v>
      </c>
      <c r="Y4170">
        <v>0.2</v>
      </c>
      <c r="Z4170">
        <f t="shared" si="176"/>
        <v>0.2</v>
      </c>
      <c r="AA4170">
        <v>1</v>
      </c>
      <c r="AB4170">
        <v>25</v>
      </c>
      <c r="AC4170">
        <v>10</v>
      </c>
      <c r="AD4170" t="s">
        <v>61</v>
      </c>
      <c r="AE4170">
        <f t="shared" si="175"/>
        <v>12.58301756418726</v>
      </c>
      <c r="AF4170">
        <f t="shared" si="177"/>
        <v>2.4169824358127396</v>
      </c>
      <c r="AG4170">
        <v>16.113216238751601</v>
      </c>
    </row>
    <row r="4171" spans="1:33">
      <c r="A4171" t="s">
        <v>445</v>
      </c>
      <c r="B4171" t="s">
        <v>444</v>
      </c>
      <c r="C4171" s="30" t="s">
        <v>591</v>
      </c>
      <c r="D4171">
        <v>600</v>
      </c>
      <c r="E4171">
        <v>10</v>
      </c>
      <c r="F4171">
        <v>120</v>
      </c>
      <c r="G4171">
        <v>47.42</v>
      </c>
      <c r="H4171">
        <v>1.4419999999999999</v>
      </c>
      <c r="I4171">
        <v>17.445</v>
      </c>
      <c r="J4171">
        <v>0.71</v>
      </c>
      <c r="K4171">
        <v>8.359</v>
      </c>
      <c r="N4171">
        <f t="shared" si="171"/>
        <v>3.0409110080134961E-2</v>
      </c>
      <c r="O4171">
        <f t="shared" si="172"/>
        <v>0.36788274989455927</v>
      </c>
      <c r="P4171">
        <f t="shared" si="173"/>
        <v>1.4972585407001264E-2</v>
      </c>
      <c r="Q4171">
        <f t="shared" si="174"/>
        <v>17.459972585407002</v>
      </c>
      <c r="R4171">
        <v>256.89</v>
      </c>
      <c r="S4171">
        <v>4.3959999999999999</v>
      </c>
      <c r="U4171">
        <v>240</v>
      </c>
      <c r="V4171">
        <v>15</v>
      </c>
      <c r="W4171">
        <v>6</v>
      </c>
      <c r="X4171">
        <v>30</v>
      </c>
      <c r="Y4171">
        <v>0.2</v>
      </c>
      <c r="Z4171">
        <f t="shared" si="176"/>
        <v>0.4</v>
      </c>
      <c r="AA4171">
        <v>2</v>
      </c>
      <c r="AB4171">
        <v>25</v>
      </c>
      <c r="AC4171">
        <v>10</v>
      </c>
      <c r="AD4171" t="s">
        <v>61</v>
      </c>
      <c r="AE4171">
        <f t="shared" si="175"/>
        <v>14.068824769135839</v>
      </c>
      <c r="AF4171">
        <f t="shared" si="177"/>
        <v>0.4655876154320806</v>
      </c>
      <c r="AG4171">
        <v>6.2078348724277399</v>
      </c>
    </row>
    <row r="4172" spans="1:33">
      <c r="A4172" t="s">
        <v>446</v>
      </c>
      <c r="B4172" t="s">
        <v>444</v>
      </c>
      <c r="C4172" s="30" t="s">
        <v>591</v>
      </c>
      <c r="D4172">
        <v>600</v>
      </c>
      <c r="E4172">
        <v>10</v>
      </c>
      <c r="F4172">
        <v>120</v>
      </c>
      <c r="G4172">
        <v>20.14</v>
      </c>
      <c r="H4172">
        <v>1.341</v>
      </c>
      <c r="I4172">
        <v>39.075000000000003</v>
      </c>
      <c r="J4172">
        <v>3.18</v>
      </c>
      <c r="K4172">
        <v>5.6000000000000001E-2</v>
      </c>
      <c r="N4172">
        <f t="shared" si="171"/>
        <v>6.6583912611717977E-2</v>
      </c>
      <c r="O4172">
        <f t="shared" si="172"/>
        <v>1.9401688182720953</v>
      </c>
      <c r="P4172">
        <f t="shared" si="173"/>
        <v>0.15789473684210525</v>
      </c>
      <c r="Q4172">
        <f t="shared" si="174"/>
        <v>39.232894736842105</v>
      </c>
      <c r="R4172">
        <v>6.13</v>
      </c>
      <c r="S4172">
        <v>8.2880000000000003</v>
      </c>
      <c r="U4172">
        <v>240</v>
      </c>
      <c r="V4172">
        <v>15</v>
      </c>
      <c r="W4172">
        <v>6</v>
      </c>
      <c r="X4172">
        <v>30</v>
      </c>
      <c r="Y4172">
        <v>0.2</v>
      </c>
      <c r="Z4172">
        <f t="shared" si="176"/>
        <v>0.4</v>
      </c>
      <c r="AA4172">
        <v>2</v>
      </c>
      <c r="AB4172">
        <v>25</v>
      </c>
      <c r="AC4172">
        <v>10</v>
      </c>
      <c r="AD4172" t="s">
        <v>61</v>
      </c>
      <c r="AE4172">
        <f t="shared" si="175"/>
        <v>10.36476936052512</v>
      </c>
      <c r="AF4172">
        <f t="shared" si="177"/>
        <v>2.3176153197374401</v>
      </c>
      <c r="AG4172">
        <v>30.9015375964992</v>
      </c>
    </row>
    <row r="4173" spans="1:33">
      <c r="A4173" t="s">
        <v>447</v>
      </c>
      <c r="B4173" t="s">
        <v>444</v>
      </c>
      <c r="C4173" s="30" t="s">
        <v>591</v>
      </c>
      <c r="D4173">
        <v>900</v>
      </c>
      <c r="E4173">
        <v>10</v>
      </c>
      <c r="F4173">
        <v>120</v>
      </c>
      <c r="G4173">
        <v>87.45</v>
      </c>
      <c r="H4173">
        <v>0.74399999999999999</v>
      </c>
      <c r="I4173">
        <v>5.984</v>
      </c>
      <c r="J4173">
        <v>0.47</v>
      </c>
      <c r="K4173">
        <v>0.10199999999999999</v>
      </c>
      <c r="N4173">
        <f t="shared" si="171"/>
        <v>8.507718696397942E-3</v>
      </c>
      <c r="O4173">
        <f t="shared" si="172"/>
        <v>6.8427672955974836E-2</v>
      </c>
      <c r="P4173">
        <f t="shared" si="173"/>
        <v>5.3744997141223555E-3</v>
      </c>
      <c r="Q4173">
        <f t="shared" si="174"/>
        <v>5.9893744997141223</v>
      </c>
      <c r="R4173">
        <v>261.7</v>
      </c>
      <c r="S4173">
        <v>5.1929999999999996</v>
      </c>
      <c r="U4173">
        <v>240</v>
      </c>
      <c r="V4173">
        <v>15</v>
      </c>
      <c r="W4173">
        <v>6</v>
      </c>
      <c r="X4173">
        <v>30</v>
      </c>
      <c r="Y4173">
        <v>0.2</v>
      </c>
      <c r="Z4173">
        <f t="shared" si="176"/>
        <v>0.4</v>
      </c>
      <c r="AA4173">
        <v>2</v>
      </c>
      <c r="AB4173">
        <v>25</v>
      </c>
      <c r="AC4173">
        <v>10</v>
      </c>
      <c r="AD4173" t="s">
        <v>61</v>
      </c>
      <c r="AE4173">
        <f t="shared" si="175"/>
        <v>3.1240699927191447</v>
      </c>
      <c r="AF4173">
        <f t="shared" si="177"/>
        <v>5.9379650036404277</v>
      </c>
      <c r="AG4173">
        <v>79.1728667152057</v>
      </c>
    </row>
    <row r="4174" spans="1:33">
      <c r="A4174" t="s">
        <v>445</v>
      </c>
      <c r="B4174" t="s">
        <v>444</v>
      </c>
      <c r="C4174" s="30" t="s">
        <v>591</v>
      </c>
      <c r="D4174">
        <v>600</v>
      </c>
      <c r="E4174">
        <v>10</v>
      </c>
      <c r="F4174">
        <v>120</v>
      </c>
      <c r="G4174">
        <v>47.42</v>
      </c>
      <c r="H4174">
        <v>1.4419999999999999</v>
      </c>
      <c r="I4174">
        <v>17.445</v>
      </c>
      <c r="J4174">
        <v>0.71</v>
      </c>
      <c r="K4174">
        <v>8.359</v>
      </c>
      <c r="N4174">
        <f t="shared" si="171"/>
        <v>3.0409110080134961E-2</v>
      </c>
      <c r="O4174">
        <f t="shared" si="172"/>
        <v>0.36788274989455927</v>
      </c>
      <c r="P4174">
        <f t="shared" si="173"/>
        <v>1.4972585407001264E-2</v>
      </c>
      <c r="Q4174">
        <f t="shared" si="174"/>
        <v>17.459972585407002</v>
      </c>
      <c r="R4174">
        <v>256.89</v>
      </c>
      <c r="S4174">
        <v>4.3959999999999999</v>
      </c>
      <c r="U4174">
        <v>240</v>
      </c>
      <c r="V4174">
        <v>15</v>
      </c>
      <c r="W4174">
        <v>6</v>
      </c>
      <c r="X4174">
        <v>30</v>
      </c>
      <c r="Y4174">
        <v>0.2</v>
      </c>
      <c r="Z4174">
        <f t="shared" si="176"/>
        <v>0.60000000000000009</v>
      </c>
      <c r="AA4174">
        <v>3</v>
      </c>
      <c r="AB4174">
        <v>25</v>
      </c>
      <c r="AC4174">
        <v>10</v>
      </c>
      <c r="AD4174" t="s">
        <v>61</v>
      </c>
      <c r="AE4174">
        <f t="shared" si="175"/>
        <v>12.8550676373805</v>
      </c>
      <c r="AF4174">
        <f t="shared" si="177"/>
        <v>0.71497745420649972</v>
      </c>
      <c r="AG4174">
        <v>14.29954908413</v>
      </c>
    </row>
    <row r="4175" spans="1:33">
      <c r="A4175" t="s">
        <v>446</v>
      </c>
      <c r="B4175" t="s">
        <v>444</v>
      </c>
      <c r="C4175" s="30" t="s">
        <v>591</v>
      </c>
      <c r="D4175">
        <v>600</v>
      </c>
      <c r="E4175">
        <v>10</v>
      </c>
      <c r="F4175">
        <v>120</v>
      </c>
      <c r="G4175">
        <v>20.14</v>
      </c>
      <c r="H4175">
        <v>1.341</v>
      </c>
      <c r="I4175">
        <v>39.075000000000003</v>
      </c>
      <c r="J4175">
        <v>3.18</v>
      </c>
      <c r="K4175">
        <v>5.6000000000000001E-2</v>
      </c>
      <c r="N4175">
        <f t="shared" si="171"/>
        <v>6.6583912611717977E-2</v>
      </c>
      <c r="O4175">
        <f t="shared" si="172"/>
        <v>1.9401688182720953</v>
      </c>
      <c r="P4175">
        <f t="shared" si="173"/>
        <v>0.15789473684210525</v>
      </c>
      <c r="Q4175">
        <f t="shared" si="174"/>
        <v>39.232894736842105</v>
      </c>
      <c r="R4175">
        <v>6.13</v>
      </c>
      <c r="S4175">
        <v>8.2880000000000003</v>
      </c>
      <c r="U4175">
        <v>240</v>
      </c>
      <c r="V4175">
        <v>15</v>
      </c>
      <c r="W4175">
        <v>6</v>
      </c>
      <c r="X4175">
        <v>30</v>
      </c>
      <c r="Y4175">
        <v>0.2</v>
      </c>
      <c r="Z4175">
        <f t="shared" si="176"/>
        <v>0.60000000000000009</v>
      </c>
      <c r="AA4175">
        <v>3</v>
      </c>
      <c r="AB4175">
        <v>25</v>
      </c>
      <c r="AC4175">
        <v>10</v>
      </c>
      <c r="AD4175" t="s">
        <v>61</v>
      </c>
      <c r="AE4175">
        <f t="shared" si="175"/>
        <v>9.004521791485665</v>
      </c>
      <c r="AF4175">
        <f t="shared" si="177"/>
        <v>1.9984927361714449</v>
      </c>
      <c r="AG4175">
        <v>39.969854723428902</v>
      </c>
    </row>
    <row r="4176" spans="1:33">
      <c r="A4176" t="s">
        <v>447</v>
      </c>
      <c r="B4176" t="s">
        <v>444</v>
      </c>
      <c r="C4176" s="30" t="s">
        <v>591</v>
      </c>
      <c r="D4176">
        <v>900</v>
      </c>
      <c r="E4176">
        <v>10</v>
      </c>
      <c r="F4176">
        <v>120</v>
      </c>
      <c r="G4176">
        <v>87.45</v>
      </c>
      <c r="H4176">
        <v>0.74399999999999999</v>
      </c>
      <c r="I4176">
        <v>5.984</v>
      </c>
      <c r="J4176">
        <v>0.47</v>
      </c>
      <c r="K4176">
        <v>0.10199999999999999</v>
      </c>
      <c r="N4176">
        <f t="shared" si="171"/>
        <v>8.507718696397942E-3</v>
      </c>
      <c r="O4176">
        <f t="shared" si="172"/>
        <v>6.8427672955974836E-2</v>
      </c>
      <c r="P4176">
        <f t="shared" si="173"/>
        <v>5.3744997141223555E-3</v>
      </c>
      <c r="Q4176">
        <f t="shared" si="174"/>
        <v>5.9893744997141223</v>
      </c>
      <c r="R4176">
        <v>261.7</v>
      </c>
      <c r="S4176">
        <v>5.1929999999999996</v>
      </c>
      <c r="U4176">
        <v>240</v>
      </c>
      <c r="V4176">
        <v>15</v>
      </c>
      <c r="W4176">
        <v>6</v>
      </c>
      <c r="X4176">
        <v>30</v>
      </c>
      <c r="Y4176">
        <v>0.2</v>
      </c>
      <c r="Z4176">
        <f t="shared" si="176"/>
        <v>0.60000000000000009</v>
      </c>
      <c r="AA4176">
        <v>3</v>
      </c>
      <c r="AB4176">
        <v>25</v>
      </c>
      <c r="AC4176">
        <v>10</v>
      </c>
      <c r="AD4176" t="s">
        <v>61</v>
      </c>
      <c r="AE4176">
        <f t="shared" si="175"/>
        <v>0.11060062277304006</v>
      </c>
      <c r="AF4176">
        <f t="shared" si="177"/>
        <v>4.9631331257423197</v>
      </c>
      <c r="AG4176">
        <v>99.262662514846397</v>
      </c>
    </row>
    <row r="4177" spans="1:33">
      <c r="A4177" t="s">
        <v>445</v>
      </c>
      <c r="B4177" t="s">
        <v>444</v>
      </c>
      <c r="C4177" s="30" t="s">
        <v>591</v>
      </c>
      <c r="D4177">
        <v>600</v>
      </c>
      <c r="E4177">
        <v>10</v>
      </c>
      <c r="F4177">
        <v>120</v>
      </c>
      <c r="G4177">
        <v>47.42</v>
      </c>
      <c r="H4177">
        <v>1.4419999999999999</v>
      </c>
      <c r="I4177">
        <v>17.445</v>
      </c>
      <c r="J4177">
        <v>0.71</v>
      </c>
      <c r="K4177">
        <v>8.359</v>
      </c>
      <c r="N4177">
        <f t="shared" si="171"/>
        <v>3.0409110080134961E-2</v>
      </c>
      <c r="O4177">
        <f t="shared" si="172"/>
        <v>0.36788274989455927</v>
      </c>
      <c r="P4177">
        <f t="shared" si="173"/>
        <v>1.4972585407001264E-2</v>
      </c>
      <c r="Q4177">
        <f t="shared" si="174"/>
        <v>17.459972585407002</v>
      </c>
      <c r="R4177">
        <v>256.89</v>
      </c>
      <c r="S4177">
        <v>4.3959999999999999</v>
      </c>
      <c r="U4177">
        <v>240</v>
      </c>
      <c r="V4177">
        <v>15</v>
      </c>
      <c r="W4177">
        <v>6</v>
      </c>
      <c r="X4177">
        <v>30</v>
      </c>
      <c r="Y4177">
        <v>0.2</v>
      </c>
      <c r="Z4177">
        <f t="shared" si="176"/>
        <v>0.8</v>
      </c>
      <c r="AA4177">
        <v>4</v>
      </c>
      <c r="AB4177">
        <v>25</v>
      </c>
      <c r="AC4177">
        <v>10</v>
      </c>
      <c r="AD4177" t="s">
        <v>61</v>
      </c>
      <c r="AE4177">
        <f t="shared" si="175"/>
        <v>13.001555277737864</v>
      </c>
      <c r="AF4177">
        <f t="shared" si="177"/>
        <v>0.49961118056553389</v>
      </c>
      <c r="AG4177">
        <v>13.322964815080899</v>
      </c>
    </row>
    <row r="4178" spans="1:33">
      <c r="A4178" t="s">
        <v>446</v>
      </c>
      <c r="B4178" t="s">
        <v>444</v>
      </c>
      <c r="C4178" s="30" t="s">
        <v>591</v>
      </c>
      <c r="D4178">
        <v>600</v>
      </c>
      <c r="E4178">
        <v>10</v>
      </c>
      <c r="F4178">
        <v>120</v>
      </c>
      <c r="G4178">
        <v>20.14</v>
      </c>
      <c r="H4178">
        <v>1.341</v>
      </c>
      <c r="I4178">
        <v>39.075000000000003</v>
      </c>
      <c r="J4178">
        <v>3.18</v>
      </c>
      <c r="K4178">
        <v>5.6000000000000001E-2</v>
      </c>
      <c r="N4178">
        <f t="shared" si="171"/>
        <v>6.6583912611717977E-2</v>
      </c>
      <c r="O4178">
        <f t="shared" si="172"/>
        <v>1.9401688182720953</v>
      </c>
      <c r="P4178">
        <f t="shared" si="173"/>
        <v>0.15789473684210525</v>
      </c>
      <c r="Q4178">
        <f t="shared" si="174"/>
        <v>39.232894736842105</v>
      </c>
      <c r="R4178">
        <v>6.13</v>
      </c>
      <c r="S4178">
        <v>8.2880000000000003</v>
      </c>
      <c r="U4178">
        <v>240</v>
      </c>
      <c r="V4178">
        <v>15</v>
      </c>
      <c r="W4178">
        <v>6</v>
      </c>
      <c r="X4178">
        <v>30</v>
      </c>
      <c r="Y4178">
        <v>0.2</v>
      </c>
      <c r="Z4178">
        <f t="shared" si="176"/>
        <v>0.8</v>
      </c>
      <c r="AA4178">
        <v>4</v>
      </c>
      <c r="AB4178">
        <v>25</v>
      </c>
      <c r="AC4178">
        <v>10</v>
      </c>
      <c r="AD4178" t="s">
        <v>61</v>
      </c>
      <c r="AE4178">
        <f t="shared" si="175"/>
        <v>8.962668579515956</v>
      </c>
      <c r="AF4178">
        <f t="shared" si="177"/>
        <v>1.509332855121011</v>
      </c>
      <c r="AG4178">
        <v>40.248876136560298</v>
      </c>
    </row>
    <row r="4179" spans="1:33">
      <c r="A4179" t="s">
        <v>447</v>
      </c>
      <c r="B4179" t="s">
        <v>444</v>
      </c>
      <c r="C4179" s="30" t="s">
        <v>591</v>
      </c>
      <c r="D4179">
        <v>900</v>
      </c>
      <c r="E4179">
        <v>10</v>
      </c>
      <c r="F4179">
        <v>120</v>
      </c>
      <c r="G4179">
        <v>87.45</v>
      </c>
      <c r="H4179">
        <v>0.74399999999999999</v>
      </c>
      <c r="I4179">
        <v>5.984</v>
      </c>
      <c r="J4179">
        <v>0.47</v>
      </c>
      <c r="K4179">
        <v>0.10199999999999999</v>
      </c>
      <c r="N4179">
        <f t="shared" si="171"/>
        <v>8.507718696397942E-3</v>
      </c>
      <c r="O4179">
        <f t="shared" si="172"/>
        <v>6.8427672955974836E-2</v>
      </c>
      <c r="P4179">
        <f t="shared" si="173"/>
        <v>5.3744997141223555E-3</v>
      </c>
      <c r="Q4179">
        <f t="shared" si="174"/>
        <v>5.9893744997141223</v>
      </c>
      <c r="R4179">
        <v>261.7</v>
      </c>
      <c r="S4179">
        <v>5.1929999999999996</v>
      </c>
      <c r="U4179">
        <v>240</v>
      </c>
      <c r="V4179">
        <v>15</v>
      </c>
      <c r="W4179">
        <v>6</v>
      </c>
      <c r="X4179">
        <v>30</v>
      </c>
      <c r="Y4179">
        <v>0.2</v>
      </c>
      <c r="Z4179">
        <f t="shared" si="176"/>
        <v>0.8</v>
      </c>
      <c r="AA4179">
        <v>4</v>
      </c>
      <c r="AB4179">
        <v>25</v>
      </c>
      <c r="AC4179">
        <v>10</v>
      </c>
      <c r="AD4179" t="s">
        <v>61</v>
      </c>
      <c r="AE4179">
        <f t="shared" si="175"/>
        <v>0.17338148957514044</v>
      </c>
      <c r="AF4179">
        <f t="shared" si="177"/>
        <v>3.7066546276062149</v>
      </c>
      <c r="AG4179">
        <v>98.844123402832395</v>
      </c>
    </row>
    <row r="4180" spans="1:33">
      <c r="A4180" t="s">
        <v>445</v>
      </c>
      <c r="B4180" t="s">
        <v>444</v>
      </c>
      <c r="C4180" s="30" t="s">
        <v>591</v>
      </c>
      <c r="D4180">
        <v>600</v>
      </c>
      <c r="E4180">
        <v>10</v>
      </c>
      <c r="F4180">
        <v>120</v>
      </c>
      <c r="G4180">
        <v>47.42</v>
      </c>
      <c r="H4180">
        <v>1.4419999999999999</v>
      </c>
      <c r="I4180">
        <v>17.445</v>
      </c>
      <c r="J4180">
        <v>0.71</v>
      </c>
      <c r="K4180">
        <v>8.359</v>
      </c>
      <c r="N4180">
        <f t="shared" si="171"/>
        <v>3.0409110080134961E-2</v>
      </c>
      <c r="O4180">
        <f t="shared" si="172"/>
        <v>0.36788274989455927</v>
      </c>
      <c r="P4180">
        <f t="shared" si="173"/>
        <v>1.4972585407001264E-2</v>
      </c>
      <c r="Q4180">
        <f t="shared" si="174"/>
        <v>17.459972585407002</v>
      </c>
      <c r="R4180">
        <v>256.89</v>
      </c>
      <c r="S4180">
        <v>4.3959999999999999</v>
      </c>
      <c r="U4180">
        <v>240</v>
      </c>
      <c r="V4180">
        <v>15</v>
      </c>
      <c r="W4180">
        <v>6</v>
      </c>
      <c r="X4180">
        <v>30</v>
      </c>
      <c r="Y4180">
        <v>0.2</v>
      </c>
      <c r="Z4180">
        <f t="shared" si="176"/>
        <v>1</v>
      </c>
      <c r="AA4180">
        <v>5</v>
      </c>
      <c r="AB4180">
        <v>25</v>
      </c>
      <c r="AC4180">
        <v>10</v>
      </c>
      <c r="AD4180" t="s">
        <v>61</v>
      </c>
      <c r="AE4180">
        <f t="shared" si="175"/>
        <v>12.520237746232695</v>
      </c>
      <c r="AF4180">
        <f t="shared" si="177"/>
        <v>0.495952450753461</v>
      </c>
      <c r="AG4180">
        <v>16.531748358448699</v>
      </c>
    </row>
    <row r="4181" spans="1:33">
      <c r="A4181" t="s">
        <v>446</v>
      </c>
      <c r="B4181" t="s">
        <v>444</v>
      </c>
      <c r="C4181" s="30" t="s">
        <v>591</v>
      </c>
      <c r="D4181">
        <v>600</v>
      </c>
      <c r="E4181">
        <v>10</v>
      </c>
      <c r="F4181">
        <v>120</v>
      </c>
      <c r="G4181">
        <v>20.14</v>
      </c>
      <c r="H4181">
        <v>1.341</v>
      </c>
      <c r="I4181">
        <v>39.075000000000003</v>
      </c>
      <c r="J4181">
        <v>3.18</v>
      </c>
      <c r="K4181">
        <v>5.6000000000000001E-2</v>
      </c>
      <c r="N4181">
        <f t="shared" si="171"/>
        <v>6.6583912611717977E-2</v>
      </c>
      <c r="O4181">
        <f t="shared" si="172"/>
        <v>1.9401688182720953</v>
      </c>
      <c r="P4181">
        <f t="shared" si="173"/>
        <v>0.15789473684210525</v>
      </c>
      <c r="Q4181">
        <f t="shared" si="174"/>
        <v>39.232894736842105</v>
      </c>
      <c r="R4181">
        <v>6.13</v>
      </c>
      <c r="S4181">
        <v>8.2880000000000003</v>
      </c>
      <c r="U4181">
        <v>240</v>
      </c>
      <c r="V4181">
        <v>15</v>
      </c>
      <c r="W4181">
        <v>6</v>
      </c>
      <c r="X4181">
        <v>30</v>
      </c>
      <c r="Y4181">
        <v>0.2</v>
      </c>
      <c r="Z4181">
        <f t="shared" si="176"/>
        <v>1</v>
      </c>
      <c r="AA4181">
        <v>5</v>
      </c>
      <c r="AB4181">
        <v>25</v>
      </c>
      <c r="AC4181">
        <v>10</v>
      </c>
      <c r="AD4181" t="s">
        <v>61</v>
      </c>
      <c r="AE4181">
        <f t="shared" si="175"/>
        <v>5.8864176435360758</v>
      </c>
      <c r="AF4181">
        <f t="shared" si="177"/>
        <v>1.822716471292785</v>
      </c>
      <c r="AG4181">
        <v>60.7572157097595</v>
      </c>
    </row>
    <row r="4182" spans="1:33">
      <c r="A4182" t="s">
        <v>447</v>
      </c>
      <c r="B4182" t="s">
        <v>444</v>
      </c>
      <c r="C4182" s="30" t="s">
        <v>591</v>
      </c>
      <c r="D4182">
        <v>900</v>
      </c>
      <c r="E4182">
        <v>10</v>
      </c>
      <c r="F4182">
        <v>120</v>
      </c>
      <c r="G4182">
        <v>87.45</v>
      </c>
      <c r="H4182">
        <v>0.74399999999999999</v>
      </c>
      <c r="I4182">
        <v>5.984</v>
      </c>
      <c r="J4182">
        <v>0.47</v>
      </c>
      <c r="K4182">
        <v>0.10199999999999999</v>
      </c>
      <c r="N4182">
        <f t="shared" si="171"/>
        <v>8.507718696397942E-3</v>
      </c>
      <c r="O4182">
        <f t="shared" si="172"/>
        <v>6.8427672955974836E-2</v>
      </c>
      <c r="P4182">
        <f t="shared" si="173"/>
        <v>5.3744997141223555E-3</v>
      </c>
      <c r="Q4182">
        <f t="shared" si="174"/>
        <v>5.9893744997141223</v>
      </c>
      <c r="R4182">
        <v>261.7</v>
      </c>
      <c r="S4182">
        <v>5.1929999999999996</v>
      </c>
      <c r="U4182">
        <v>240</v>
      </c>
      <c r="V4182">
        <v>15</v>
      </c>
      <c r="W4182">
        <v>6</v>
      </c>
      <c r="X4182">
        <v>30</v>
      </c>
      <c r="Y4182">
        <v>0.2</v>
      </c>
      <c r="Z4182">
        <f t="shared" si="176"/>
        <v>1</v>
      </c>
      <c r="AA4182">
        <v>5</v>
      </c>
      <c r="AB4182">
        <v>25</v>
      </c>
      <c r="AC4182">
        <v>10</v>
      </c>
      <c r="AD4182" t="s">
        <v>61</v>
      </c>
      <c r="AE4182">
        <f t="shared" si="175"/>
        <v>0.1524541843585947</v>
      </c>
      <c r="AF4182">
        <f t="shared" si="177"/>
        <v>2.9695091631282811</v>
      </c>
      <c r="AG4182">
        <v>98.983638770942704</v>
      </c>
    </row>
    <row r="4183" spans="1:33">
      <c r="A4183" t="s">
        <v>445</v>
      </c>
      <c r="B4183" t="s">
        <v>444</v>
      </c>
      <c r="C4183" s="30" t="s">
        <v>591</v>
      </c>
      <c r="D4183">
        <v>600</v>
      </c>
      <c r="E4183">
        <v>10</v>
      </c>
      <c r="F4183">
        <v>120</v>
      </c>
      <c r="G4183">
        <v>47.42</v>
      </c>
      <c r="H4183">
        <v>1.4419999999999999</v>
      </c>
      <c r="I4183">
        <v>17.445</v>
      </c>
      <c r="J4183">
        <v>0.71</v>
      </c>
      <c r="K4183">
        <v>8.359</v>
      </c>
      <c r="N4183">
        <f t="shared" si="171"/>
        <v>3.0409110080134961E-2</v>
      </c>
      <c r="O4183">
        <f t="shared" si="172"/>
        <v>0.36788274989455927</v>
      </c>
      <c r="P4183">
        <f t="shared" si="173"/>
        <v>1.4972585407001264E-2</v>
      </c>
      <c r="Q4183">
        <f t="shared" si="174"/>
        <v>17.459972585407002</v>
      </c>
      <c r="R4183">
        <v>256.89</v>
      </c>
      <c r="S4183">
        <v>4.3959999999999999</v>
      </c>
      <c r="U4183">
        <v>240</v>
      </c>
      <c r="V4183">
        <v>15</v>
      </c>
      <c r="W4183">
        <v>6</v>
      </c>
      <c r="X4183">
        <v>30</v>
      </c>
      <c r="Y4183">
        <v>0.2</v>
      </c>
      <c r="Z4183">
        <f t="shared" si="176"/>
        <v>1.2000000000000002</v>
      </c>
      <c r="AA4183">
        <v>6</v>
      </c>
      <c r="AB4183">
        <v>25</v>
      </c>
      <c r="AC4183">
        <v>10</v>
      </c>
      <c r="AD4183" t="s">
        <v>61</v>
      </c>
      <c r="AE4183">
        <f t="shared" si="175"/>
        <v>12.059845422249015</v>
      </c>
      <c r="AF4183">
        <f t="shared" si="177"/>
        <v>0.49002576295849737</v>
      </c>
      <c r="AG4183">
        <v>19.601030518339901</v>
      </c>
    </row>
    <row r="4184" spans="1:33">
      <c r="A4184" t="s">
        <v>446</v>
      </c>
      <c r="B4184" t="s">
        <v>444</v>
      </c>
      <c r="C4184" s="30" t="s">
        <v>591</v>
      </c>
      <c r="D4184">
        <v>600</v>
      </c>
      <c r="E4184">
        <v>10</v>
      </c>
      <c r="F4184">
        <v>120</v>
      </c>
      <c r="G4184">
        <v>20.14</v>
      </c>
      <c r="H4184">
        <v>1.341</v>
      </c>
      <c r="I4184">
        <v>39.075000000000003</v>
      </c>
      <c r="J4184">
        <v>3.18</v>
      </c>
      <c r="K4184">
        <v>5.6000000000000001E-2</v>
      </c>
      <c r="N4184">
        <f t="shared" si="171"/>
        <v>6.6583912611717977E-2</v>
      </c>
      <c r="O4184">
        <f t="shared" si="172"/>
        <v>1.9401688182720953</v>
      </c>
      <c r="P4184">
        <f t="shared" si="173"/>
        <v>0.15789473684210525</v>
      </c>
      <c r="Q4184">
        <f t="shared" si="174"/>
        <v>39.232894736842105</v>
      </c>
      <c r="R4184">
        <v>6.13</v>
      </c>
      <c r="S4184">
        <v>8.2880000000000003</v>
      </c>
      <c r="U4184">
        <v>240</v>
      </c>
      <c r="V4184">
        <v>15</v>
      </c>
      <c r="W4184">
        <v>6</v>
      </c>
      <c r="X4184">
        <v>30</v>
      </c>
      <c r="Y4184">
        <v>0.2</v>
      </c>
      <c r="Z4184">
        <f t="shared" si="176"/>
        <v>1.2000000000000002</v>
      </c>
      <c r="AA4184">
        <v>6</v>
      </c>
      <c r="AB4184">
        <v>25</v>
      </c>
      <c r="AC4184">
        <v>10</v>
      </c>
      <c r="AD4184" t="s">
        <v>61</v>
      </c>
      <c r="AE4184">
        <f t="shared" si="175"/>
        <v>5.4260267180157591</v>
      </c>
      <c r="AF4184">
        <f t="shared" si="177"/>
        <v>1.5956622136640402</v>
      </c>
      <c r="AG4184">
        <v>63.826488546561599</v>
      </c>
    </row>
    <row r="4185" spans="1:33">
      <c r="A4185" t="s">
        <v>447</v>
      </c>
      <c r="B4185" t="s">
        <v>444</v>
      </c>
      <c r="C4185" s="30" t="s">
        <v>591</v>
      </c>
      <c r="D4185">
        <v>900</v>
      </c>
      <c r="E4185">
        <v>10</v>
      </c>
      <c r="F4185">
        <v>120</v>
      </c>
      <c r="G4185">
        <v>87.45</v>
      </c>
      <c r="H4185">
        <v>0.74399999999999999</v>
      </c>
      <c r="I4185">
        <v>5.984</v>
      </c>
      <c r="J4185">
        <v>0.47</v>
      </c>
      <c r="K4185">
        <v>0.10199999999999999</v>
      </c>
      <c r="N4185">
        <f t="shared" si="171"/>
        <v>8.507718696397942E-3</v>
      </c>
      <c r="O4185">
        <f t="shared" si="172"/>
        <v>6.8427672955974836E-2</v>
      </c>
      <c r="P4185">
        <f t="shared" si="173"/>
        <v>5.3744997141223555E-3</v>
      </c>
      <c r="Q4185">
        <f t="shared" si="174"/>
        <v>5.9893744997141223</v>
      </c>
      <c r="R4185">
        <v>261.7</v>
      </c>
      <c r="S4185">
        <v>5.1929999999999996</v>
      </c>
      <c r="U4185">
        <v>240</v>
      </c>
      <c r="V4185">
        <v>15</v>
      </c>
      <c r="W4185">
        <v>6</v>
      </c>
      <c r="X4185">
        <v>30</v>
      </c>
      <c r="Y4185">
        <v>0.2</v>
      </c>
      <c r="Z4185">
        <f t="shared" si="176"/>
        <v>1.2000000000000002</v>
      </c>
      <c r="AA4185">
        <v>6</v>
      </c>
      <c r="AB4185">
        <v>25</v>
      </c>
      <c r="AC4185">
        <v>10</v>
      </c>
      <c r="AD4185" t="s">
        <v>61</v>
      </c>
      <c r="AE4185">
        <f t="shared" si="175"/>
        <v>0.11060062277304006</v>
      </c>
      <c r="AF4185">
        <f t="shared" si="177"/>
        <v>2.4815665628711598</v>
      </c>
      <c r="AG4185">
        <v>99.262662514846397</v>
      </c>
    </row>
    <row r="4186" spans="1:33">
      <c r="A4186" t="s">
        <v>445</v>
      </c>
      <c r="B4186" t="s">
        <v>444</v>
      </c>
      <c r="C4186" s="30" t="s">
        <v>591</v>
      </c>
      <c r="D4186">
        <v>600</v>
      </c>
      <c r="E4186">
        <v>10</v>
      </c>
      <c r="F4186">
        <v>120</v>
      </c>
      <c r="G4186">
        <v>47.42</v>
      </c>
      <c r="H4186">
        <v>1.4419999999999999</v>
      </c>
      <c r="I4186">
        <v>17.445</v>
      </c>
      <c r="J4186">
        <v>0.71</v>
      </c>
      <c r="K4186">
        <v>8.359</v>
      </c>
      <c r="N4186">
        <f t="shared" si="171"/>
        <v>3.0409110080134961E-2</v>
      </c>
      <c r="O4186">
        <f t="shared" si="172"/>
        <v>0.36788274989455927</v>
      </c>
      <c r="P4186">
        <f t="shared" si="173"/>
        <v>1.4972585407001264E-2</v>
      </c>
      <c r="Q4186">
        <f t="shared" si="174"/>
        <v>17.459972585407002</v>
      </c>
      <c r="R4186">
        <v>256.89</v>
      </c>
      <c r="S4186">
        <v>4.3959999999999999</v>
      </c>
      <c r="U4186">
        <v>78.109321244265999</v>
      </c>
      <c r="V4186">
        <v>15</v>
      </c>
      <c r="W4186">
        <v>6</v>
      </c>
      <c r="X4186">
        <v>30</v>
      </c>
      <c r="Y4186">
        <v>0.2</v>
      </c>
      <c r="Z4186">
        <f t="shared" si="176"/>
        <v>1</v>
      </c>
      <c r="AA4186">
        <v>5</v>
      </c>
      <c r="AB4186">
        <v>25</v>
      </c>
      <c r="AC4186">
        <v>0</v>
      </c>
      <c r="AD4186" s="4" t="s">
        <v>173</v>
      </c>
      <c r="AE4186">
        <f t="shared" si="175"/>
        <v>13.312990883431304</v>
      </c>
      <c r="AF4186">
        <f t="shared" si="177"/>
        <v>0.33740182331373919</v>
      </c>
      <c r="AG4186">
        <v>11.246727443791301</v>
      </c>
    </row>
    <row r="4187" spans="1:33">
      <c r="A4187" t="s">
        <v>445</v>
      </c>
      <c r="B4187" t="s">
        <v>444</v>
      </c>
      <c r="C4187" s="30" t="s">
        <v>591</v>
      </c>
      <c r="D4187">
        <v>600</v>
      </c>
      <c r="E4187">
        <v>10</v>
      </c>
      <c r="F4187">
        <v>120</v>
      </c>
      <c r="G4187">
        <v>47.42</v>
      </c>
      <c r="H4187">
        <v>1.4419999999999999</v>
      </c>
      <c r="I4187">
        <v>17.445</v>
      </c>
      <c r="J4187">
        <v>0.71</v>
      </c>
      <c r="K4187">
        <v>8.359</v>
      </c>
      <c r="N4187">
        <f t="shared" si="171"/>
        <v>3.0409110080134961E-2</v>
      </c>
      <c r="O4187">
        <f t="shared" si="172"/>
        <v>0.36788274989455927</v>
      </c>
      <c r="P4187">
        <f t="shared" si="173"/>
        <v>1.4972585407001264E-2</v>
      </c>
      <c r="Q4187">
        <f t="shared" si="174"/>
        <v>17.459972585407002</v>
      </c>
      <c r="R4187">
        <v>256.89</v>
      </c>
      <c r="S4187">
        <v>4.3959999999999999</v>
      </c>
      <c r="U4187">
        <v>112.156859231651</v>
      </c>
      <c r="V4187">
        <v>15</v>
      </c>
      <c r="W4187">
        <v>6</v>
      </c>
      <c r="X4187">
        <v>30</v>
      </c>
      <c r="Y4187">
        <v>0.2</v>
      </c>
      <c r="Z4187">
        <f t="shared" si="176"/>
        <v>1</v>
      </c>
      <c r="AA4187">
        <v>5</v>
      </c>
      <c r="AB4187">
        <v>25</v>
      </c>
      <c r="AC4187">
        <v>0</v>
      </c>
      <c r="AD4187" s="4" t="s">
        <v>173</v>
      </c>
      <c r="AE4187">
        <f t="shared" si="175"/>
        <v>12.964339828830809</v>
      </c>
      <c r="AF4187">
        <f t="shared" si="177"/>
        <v>0.4071320342338382</v>
      </c>
      <c r="AG4187">
        <v>13.5710678077946</v>
      </c>
    </row>
    <row r="4188" spans="1:33">
      <c r="A4188" t="s">
        <v>445</v>
      </c>
      <c r="B4188" t="s">
        <v>444</v>
      </c>
      <c r="C4188" s="30" t="s">
        <v>591</v>
      </c>
      <c r="D4188">
        <v>600</v>
      </c>
      <c r="E4188">
        <v>10</v>
      </c>
      <c r="F4188">
        <v>120</v>
      </c>
      <c r="G4188">
        <v>47.42</v>
      </c>
      <c r="H4188">
        <v>1.4419999999999999</v>
      </c>
      <c r="I4188">
        <v>17.445</v>
      </c>
      <c r="J4188">
        <v>0.71</v>
      </c>
      <c r="K4188">
        <v>8.359</v>
      </c>
      <c r="N4188">
        <f t="shared" si="171"/>
        <v>3.0409110080134961E-2</v>
      </c>
      <c r="O4188">
        <f t="shared" si="172"/>
        <v>0.36788274989455927</v>
      </c>
      <c r="P4188">
        <f t="shared" si="173"/>
        <v>1.4972585407001264E-2</v>
      </c>
      <c r="Q4188">
        <f t="shared" si="174"/>
        <v>17.459972585407002</v>
      </c>
      <c r="R4188">
        <v>256.89</v>
      </c>
      <c r="S4188">
        <v>4.3959999999999999</v>
      </c>
      <c r="U4188">
        <v>112.156859231651</v>
      </c>
      <c r="V4188">
        <v>15</v>
      </c>
      <c r="W4188">
        <v>6</v>
      </c>
      <c r="X4188">
        <v>30</v>
      </c>
      <c r="Y4188">
        <v>0.2</v>
      </c>
      <c r="Z4188">
        <f t="shared" si="176"/>
        <v>1</v>
      </c>
      <c r="AA4188">
        <v>5</v>
      </c>
      <c r="AB4188">
        <v>25</v>
      </c>
      <c r="AC4188">
        <v>0</v>
      </c>
      <c r="AD4188" s="4" t="s">
        <v>173</v>
      </c>
      <c r="AE4188">
        <f t="shared" si="175"/>
        <v>12.63747937554921</v>
      </c>
      <c r="AF4188">
        <f t="shared" si="177"/>
        <v>0.47250412489015797</v>
      </c>
      <c r="AG4188">
        <v>15.750137496338599</v>
      </c>
    </row>
    <row r="4189" spans="1:33">
      <c r="A4189" t="s">
        <v>445</v>
      </c>
      <c r="B4189" t="s">
        <v>444</v>
      </c>
      <c r="C4189" s="30" t="s">
        <v>591</v>
      </c>
      <c r="D4189">
        <v>600</v>
      </c>
      <c r="E4189">
        <v>10</v>
      </c>
      <c r="F4189">
        <v>120</v>
      </c>
      <c r="G4189">
        <v>47.42</v>
      </c>
      <c r="H4189">
        <v>1.4419999999999999</v>
      </c>
      <c r="I4189">
        <v>17.445</v>
      </c>
      <c r="J4189">
        <v>0.71</v>
      </c>
      <c r="K4189">
        <v>8.359</v>
      </c>
      <c r="N4189">
        <f t="shared" si="171"/>
        <v>3.0409110080134961E-2</v>
      </c>
      <c r="O4189">
        <f t="shared" si="172"/>
        <v>0.36788274989455927</v>
      </c>
      <c r="P4189">
        <f t="shared" si="173"/>
        <v>1.4972585407001264E-2</v>
      </c>
      <c r="Q4189">
        <f t="shared" si="174"/>
        <v>17.459972585407002</v>
      </c>
      <c r="R4189">
        <v>256.89</v>
      </c>
      <c r="S4189">
        <v>4.3959999999999999</v>
      </c>
      <c r="U4189">
        <v>265.37190008600902</v>
      </c>
      <c r="V4189">
        <v>15</v>
      </c>
      <c r="W4189">
        <v>6</v>
      </c>
      <c r="X4189">
        <v>30</v>
      </c>
      <c r="Y4189">
        <v>0.2</v>
      </c>
      <c r="Z4189">
        <f t="shared" si="176"/>
        <v>1</v>
      </c>
      <c r="AA4189">
        <v>5</v>
      </c>
      <c r="AB4189">
        <v>25</v>
      </c>
      <c r="AC4189">
        <v>0</v>
      </c>
      <c r="AD4189" s="4" t="s">
        <v>173</v>
      </c>
      <c r="AE4189">
        <f t="shared" si="175"/>
        <v>12.56121155418408</v>
      </c>
      <c r="AF4189">
        <f t="shared" si="177"/>
        <v>0.48775768916318402</v>
      </c>
      <c r="AG4189">
        <v>16.258589638772801</v>
      </c>
    </row>
    <row r="4190" spans="1:33">
      <c r="A4190" t="s">
        <v>445</v>
      </c>
      <c r="B4190" t="s">
        <v>444</v>
      </c>
      <c r="C4190" s="30" t="s">
        <v>591</v>
      </c>
      <c r="D4190">
        <v>600</v>
      </c>
      <c r="E4190">
        <v>10</v>
      </c>
      <c r="F4190">
        <v>120</v>
      </c>
      <c r="G4190">
        <v>47.42</v>
      </c>
      <c r="H4190">
        <v>1.4419999999999999</v>
      </c>
      <c r="I4190">
        <v>17.445</v>
      </c>
      <c r="J4190">
        <v>0.71</v>
      </c>
      <c r="K4190">
        <v>8.359</v>
      </c>
      <c r="N4190">
        <f t="shared" si="171"/>
        <v>3.0409110080134961E-2</v>
      </c>
      <c r="O4190">
        <f t="shared" si="172"/>
        <v>0.36788274989455927</v>
      </c>
      <c r="P4190">
        <f t="shared" si="173"/>
        <v>1.4972585407001264E-2</v>
      </c>
      <c r="Q4190">
        <f t="shared" si="174"/>
        <v>17.459972585407002</v>
      </c>
      <c r="R4190">
        <v>256.89</v>
      </c>
      <c r="S4190">
        <v>4.3959999999999999</v>
      </c>
      <c r="U4190">
        <v>512.21823036123806</v>
      </c>
      <c r="V4190">
        <v>15</v>
      </c>
      <c r="W4190">
        <v>6</v>
      </c>
      <c r="X4190">
        <v>30</v>
      </c>
      <c r="Y4190">
        <v>0.2</v>
      </c>
      <c r="Z4190">
        <f t="shared" si="176"/>
        <v>1</v>
      </c>
      <c r="AA4190">
        <v>5</v>
      </c>
      <c r="AB4190">
        <v>25</v>
      </c>
      <c r="AC4190">
        <v>0</v>
      </c>
      <c r="AD4190" s="4" t="s">
        <v>173</v>
      </c>
      <c r="AE4190">
        <f t="shared" si="175"/>
        <v>12.484945166316825</v>
      </c>
      <c r="AF4190">
        <f t="shared" si="177"/>
        <v>0.50301096673663503</v>
      </c>
      <c r="AG4190">
        <v>16.767032224554502</v>
      </c>
    </row>
    <row r="4191" spans="1:33">
      <c r="A4191" t="s">
        <v>445</v>
      </c>
      <c r="B4191" t="s">
        <v>444</v>
      </c>
      <c r="C4191" s="30" t="s">
        <v>591</v>
      </c>
      <c r="D4191">
        <v>600</v>
      </c>
      <c r="E4191">
        <v>10</v>
      </c>
      <c r="F4191">
        <v>120</v>
      </c>
      <c r="G4191">
        <v>47.42</v>
      </c>
      <c r="H4191">
        <v>1.4419999999999999</v>
      </c>
      <c r="I4191">
        <v>17.445</v>
      </c>
      <c r="J4191">
        <v>0.71</v>
      </c>
      <c r="K4191">
        <v>8.359</v>
      </c>
      <c r="N4191">
        <f t="shared" si="171"/>
        <v>3.0409110080134961E-2</v>
      </c>
      <c r="O4191">
        <f t="shared" si="172"/>
        <v>0.36788274989455927</v>
      </c>
      <c r="P4191">
        <f t="shared" si="173"/>
        <v>1.4972585407001264E-2</v>
      </c>
      <c r="Q4191">
        <f t="shared" si="174"/>
        <v>17.459972585407002</v>
      </c>
      <c r="R4191">
        <v>256.89</v>
      </c>
      <c r="S4191">
        <v>4.3959999999999999</v>
      </c>
      <c r="U4191">
        <v>801.62230325401299</v>
      </c>
      <c r="V4191">
        <v>15</v>
      </c>
      <c r="W4191">
        <v>6</v>
      </c>
      <c r="X4191">
        <v>30</v>
      </c>
      <c r="Y4191">
        <v>0.2</v>
      </c>
      <c r="Z4191">
        <f t="shared" si="176"/>
        <v>1</v>
      </c>
      <c r="AA4191">
        <v>5</v>
      </c>
      <c r="AB4191">
        <v>25</v>
      </c>
      <c r="AC4191">
        <v>0</v>
      </c>
      <c r="AD4191" s="4" t="s">
        <v>173</v>
      </c>
      <c r="AE4191">
        <f t="shared" si="175"/>
        <v>11.907490647620895</v>
      </c>
      <c r="AF4191">
        <f t="shared" si="177"/>
        <v>0.61850187047582106</v>
      </c>
      <c r="AG4191">
        <v>20.616729015860699</v>
      </c>
    </row>
    <row r="4192" spans="1:33">
      <c r="A4192" t="s">
        <v>445</v>
      </c>
      <c r="B4192" t="s">
        <v>444</v>
      </c>
      <c r="C4192" s="30" t="s">
        <v>591</v>
      </c>
      <c r="D4192">
        <v>600</v>
      </c>
      <c r="E4192">
        <v>10</v>
      </c>
      <c r="F4192">
        <v>120</v>
      </c>
      <c r="G4192">
        <v>47.42</v>
      </c>
      <c r="H4192">
        <v>1.4419999999999999</v>
      </c>
      <c r="I4192">
        <v>17.445</v>
      </c>
      <c r="J4192">
        <v>0.71</v>
      </c>
      <c r="K4192">
        <v>8.359</v>
      </c>
      <c r="N4192">
        <f t="shared" si="171"/>
        <v>3.0409110080134961E-2</v>
      </c>
      <c r="O4192">
        <f t="shared" si="172"/>
        <v>0.36788274989455927</v>
      </c>
      <c r="P4192">
        <f t="shared" si="173"/>
        <v>1.4972585407001264E-2</v>
      </c>
      <c r="Q4192">
        <f t="shared" si="174"/>
        <v>17.459972585407002</v>
      </c>
      <c r="R4192">
        <v>256.89</v>
      </c>
      <c r="S4192">
        <v>4.3959999999999999</v>
      </c>
      <c r="U4192">
        <v>1074.0037270642199</v>
      </c>
      <c r="V4192">
        <v>15</v>
      </c>
      <c r="W4192">
        <v>6</v>
      </c>
      <c r="X4192">
        <v>30</v>
      </c>
      <c r="Y4192">
        <v>0.2</v>
      </c>
      <c r="Z4192">
        <f t="shared" si="176"/>
        <v>1</v>
      </c>
      <c r="AA4192">
        <v>5</v>
      </c>
      <c r="AB4192">
        <v>25</v>
      </c>
      <c r="AC4192">
        <v>0</v>
      </c>
      <c r="AD4192" s="4" t="s">
        <v>173</v>
      </c>
      <c r="AE4192">
        <f t="shared" si="175"/>
        <v>11.602420795658235</v>
      </c>
      <c r="AF4192">
        <f t="shared" si="177"/>
        <v>0.67951584086835304</v>
      </c>
      <c r="AG4192">
        <v>22.6505280289451</v>
      </c>
    </row>
    <row r="4193" spans="1:37">
      <c r="A4193" t="s">
        <v>445</v>
      </c>
      <c r="B4193" t="s">
        <v>444</v>
      </c>
      <c r="C4193" s="30" t="s">
        <v>591</v>
      </c>
      <c r="D4193">
        <v>600</v>
      </c>
      <c r="E4193">
        <v>10</v>
      </c>
      <c r="F4193">
        <v>120</v>
      </c>
      <c r="G4193">
        <v>47.42</v>
      </c>
      <c r="H4193">
        <v>1.4419999999999999</v>
      </c>
      <c r="I4193">
        <v>17.445</v>
      </c>
      <c r="J4193">
        <v>0.71</v>
      </c>
      <c r="K4193">
        <v>8.359</v>
      </c>
      <c r="N4193">
        <f t="shared" si="171"/>
        <v>3.0409110080134961E-2</v>
      </c>
      <c r="O4193">
        <f t="shared" si="172"/>
        <v>0.36788274989455927</v>
      </c>
      <c r="P4193">
        <f t="shared" si="173"/>
        <v>1.4972585407001264E-2</v>
      </c>
      <c r="Q4193">
        <f t="shared" si="174"/>
        <v>17.459972585407002</v>
      </c>
      <c r="R4193">
        <v>256.89</v>
      </c>
      <c r="S4193">
        <v>4.3959999999999999</v>
      </c>
      <c r="U4193">
        <v>1465.55153383027</v>
      </c>
      <c r="V4193">
        <v>15</v>
      </c>
      <c r="W4193">
        <v>6</v>
      </c>
      <c r="X4193">
        <v>30</v>
      </c>
      <c r="Y4193">
        <v>0.2</v>
      </c>
      <c r="Z4193">
        <f t="shared" si="176"/>
        <v>1</v>
      </c>
      <c r="AA4193">
        <v>5</v>
      </c>
      <c r="AB4193">
        <v>25</v>
      </c>
      <c r="AC4193">
        <v>0</v>
      </c>
      <c r="AD4193" s="4" t="s">
        <v>173</v>
      </c>
      <c r="AE4193">
        <f t="shared" si="175"/>
        <v>10.556466198358844</v>
      </c>
      <c r="AF4193">
        <f t="shared" si="177"/>
        <v>0.88870676032823115</v>
      </c>
      <c r="AG4193">
        <v>29.623558677607701</v>
      </c>
    </row>
    <row r="4194" spans="1:37">
      <c r="A4194" t="s">
        <v>445</v>
      </c>
      <c r="B4194" t="s">
        <v>444</v>
      </c>
      <c r="C4194" s="30" t="s">
        <v>591</v>
      </c>
      <c r="D4194">
        <v>600</v>
      </c>
      <c r="E4194">
        <v>10</v>
      </c>
      <c r="F4194">
        <v>120</v>
      </c>
      <c r="G4194">
        <v>47.42</v>
      </c>
      <c r="H4194">
        <v>1.4419999999999999</v>
      </c>
      <c r="I4194">
        <v>17.445</v>
      </c>
      <c r="J4194">
        <v>0.71</v>
      </c>
      <c r="K4194">
        <v>8.359</v>
      </c>
      <c r="N4194">
        <f t="shared" si="171"/>
        <v>3.0409110080134961E-2</v>
      </c>
      <c r="O4194">
        <f t="shared" si="172"/>
        <v>0.36788274989455927</v>
      </c>
      <c r="P4194">
        <f t="shared" si="173"/>
        <v>1.4972585407001264E-2</v>
      </c>
      <c r="Q4194">
        <f t="shared" si="174"/>
        <v>17.459972585407002</v>
      </c>
      <c r="R4194">
        <v>256.89</v>
      </c>
      <c r="S4194">
        <v>4.3959999999999999</v>
      </c>
      <c r="U4194">
        <v>2890.09192230504</v>
      </c>
      <c r="V4194">
        <v>15</v>
      </c>
      <c r="W4194">
        <v>6</v>
      </c>
      <c r="X4194">
        <v>30</v>
      </c>
      <c r="Y4194">
        <v>0.2</v>
      </c>
      <c r="Z4194">
        <f t="shared" si="176"/>
        <v>1</v>
      </c>
      <c r="AA4194">
        <v>5</v>
      </c>
      <c r="AB4194">
        <v>25</v>
      </c>
      <c r="AC4194">
        <v>0</v>
      </c>
      <c r="AD4194" s="4" t="s">
        <v>173</v>
      </c>
      <c r="AE4194">
        <f t="shared" si="175"/>
        <v>7.8624119175280054</v>
      </c>
      <c r="AF4194">
        <f t="shared" si="177"/>
        <v>1.427517616494399</v>
      </c>
      <c r="AG4194">
        <v>47.5839205498133</v>
      </c>
    </row>
    <row r="4195" spans="1:37">
      <c r="A4195" t="s">
        <v>445</v>
      </c>
      <c r="B4195" t="s">
        <v>444</v>
      </c>
      <c r="C4195" s="30" t="s">
        <v>591</v>
      </c>
      <c r="D4195">
        <v>600</v>
      </c>
      <c r="E4195">
        <v>10</v>
      </c>
      <c r="F4195">
        <v>120</v>
      </c>
      <c r="G4195">
        <v>47.42</v>
      </c>
      <c r="H4195">
        <v>1.4419999999999999</v>
      </c>
      <c r="I4195">
        <v>17.445</v>
      </c>
      <c r="J4195">
        <v>0.71</v>
      </c>
      <c r="K4195">
        <v>8.359</v>
      </c>
      <c r="N4195">
        <f t="shared" si="171"/>
        <v>3.0409110080134961E-2</v>
      </c>
      <c r="O4195">
        <f t="shared" si="172"/>
        <v>0.36788274989455927</v>
      </c>
      <c r="P4195">
        <f t="shared" si="173"/>
        <v>1.4972585407001264E-2</v>
      </c>
      <c r="Q4195">
        <f t="shared" si="174"/>
        <v>17.459972585407002</v>
      </c>
      <c r="R4195">
        <v>256.89</v>
      </c>
      <c r="S4195">
        <v>4.3959999999999999</v>
      </c>
      <c r="U4195">
        <v>4352.6398545011398</v>
      </c>
      <c r="V4195">
        <v>15</v>
      </c>
      <c r="W4195">
        <v>6</v>
      </c>
      <c r="X4195">
        <v>30</v>
      </c>
      <c r="Y4195">
        <v>0.2</v>
      </c>
      <c r="Z4195">
        <f t="shared" si="176"/>
        <v>1</v>
      </c>
      <c r="AA4195">
        <v>5</v>
      </c>
      <c r="AB4195">
        <v>25</v>
      </c>
      <c r="AC4195">
        <v>0</v>
      </c>
      <c r="AD4195" s="4" t="s">
        <v>173</v>
      </c>
      <c r="AE4195">
        <f t="shared" si="175"/>
        <v>5.0732034807240005</v>
      </c>
      <c r="AF4195">
        <f t="shared" si="177"/>
        <v>1.9853593038552</v>
      </c>
      <c r="AG4195">
        <v>66.178643461839997</v>
      </c>
    </row>
    <row r="4196" spans="1:37">
      <c r="A4196" t="s">
        <v>445</v>
      </c>
      <c r="B4196" t="s">
        <v>444</v>
      </c>
      <c r="C4196" s="30" t="s">
        <v>591</v>
      </c>
      <c r="D4196">
        <v>600</v>
      </c>
      <c r="E4196">
        <v>10</v>
      </c>
      <c r="F4196">
        <v>120</v>
      </c>
      <c r="G4196">
        <v>47.42</v>
      </c>
      <c r="H4196">
        <v>1.4419999999999999</v>
      </c>
      <c r="I4196">
        <v>17.445</v>
      </c>
      <c r="J4196">
        <v>0.71</v>
      </c>
      <c r="K4196">
        <v>8.359</v>
      </c>
      <c r="N4196">
        <f t="shared" si="171"/>
        <v>3.0409110080134961E-2</v>
      </c>
      <c r="O4196">
        <f t="shared" si="172"/>
        <v>0.36788274989455927</v>
      </c>
      <c r="P4196">
        <f t="shared" si="173"/>
        <v>1.4972585407001264E-2</v>
      </c>
      <c r="Q4196">
        <f t="shared" si="174"/>
        <v>17.459972585407002</v>
      </c>
      <c r="R4196">
        <v>256.89</v>
      </c>
      <c r="S4196">
        <v>4.3959999999999999</v>
      </c>
      <c r="U4196">
        <v>10081.166678612301</v>
      </c>
      <c r="V4196">
        <v>15</v>
      </c>
      <c r="W4196">
        <v>6</v>
      </c>
      <c r="X4196">
        <v>30</v>
      </c>
      <c r="Y4196">
        <v>0.2</v>
      </c>
      <c r="Z4196">
        <f t="shared" si="176"/>
        <v>1</v>
      </c>
      <c r="AA4196">
        <v>5</v>
      </c>
      <c r="AB4196">
        <v>25</v>
      </c>
      <c r="AC4196">
        <v>0</v>
      </c>
      <c r="AD4196" s="4" t="s">
        <v>173</v>
      </c>
      <c r="AE4196">
        <f t="shared" si="175"/>
        <v>3.7221790314619358</v>
      </c>
      <c r="AF4196">
        <f t="shared" si="177"/>
        <v>2.2555641937076127</v>
      </c>
      <c r="AG4196">
        <v>75.185473123587101</v>
      </c>
    </row>
    <row r="4197" spans="1:37">
      <c r="A4197" t="s">
        <v>445</v>
      </c>
      <c r="B4197" t="s">
        <v>444</v>
      </c>
      <c r="C4197" s="30" t="s">
        <v>591</v>
      </c>
      <c r="D4197">
        <v>600</v>
      </c>
      <c r="E4197">
        <v>10</v>
      </c>
      <c r="F4197">
        <v>120</v>
      </c>
      <c r="G4197">
        <v>47.42</v>
      </c>
      <c r="H4197">
        <v>1.4419999999999999</v>
      </c>
      <c r="I4197">
        <v>17.445</v>
      </c>
      <c r="J4197">
        <v>0.71</v>
      </c>
      <c r="K4197">
        <v>8.359</v>
      </c>
      <c r="N4197">
        <f t="shared" si="171"/>
        <v>3.0409110080134961E-2</v>
      </c>
      <c r="O4197">
        <f t="shared" si="172"/>
        <v>0.36788274989455927</v>
      </c>
      <c r="P4197">
        <f t="shared" si="173"/>
        <v>1.4972585407001264E-2</v>
      </c>
      <c r="Q4197">
        <f t="shared" si="174"/>
        <v>17.459972585407002</v>
      </c>
      <c r="R4197">
        <v>256.89</v>
      </c>
      <c r="S4197">
        <v>4.3959999999999999</v>
      </c>
      <c r="U4197">
        <v>14415.097297878399</v>
      </c>
      <c r="V4197">
        <v>15</v>
      </c>
      <c r="W4197">
        <v>6</v>
      </c>
      <c r="X4197">
        <v>30</v>
      </c>
      <c r="Y4197">
        <v>0.2</v>
      </c>
      <c r="Z4197">
        <f t="shared" si="176"/>
        <v>1</v>
      </c>
      <c r="AA4197">
        <v>5</v>
      </c>
      <c r="AB4197">
        <v>25</v>
      </c>
      <c r="AC4197">
        <v>0</v>
      </c>
      <c r="AD4197" s="4" t="s">
        <v>173</v>
      </c>
      <c r="AE4197">
        <f t="shared" si="175"/>
        <v>0.36956005472139175</v>
      </c>
      <c r="AF4197">
        <f t="shared" si="177"/>
        <v>2.9260879890557216</v>
      </c>
      <c r="AG4197">
        <v>97.536266301857395</v>
      </c>
    </row>
    <row r="4198" spans="1:37">
      <c r="A4198" t="s">
        <v>452</v>
      </c>
      <c r="B4198" t="s">
        <v>451</v>
      </c>
      <c r="C4198" s="30" t="s">
        <v>592</v>
      </c>
      <c r="D4198">
        <v>800</v>
      </c>
      <c r="E4198">
        <v>10</v>
      </c>
      <c r="F4198">
        <v>120</v>
      </c>
      <c r="G4198">
        <v>38.68</v>
      </c>
      <c r="H4198">
        <v>0.79</v>
      </c>
      <c r="I4198">
        <v>25.88</v>
      </c>
      <c r="J4198">
        <v>1.87</v>
      </c>
      <c r="N4198">
        <v>0.02</v>
      </c>
      <c r="O4198">
        <v>0.67</v>
      </c>
      <c r="P4198">
        <f t="shared" ref="P4198:P4207" si="178">J4198/G4198</f>
        <v>4.8345398138572908E-2</v>
      </c>
      <c r="Q4198">
        <v>0.69</v>
      </c>
      <c r="R4198">
        <v>130.72</v>
      </c>
      <c r="S4198">
        <v>0.14000000000000001</v>
      </c>
      <c r="T4198">
        <v>4.1500000000000004</v>
      </c>
      <c r="U4198">
        <v>0</v>
      </c>
      <c r="V4198">
        <v>100</v>
      </c>
      <c r="X4198">
        <v>165</v>
      </c>
      <c r="Y4198">
        <v>2.5000000000000001E-2</v>
      </c>
      <c r="Z4198">
        <v>2.5000000000000001E-2</v>
      </c>
      <c r="AB4198">
        <v>25</v>
      </c>
      <c r="AC4198">
        <v>0</v>
      </c>
      <c r="AD4198" s="4" t="s">
        <v>173</v>
      </c>
      <c r="AF4198">
        <v>0</v>
      </c>
      <c r="AI4198" s="31" t="s">
        <v>453</v>
      </c>
      <c r="AJ4198" t="s">
        <v>371</v>
      </c>
      <c r="AK4198" t="s">
        <v>357</v>
      </c>
    </row>
    <row r="4199" spans="1:37">
      <c r="A4199" t="s">
        <v>452</v>
      </c>
      <c r="B4199" t="s">
        <v>451</v>
      </c>
      <c r="C4199" s="30" t="s">
        <v>592</v>
      </c>
      <c r="D4199">
        <v>800</v>
      </c>
      <c r="E4199">
        <v>10</v>
      </c>
      <c r="F4199">
        <v>120</v>
      </c>
      <c r="G4199">
        <v>38.68</v>
      </c>
      <c r="H4199">
        <v>0.79</v>
      </c>
      <c r="I4199">
        <v>25.88</v>
      </c>
      <c r="J4199">
        <v>1.87</v>
      </c>
      <c r="N4199">
        <v>0.02</v>
      </c>
      <c r="O4199">
        <v>0.67</v>
      </c>
      <c r="P4199">
        <f t="shared" si="178"/>
        <v>4.8345398138572908E-2</v>
      </c>
      <c r="Q4199">
        <v>0.69</v>
      </c>
      <c r="R4199">
        <v>130.72</v>
      </c>
      <c r="S4199">
        <v>0.14000000000000001</v>
      </c>
      <c r="T4199">
        <v>4.1500000000000004</v>
      </c>
      <c r="U4199">
        <v>19.607822971132698</v>
      </c>
      <c r="V4199">
        <v>100</v>
      </c>
      <c r="X4199">
        <v>165</v>
      </c>
      <c r="Y4199">
        <v>2.5000000000000001E-2</v>
      </c>
      <c r="Z4199">
        <v>2.5000000000000001E-2</v>
      </c>
      <c r="AB4199">
        <v>25</v>
      </c>
      <c r="AC4199">
        <v>0</v>
      </c>
      <c r="AD4199" s="4" t="s">
        <v>173</v>
      </c>
      <c r="AF4199">
        <v>28.458502180554401</v>
      </c>
    </row>
    <row r="4200" spans="1:37">
      <c r="A4200" t="s">
        <v>452</v>
      </c>
      <c r="B4200" t="s">
        <v>451</v>
      </c>
      <c r="C4200" s="30" t="s">
        <v>592</v>
      </c>
      <c r="D4200">
        <v>800</v>
      </c>
      <c r="E4200">
        <v>10</v>
      </c>
      <c r="F4200">
        <v>120</v>
      </c>
      <c r="G4200">
        <v>38.68</v>
      </c>
      <c r="H4200">
        <v>0.79</v>
      </c>
      <c r="I4200">
        <v>25.88</v>
      </c>
      <c r="J4200">
        <v>1.87</v>
      </c>
      <c r="N4200">
        <v>0.02</v>
      </c>
      <c r="O4200">
        <v>0.67</v>
      </c>
      <c r="P4200">
        <f t="shared" si="178"/>
        <v>4.8345398138572908E-2</v>
      </c>
      <c r="Q4200">
        <v>0.69</v>
      </c>
      <c r="R4200">
        <v>130.72</v>
      </c>
      <c r="S4200">
        <v>0.14000000000000001</v>
      </c>
      <c r="T4200">
        <v>4.1500000000000004</v>
      </c>
      <c r="U4200">
        <v>39.2157020407506</v>
      </c>
      <c r="V4200">
        <v>100</v>
      </c>
      <c r="X4200">
        <v>165</v>
      </c>
      <c r="Y4200">
        <v>2.5000000000000001E-2</v>
      </c>
      <c r="Z4200">
        <v>2.5000000000000001E-2</v>
      </c>
      <c r="AB4200">
        <v>25</v>
      </c>
      <c r="AC4200">
        <v>0</v>
      </c>
      <c r="AD4200" s="4" t="s">
        <v>173</v>
      </c>
      <c r="AF4200">
        <v>47.035580464043697</v>
      </c>
    </row>
    <row r="4201" spans="1:37">
      <c r="A4201" t="s">
        <v>452</v>
      </c>
      <c r="B4201" t="s">
        <v>451</v>
      </c>
      <c r="C4201" s="30" t="s">
        <v>592</v>
      </c>
      <c r="D4201">
        <v>800</v>
      </c>
      <c r="E4201">
        <v>10</v>
      </c>
      <c r="F4201">
        <v>120</v>
      </c>
      <c r="G4201">
        <v>38.68</v>
      </c>
      <c r="H4201">
        <v>0.79</v>
      </c>
      <c r="I4201">
        <v>25.88</v>
      </c>
      <c r="J4201">
        <v>1.87</v>
      </c>
      <c r="N4201">
        <v>0.02</v>
      </c>
      <c r="O4201">
        <v>0.67</v>
      </c>
      <c r="P4201">
        <f t="shared" si="178"/>
        <v>4.8345398138572908E-2</v>
      </c>
      <c r="Q4201">
        <v>0.69</v>
      </c>
      <c r="R4201">
        <v>130.72</v>
      </c>
      <c r="S4201">
        <v>0.14000000000000001</v>
      </c>
      <c r="T4201">
        <v>4.1500000000000004</v>
      </c>
      <c r="U4201">
        <v>80.392214427857098</v>
      </c>
      <c r="V4201">
        <v>100</v>
      </c>
      <c r="X4201">
        <v>165</v>
      </c>
      <c r="Y4201">
        <v>2.5000000000000001E-2</v>
      </c>
      <c r="Z4201">
        <v>2.5000000000000001E-2</v>
      </c>
      <c r="AB4201">
        <v>25</v>
      </c>
      <c r="AC4201">
        <v>0</v>
      </c>
      <c r="AD4201" s="4" t="s">
        <v>173</v>
      </c>
      <c r="AF4201">
        <v>60.4743128930319</v>
      </c>
    </row>
    <row r="4202" spans="1:37">
      <c r="A4202" t="s">
        <v>452</v>
      </c>
      <c r="B4202" t="s">
        <v>451</v>
      </c>
      <c r="C4202" s="30" t="s">
        <v>592</v>
      </c>
      <c r="D4202">
        <v>800</v>
      </c>
      <c r="E4202">
        <v>10</v>
      </c>
      <c r="F4202">
        <v>120</v>
      </c>
      <c r="G4202">
        <v>38.68</v>
      </c>
      <c r="H4202">
        <v>0.79</v>
      </c>
      <c r="I4202">
        <v>25.88</v>
      </c>
      <c r="J4202">
        <v>1.87</v>
      </c>
      <c r="N4202">
        <v>0.02</v>
      </c>
      <c r="O4202">
        <v>0.67</v>
      </c>
      <c r="P4202">
        <f t="shared" si="178"/>
        <v>4.8345398138572908E-2</v>
      </c>
      <c r="Q4202">
        <v>0.69</v>
      </c>
      <c r="R4202">
        <v>130.72</v>
      </c>
      <c r="S4202">
        <v>0.14000000000000001</v>
      </c>
      <c r="T4202">
        <v>4.1500000000000004</v>
      </c>
      <c r="U4202">
        <v>119.607916468607</v>
      </c>
      <c r="V4202">
        <v>100</v>
      </c>
      <c r="X4202">
        <v>165</v>
      </c>
      <c r="Y4202">
        <v>2.5000000000000001E-2</v>
      </c>
      <c r="Z4202">
        <v>2.5000000000000001E-2</v>
      </c>
      <c r="AB4202">
        <v>25</v>
      </c>
      <c r="AC4202">
        <v>0</v>
      </c>
      <c r="AD4202" s="4" t="s">
        <v>173</v>
      </c>
      <c r="AF4202">
        <v>70.750993293644001</v>
      </c>
    </row>
    <row r="4203" spans="1:37">
      <c r="A4203" t="s">
        <v>452</v>
      </c>
      <c r="B4203" t="s">
        <v>451</v>
      </c>
      <c r="C4203" s="30" t="s">
        <v>592</v>
      </c>
      <c r="D4203">
        <v>800</v>
      </c>
      <c r="E4203">
        <v>10</v>
      </c>
      <c r="F4203">
        <v>120</v>
      </c>
      <c r="G4203">
        <v>38.68</v>
      </c>
      <c r="H4203">
        <v>0.79</v>
      </c>
      <c r="I4203">
        <v>25.88</v>
      </c>
      <c r="J4203">
        <v>1.87</v>
      </c>
      <c r="N4203">
        <v>0.02</v>
      </c>
      <c r="O4203">
        <v>0.67</v>
      </c>
      <c r="P4203">
        <f t="shared" si="178"/>
        <v>4.8345398138572908E-2</v>
      </c>
      <c r="Q4203">
        <v>0.69</v>
      </c>
      <c r="R4203">
        <v>130.72</v>
      </c>
      <c r="S4203">
        <v>0.14000000000000001</v>
      </c>
      <c r="T4203">
        <v>4.1500000000000004</v>
      </c>
      <c r="U4203">
        <v>160.78431665874399</v>
      </c>
      <c r="V4203">
        <v>100</v>
      </c>
      <c r="X4203">
        <v>165</v>
      </c>
      <c r="Y4203">
        <v>2.5000000000000001E-2</v>
      </c>
      <c r="Z4203">
        <v>2.5000000000000001E-2</v>
      </c>
      <c r="AB4203">
        <v>25</v>
      </c>
      <c r="AC4203">
        <v>0</v>
      </c>
      <c r="AD4203" s="4" t="s">
        <v>173</v>
      </c>
      <c r="AF4203">
        <v>80.237155032967195</v>
      </c>
    </row>
    <row r="4204" spans="1:37">
      <c r="A4204" t="s">
        <v>452</v>
      </c>
      <c r="B4204" t="s">
        <v>451</v>
      </c>
      <c r="C4204" s="30" t="s">
        <v>592</v>
      </c>
      <c r="D4204">
        <v>800</v>
      </c>
      <c r="E4204">
        <v>10</v>
      </c>
      <c r="F4204">
        <v>120</v>
      </c>
      <c r="G4204">
        <v>38.68</v>
      </c>
      <c r="H4204">
        <v>0.79</v>
      </c>
      <c r="I4204">
        <v>25.88</v>
      </c>
      <c r="J4204">
        <v>1.87</v>
      </c>
      <c r="N4204">
        <v>0.02</v>
      </c>
      <c r="O4204">
        <v>0.67</v>
      </c>
      <c r="P4204">
        <f t="shared" si="178"/>
        <v>4.8345398138572908E-2</v>
      </c>
      <c r="Q4204">
        <v>0.69</v>
      </c>
      <c r="R4204">
        <v>130.72</v>
      </c>
      <c r="S4204">
        <v>0.14000000000000001</v>
      </c>
      <c r="T4204">
        <v>4.1500000000000004</v>
      </c>
      <c r="U4204">
        <v>201.96082904585001</v>
      </c>
      <c r="V4204">
        <v>100</v>
      </c>
      <c r="X4204">
        <v>165</v>
      </c>
      <c r="Y4204">
        <v>2.5000000000000001E-2</v>
      </c>
      <c r="Z4204">
        <v>2.5000000000000001E-2</v>
      </c>
      <c r="AB4204">
        <v>25</v>
      </c>
      <c r="AC4204">
        <v>0</v>
      </c>
      <c r="AD4204" s="4" t="s">
        <v>173</v>
      </c>
      <c r="AF4204">
        <v>83.794474873280294</v>
      </c>
    </row>
    <row r="4205" spans="1:37">
      <c r="A4205" t="s">
        <v>452</v>
      </c>
      <c r="B4205" t="s">
        <v>451</v>
      </c>
      <c r="C4205" s="30" t="s">
        <v>592</v>
      </c>
      <c r="D4205">
        <v>800</v>
      </c>
      <c r="E4205">
        <v>10</v>
      </c>
      <c r="F4205">
        <v>120</v>
      </c>
      <c r="G4205">
        <v>38.68</v>
      </c>
      <c r="H4205">
        <v>0.79</v>
      </c>
      <c r="I4205">
        <v>25.88</v>
      </c>
      <c r="J4205">
        <v>1.87</v>
      </c>
      <c r="N4205">
        <v>0.02</v>
      </c>
      <c r="O4205">
        <v>0.67</v>
      </c>
      <c r="P4205">
        <f t="shared" si="178"/>
        <v>4.8345398138572908E-2</v>
      </c>
      <c r="Q4205">
        <v>0.69</v>
      </c>
      <c r="R4205">
        <v>130.72</v>
      </c>
      <c r="S4205">
        <v>0.14000000000000001</v>
      </c>
      <c r="T4205">
        <v>4.1500000000000004</v>
      </c>
      <c r="U4205">
        <v>243.13722923598701</v>
      </c>
      <c r="V4205">
        <v>100</v>
      </c>
      <c r="X4205">
        <v>165</v>
      </c>
      <c r="Y4205">
        <v>2.5000000000000001E-2</v>
      </c>
      <c r="Z4205">
        <v>2.5000000000000001E-2</v>
      </c>
      <c r="AB4205">
        <v>25</v>
      </c>
      <c r="AC4205">
        <v>0</v>
      </c>
      <c r="AD4205" s="4" t="s">
        <v>173</v>
      </c>
      <c r="AF4205">
        <v>85.770757391015295</v>
      </c>
    </row>
    <row r="4206" spans="1:37">
      <c r="A4206" t="s">
        <v>452</v>
      </c>
      <c r="B4206" t="s">
        <v>451</v>
      </c>
      <c r="C4206" s="30" t="s">
        <v>592</v>
      </c>
      <c r="D4206">
        <v>800</v>
      </c>
      <c r="E4206">
        <v>10</v>
      </c>
      <c r="F4206">
        <v>120</v>
      </c>
      <c r="G4206">
        <v>38.68</v>
      </c>
      <c r="H4206">
        <v>0.79</v>
      </c>
      <c r="I4206">
        <v>25.88</v>
      </c>
      <c r="J4206">
        <v>1.87</v>
      </c>
      <c r="N4206">
        <v>0.02</v>
      </c>
      <c r="O4206">
        <v>0.67</v>
      </c>
      <c r="P4206">
        <f t="shared" si="178"/>
        <v>4.8345398138572908E-2</v>
      </c>
      <c r="Q4206">
        <v>0.69</v>
      </c>
      <c r="R4206">
        <v>130.72</v>
      </c>
      <c r="S4206">
        <v>0.14000000000000001</v>
      </c>
      <c r="T4206">
        <v>4.1500000000000004</v>
      </c>
      <c r="U4206">
        <v>364.70589995246502</v>
      </c>
      <c r="V4206">
        <v>100</v>
      </c>
      <c r="X4206">
        <v>165</v>
      </c>
      <c r="Y4206">
        <v>2.5000000000000001E-2</v>
      </c>
      <c r="Z4206">
        <v>2.5000000000000001E-2</v>
      </c>
      <c r="AB4206">
        <v>25</v>
      </c>
      <c r="AC4206">
        <v>0</v>
      </c>
      <c r="AD4206" s="4" t="s">
        <v>173</v>
      </c>
      <c r="AF4206">
        <v>89.328071577133301</v>
      </c>
    </row>
    <row r="4207" spans="1:37">
      <c r="A4207" t="s">
        <v>452</v>
      </c>
      <c r="B4207" t="s">
        <v>451</v>
      </c>
      <c r="C4207" s="30" t="s">
        <v>592</v>
      </c>
      <c r="D4207">
        <v>800</v>
      </c>
      <c r="E4207">
        <v>10</v>
      </c>
      <c r="F4207">
        <v>120</v>
      </c>
      <c r="G4207">
        <v>38.68</v>
      </c>
      <c r="H4207">
        <v>0.79</v>
      </c>
      <c r="I4207">
        <v>25.88</v>
      </c>
      <c r="J4207">
        <v>1.87</v>
      </c>
      <c r="N4207">
        <v>0.02</v>
      </c>
      <c r="O4207">
        <v>0.67</v>
      </c>
      <c r="P4207">
        <f t="shared" si="178"/>
        <v>4.8345398138572908E-2</v>
      </c>
      <c r="Q4207">
        <v>0.69</v>
      </c>
      <c r="R4207">
        <v>130.72</v>
      </c>
      <c r="S4207">
        <v>0.14000000000000001</v>
      </c>
      <c r="T4207">
        <v>4.1500000000000004</v>
      </c>
      <c r="U4207">
        <v>480.39219572836203</v>
      </c>
      <c r="V4207">
        <v>100</v>
      </c>
      <c r="X4207">
        <v>165</v>
      </c>
      <c r="Y4207">
        <v>2.5000000000000001E-2</v>
      </c>
      <c r="Z4207">
        <v>2.5000000000000001E-2</v>
      </c>
      <c r="AB4207">
        <v>25</v>
      </c>
      <c r="AC4207">
        <v>0</v>
      </c>
      <c r="AD4207" s="4" t="s">
        <v>173</v>
      </c>
      <c r="AF4207">
        <v>91.699610598415305</v>
      </c>
    </row>
    <row r="4208" spans="1:37">
      <c r="A4208" t="s">
        <v>450</v>
      </c>
      <c r="B4208" t="s">
        <v>451</v>
      </c>
      <c r="C4208" s="30" t="s">
        <v>591</v>
      </c>
      <c r="D4208">
        <v>800</v>
      </c>
      <c r="E4208">
        <v>10</v>
      </c>
      <c r="F4208">
        <v>120</v>
      </c>
      <c r="G4208">
        <v>40.1</v>
      </c>
      <c r="H4208">
        <v>0.6</v>
      </c>
      <c r="I4208">
        <v>30.05</v>
      </c>
      <c r="J4208">
        <v>0.38</v>
      </c>
      <c r="N4208">
        <v>0.01</v>
      </c>
      <c r="O4208">
        <v>0.75</v>
      </c>
      <c r="P4208">
        <f>J4208/G4208</f>
        <v>9.4763092269326676E-3</v>
      </c>
      <c r="Q4208">
        <v>0.76</v>
      </c>
      <c r="R4208">
        <v>110.9</v>
      </c>
      <c r="S4208">
        <v>0.10100000000000001</v>
      </c>
      <c r="T4208">
        <v>3.21</v>
      </c>
      <c r="U4208">
        <v>0</v>
      </c>
      <c r="V4208">
        <v>100</v>
      </c>
      <c r="X4208">
        <v>165</v>
      </c>
      <c r="Y4208">
        <v>2.5000000000000001E-2</v>
      </c>
      <c r="Z4208">
        <v>2.5000000000000001E-2</v>
      </c>
      <c r="AB4208">
        <v>25</v>
      </c>
      <c r="AC4208">
        <v>0</v>
      </c>
      <c r="AD4208" s="4" t="s">
        <v>173</v>
      </c>
      <c r="AF4208">
        <v>0</v>
      </c>
    </row>
    <row r="4209" spans="1:32">
      <c r="A4209" t="s">
        <v>450</v>
      </c>
      <c r="B4209" t="s">
        <v>451</v>
      </c>
      <c r="C4209" s="30" t="s">
        <v>591</v>
      </c>
      <c r="D4209">
        <v>800</v>
      </c>
      <c r="E4209">
        <v>10</v>
      </c>
      <c r="F4209">
        <v>120</v>
      </c>
      <c r="G4209">
        <v>40.1</v>
      </c>
      <c r="H4209">
        <v>0.6</v>
      </c>
      <c r="I4209">
        <v>30.05</v>
      </c>
      <c r="J4209">
        <v>0.38</v>
      </c>
      <c r="N4209">
        <v>0.01</v>
      </c>
      <c r="O4209">
        <v>0.75</v>
      </c>
      <c r="P4209">
        <f t="shared" ref="P4209:P4236" si="179">J4209/G4209</f>
        <v>9.4763092269326676E-3</v>
      </c>
      <c r="Q4209">
        <v>0.76</v>
      </c>
      <c r="R4209">
        <v>110.9</v>
      </c>
      <c r="S4209">
        <v>0.10100000000000001</v>
      </c>
      <c r="T4209">
        <v>3.21</v>
      </c>
      <c r="U4209">
        <v>21.568689415973601</v>
      </c>
      <c r="V4209">
        <v>100</v>
      </c>
      <c r="X4209">
        <v>165</v>
      </c>
      <c r="Y4209">
        <v>2.5000000000000001E-2</v>
      </c>
      <c r="Z4209">
        <v>2.5000000000000001E-2</v>
      </c>
      <c r="AB4209">
        <v>25</v>
      </c>
      <c r="AC4209">
        <v>0</v>
      </c>
      <c r="AD4209" s="4" t="s">
        <v>173</v>
      </c>
      <c r="AF4209">
        <v>15.0197697515662</v>
      </c>
    </row>
    <row r="4210" spans="1:32">
      <c r="A4210" t="s">
        <v>450</v>
      </c>
      <c r="B4210" t="s">
        <v>451</v>
      </c>
      <c r="C4210" s="30" t="s">
        <v>591</v>
      </c>
      <c r="D4210">
        <v>800</v>
      </c>
      <c r="E4210">
        <v>10</v>
      </c>
      <c r="F4210">
        <v>120</v>
      </c>
      <c r="G4210">
        <v>40.1</v>
      </c>
      <c r="H4210">
        <v>0.6</v>
      </c>
      <c r="I4210">
        <v>30.05</v>
      </c>
      <c r="J4210">
        <v>0.38</v>
      </c>
      <c r="N4210">
        <v>0.01</v>
      </c>
      <c r="O4210">
        <v>0.75</v>
      </c>
      <c r="P4210">
        <f t="shared" si="179"/>
        <v>9.4763092269326676E-3</v>
      </c>
      <c r="Q4210">
        <v>0.76</v>
      </c>
      <c r="R4210">
        <v>110.9</v>
      </c>
      <c r="S4210">
        <v>0.10100000000000001</v>
      </c>
      <c r="T4210">
        <v>3.21</v>
      </c>
      <c r="U4210">
        <v>43.137266634977102</v>
      </c>
      <c r="V4210">
        <v>100</v>
      </c>
      <c r="X4210">
        <v>165</v>
      </c>
      <c r="Y4210">
        <v>2.5000000000000001E-2</v>
      </c>
      <c r="Z4210">
        <v>2.5000000000000001E-2</v>
      </c>
      <c r="AB4210">
        <v>25</v>
      </c>
      <c r="AC4210">
        <v>0</v>
      </c>
      <c r="AD4210" s="4" t="s">
        <v>173</v>
      </c>
      <c r="AF4210">
        <v>39.9209577460026</v>
      </c>
    </row>
    <row r="4211" spans="1:32">
      <c r="A4211" t="s">
        <v>450</v>
      </c>
      <c r="B4211" t="s">
        <v>451</v>
      </c>
      <c r="C4211" s="30" t="s">
        <v>591</v>
      </c>
      <c r="D4211">
        <v>800</v>
      </c>
      <c r="E4211">
        <v>10</v>
      </c>
      <c r="F4211">
        <v>120</v>
      </c>
      <c r="G4211">
        <v>40.1</v>
      </c>
      <c r="H4211">
        <v>0.6</v>
      </c>
      <c r="I4211">
        <v>30.05</v>
      </c>
      <c r="J4211">
        <v>0.38</v>
      </c>
      <c r="N4211">
        <v>0.01</v>
      </c>
      <c r="O4211">
        <v>0.75</v>
      </c>
      <c r="P4211">
        <f t="shared" si="179"/>
        <v>9.4763092269326676E-3</v>
      </c>
      <c r="Q4211">
        <v>0.76</v>
      </c>
      <c r="R4211">
        <v>110.9</v>
      </c>
      <c r="S4211">
        <v>0.10100000000000001</v>
      </c>
      <c r="T4211">
        <v>3.21</v>
      </c>
      <c r="U4211">
        <v>58.823525011883497</v>
      </c>
      <c r="V4211">
        <v>100</v>
      </c>
      <c r="X4211">
        <v>165</v>
      </c>
      <c r="Y4211">
        <v>2.5000000000000001E-2</v>
      </c>
      <c r="Z4211">
        <v>2.5000000000000001E-2</v>
      </c>
      <c r="AB4211">
        <v>25</v>
      </c>
      <c r="AC4211">
        <v>0</v>
      </c>
      <c r="AD4211" s="4" t="s">
        <v>173</v>
      </c>
      <c r="AF4211">
        <v>49.011862981778698</v>
      </c>
    </row>
    <row r="4212" spans="1:32">
      <c r="A4212" t="s">
        <v>450</v>
      </c>
      <c r="B4212" t="s">
        <v>451</v>
      </c>
      <c r="C4212" s="30" t="s">
        <v>591</v>
      </c>
      <c r="D4212">
        <v>800</v>
      </c>
      <c r="E4212">
        <v>10</v>
      </c>
      <c r="F4212">
        <v>120</v>
      </c>
      <c r="G4212">
        <v>40.1</v>
      </c>
      <c r="H4212">
        <v>0.6</v>
      </c>
      <c r="I4212">
        <v>30.05</v>
      </c>
      <c r="J4212">
        <v>0.38</v>
      </c>
      <c r="N4212">
        <v>0.01</v>
      </c>
      <c r="O4212">
        <v>0.75</v>
      </c>
      <c r="P4212">
        <f t="shared" si="179"/>
        <v>9.4763092269326676E-3</v>
      </c>
      <c r="Q4212">
        <v>0.76</v>
      </c>
      <c r="R4212">
        <v>110.9</v>
      </c>
      <c r="S4212">
        <v>0.10100000000000001</v>
      </c>
      <c r="T4212">
        <v>3.21</v>
      </c>
      <c r="U4212">
        <v>117.64705002376699</v>
      </c>
      <c r="V4212">
        <v>100</v>
      </c>
      <c r="X4212">
        <v>165</v>
      </c>
      <c r="Y4212">
        <v>2.5000000000000001E-2</v>
      </c>
      <c r="Z4212">
        <v>2.5000000000000001E-2</v>
      </c>
      <c r="AB4212">
        <v>25</v>
      </c>
      <c r="AC4212">
        <v>0</v>
      </c>
      <c r="AD4212" s="4" t="s">
        <v>173</v>
      </c>
      <c r="AF4212">
        <v>64.031621424954906</v>
      </c>
    </row>
    <row r="4213" spans="1:32">
      <c r="A4213" t="s">
        <v>450</v>
      </c>
      <c r="B4213" t="s">
        <v>451</v>
      </c>
      <c r="C4213" s="30" t="s">
        <v>591</v>
      </c>
      <c r="D4213">
        <v>800</v>
      </c>
      <c r="E4213">
        <v>10</v>
      </c>
      <c r="F4213">
        <v>120</v>
      </c>
      <c r="G4213">
        <v>40.1</v>
      </c>
      <c r="H4213">
        <v>0.6</v>
      </c>
      <c r="I4213">
        <v>30.05</v>
      </c>
      <c r="J4213">
        <v>0.38</v>
      </c>
      <c r="N4213">
        <v>0.01</v>
      </c>
      <c r="O4213">
        <v>0.75</v>
      </c>
      <c r="P4213">
        <f t="shared" si="179"/>
        <v>9.4763092269326676E-3</v>
      </c>
      <c r="Q4213">
        <v>0.76</v>
      </c>
      <c r="R4213">
        <v>110.9</v>
      </c>
      <c r="S4213">
        <v>0.10100000000000001</v>
      </c>
      <c r="T4213">
        <v>3.21</v>
      </c>
      <c r="U4213">
        <v>162.74507090661501</v>
      </c>
      <c r="V4213">
        <v>100</v>
      </c>
      <c r="X4213">
        <v>165</v>
      </c>
      <c r="Y4213">
        <v>2.5000000000000001E-2</v>
      </c>
      <c r="Z4213">
        <v>2.5000000000000001E-2</v>
      </c>
      <c r="AB4213">
        <v>25</v>
      </c>
      <c r="AC4213">
        <v>0</v>
      </c>
      <c r="AD4213" s="4" t="s">
        <v>173</v>
      </c>
      <c r="AF4213">
        <v>67.984197768814994</v>
      </c>
    </row>
    <row r="4214" spans="1:32">
      <c r="A4214" t="s">
        <v>450</v>
      </c>
      <c r="B4214" t="s">
        <v>451</v>
      </c>
      <c r="C4214" s="30" t="s">
        <v>591</v>
      </c>
      <c r="D4214">
        <v>800</v>
      </c>
      <c r="E4214">
        <v>10</v>
      </c>
      <c r="F4214">
        <v>120</v>
      </c>
      <c r="G4214">
        <v>40.1</v>
      </c>
      <c r="H4214">
        <v>0.6</v>
      </c>
      <c r="I4214">
        <v>30.05</v>
      </c>
      <c r="J4214">
        <v>0.38</v>
      </c>
      <c r="N4214">
        <v>0.01</v>
      </c>
      <c r="O4214">
        <v>0.75</v>
      </c>
      <c r="P4214">
        <f t="shared" si="179"/>
        <v>9.4763092269326676E-3</v>
      </c>
      <c r="Q4214">
        <v>0.76</v>
      </c>
      <c r="R4214">
        <v>110.9</v>
      </c>
      <c r="S4214">
        <v>0.10100000000000001</v>
      </c>
      <c r="T4214">
        <v>3.21</v>
      </c>
      <c r="U4214">
        <v>199.999962601009</v>
      </c>
      <c r="V4214">
        <v>100</v>
      </c>
      <c r="X4214">
        <v>165</v>
      </c>
      <c r="Y4214">
        <v>2.5000000000000001E-2</v>
      </c>
      <c r="Z4214">
        <v>2.5000000000000001E-2</v>
      </c>
      <c r="AB4214">
        <v>25</v>
      </c>
      <c r="AC4214">
        <v>0</v>
      </c>
      <c r="AD4214" s="4" t="s">
        <v>173</v>
      </c>
      <c r="AF4214">
        <v>69.960480286549995</v>
      </c>
    </row>
    <row r="4215" spans="1:32">
      <c r="A4215" t="s">
        <v>450</v>
      </c>
      <c r="B4215" t="s">
        <v>451</v>
      </c>
      <c r="C4215" s="30" t="s">
        <v>591</v>
      </c>
      <c r="D4215">
        <v>800</v>
      </c>
      <c r="E4215">
        <v>10</v>
      </c>
      <c r="F4215">
        <v>120</v>
      </c>
      <c r="G4215">
        <v>40.1</v>
      </c>
      <c r="H4215">
        <v>0.6</v>
      </c>
      <c r="I4215">
        <v>30.05</v>
      </c>
      <c r="J4215">
        <v>0.38</v>
      </c>
      <c r="N4215">
        <v>0.01</v>
      </c>
      <c r="O4215">
        <v>0.75</v>
      </c>
      <c r="P4215">
        <f t="shared" si="179"/>
        <v>9.4763092269326676E-3</v>
      </c>
      <c r="Q4215">
        <v>0.76</v>
      </c>
      <c r="R4215">
        <v>110.9</v>
      </c>
      <c r="S4215">
        <v>0.10100000000000001</v>
      </c>
      <c r="T4215">
        <v>3.21</v>
      </c>
      <c r="U4215">
        <v>241.17647498811601</v>
      </c>
      <c r="V4215">
        <v>100</v>
      </c>
      <c r="X4215">
        <v>165</v>
      </c>
      <c r="Y4215">
        <v>2.5000000000000001E-2</v>
      </c>
      <c r="Z4215">
        <v>2.5000000000000001E-2</v>
      </c>
      <c r="AB4215">
        <v>25</v>
      </c>
      <c r="AC4215">
        <v>0</v>
      </c>
      <c r="AD4215" s="4" t="s">
        <v>173</v>
      </c>
      <c r="AF4215">
        <v>73.122537969121097</v>
      </c>
    </row>
    <row r="4216" spans="1:32">
      <c r="A4216" t="s">
        <v>450</v>
      </c>
      <c r="B4216" t="s">
        <v>451</v>
      </c>
      <c r="C4216" s="30" t="s">
        <v>591</v>
      </c>
      <c r="D4216">
        <v>800</v>
      </c>
      <c r="E4216">
        <v>10</v>
      </c>
      <c r="F4216">
        <v>120</v>
      </c>
      <c r="G4216">
        <v>40.1</v>
      </c>
      <c r="H4216">
        <v>0.6</v>
      </c>
      <c r="I4216">
        <v>30.05</v>
      </c>
      <c r="J4216">
        <v>0.38</v>
      </c>
      <c r="N4216">
        <v>0.01</v>
      </c>
      <c r="O4216">
        <v>0.75</v>
      </c>
      <c r="P4216">
        <f t="shared" si="179"/>
        <v>9.4763092269326676E-3</v>
      </c>
      <c r="Q4216">
        <v>0.76</v>
      </c>
      <c r="R4216">
        <v>110.9</v>
      </c>
      <c r="S4216">
        <v>0.10100000000000001</v>
      </c>
      <c r="T4216">
        <v>3.21</v>
      </c>
      <c r="U4216">
        <v>358.82352501188302</v>
      </c>
      <c r="V4216">
        <v>100</v>
      </c>
      <c r="X4216">
        <v>165</v>
      </c>
      <c r="Y4216">
        <v>2.5000000000000001E-2</v>
      </c>
      <c r="Z4216">
        <v>2.5000000000000001E-2</v>
      </c>
      <c r="AB4216">
        <v>25</v>
      </c>
      <c r="AC4216">
        <v>0</v>
      </c>
      <c r="AD4216" s="4" t="s">
        <v>173</v>
      </c>
      <c r="AF4216">
        <v>77.470359508138102</v>
      </c>
    </row>
    <row r="4217" spans="1:32">
      <c r="A4217" t="s">
        <v>450</v>
      </c>
      <c r="B4217" t="s">
        <v>451</v>
      </c>
      <c r="C4217" s="30" t="s">
        <v>591</v>
      </c>
      <c r="D4217">
        <v>800</v>
      </c>
      <c r="E4217">
        <v>10</v>
      </c>
      <c r="F4217">
        <v>120</v>
      </c>
      <c r="G4217">
        <v>40.1</v>
      </c>
      <c r="H4217">
        <v>0.6</v>
      </c>
      <c r="I4217">
        <v>30.05</v>
      </c>
      <c r="J4217">
        <v>0.38</v>
      </c>
      <c r="N4217">
        <v>0.01</v>
      </c>
      <c r="O4217">
        <v>0.75</v>
      </c>
      <c r="P4217">
        <f t="shared" si="179"/>
        <v>9.4763092269326676E-3</v>
      </c>
      <c r="Q4217">
        <v>0.76</v>
      </c>
      <c r="R4217">
        <v>110.9</v>
      </c>
      <c r="S4217">
        <v>0.10100000000000001</v>
      </c>
      <c r="T4217">
        <v>3.21</v>
      </c>
      <c r="U4217">
        <v>478.43132928352099</v>
      </c>
      <c r="V4217">
        <v>100</v>
      </c>
      <c r="X4217">
        <v>165</v>
      </c>
      <c r="Y4217">
        <v>2.5000000000000001E-2</v>
      </c>
      <c r="Z4217">
        <v>2.5000000000000001E-2</v>
      </c>
      <c r="AB4217">
        <v>25</v>
      </c>
      <c r="AC4217">
        <v>0</v>
      </c>
      <c r="AD4217" s="4" t="s">
        <v>173</v>
      </c>
      <c r="AF4217">
        <v>78.260866861037101</v>
      </c>
    </row>
    <row r="4218" spans="1:32">
      <c r="A4218" t="s">
        <v>450</v>
      </c>
      <c r="B4218" t="s">
        <v>451</v>
      </c>
      <c r="C4218" s="30" t="s">
        <v>591</v>
      </c>
      <c r="D4218">
        <v>800</v>
      </c>
      <c r="E4218">
        <v>10</v>
      </c>
      <c r="F4218">
        <v>120</v>
      </c>
      <c r="G4218">
        <v>40.1</v>
      </c>
      <c r="H4218">
        <v>0.6</v>
      </c>
      <c r="I4218">
        <v>30.05</v>
      </c>
      <c r="J4218">
        <v>0.38</v>
      </c>
      <c r="N4218">
        <v>0.01</v>
      </c>
      <c r="O4218">
        <v>0.75</v>
      </c>
      <c r="P4218">
        <f t="shared" si="179"/>
        <v>9.4763092269326676E-3</v>
      </c>
      <c r="Q4218">
        <v>0.76</v>
      </c>
      <c r="R4218">
        <v>110.9</v>
      </c>
      <c r="S4218">
        <v>0.10100000000000001</v>
      </c>
      <c r="T4218">
        <v>3.21</v>
      </c>
      <c r="U4218">
        <v>540</v>
      </c>
      <c r="V4218">
        <v>4.6154891696662101</v>
      </c>
      <c r="X4218">
        <v>165</v>
      </c>
      <c r="Y4218">
        <v>2.5000000000000001E-2</v>
      </c>
      <c r="Z4218">
        <v>2.5000000000000001E-2</v>
      </c>
      <c r="AB4218">
        <v>25</v>
      </c>
      <c r="AC4218">
        <v>0</v>
      </c>
      <c r="AD4218" s="4" t="s">
        <v>173</v>
      </c>
      <c r="AF4218">
        <v>36.4768721545516</v>
      </c>
    </row>
    <row r="4219" spans="1:32">
      <c r="A4219" t="s">
        <v>450</v>
      </c>
      <c r="B4219" t="s">
        <v>451</v>
      </c>
      <c r="C4219" s="30" t="s">
        <v>591</v>
      </c>
      <c r="D4219">
        <v>800</v>
      </c>
      <c r="E4219">
        <v>10</v>
      </c>
      <c r="F4219">
        <v>120</v>
      </c>
      <c r="G4219">
        <v>40.1</v>
      </c>
      <c r="H4219">
        <v>0.6</v>
      </c>
      <c r="I4219">
        <v>30.05</v>
      </c>
      <c r="J4219">
        <v>0.38</v>
      </c>
      <c r="N4219">
        <v>0.01</v>
      </c>
      <c r="O4219">
        <v>0.75</v>
      </c>
      <c r="P4219">
        <f t="shared" si="179"/>
        <v>9.4763092269326676E-3</v>
      </c>
      <c r="Q4219">
        <v>0.76</v>
      </c>
      <c r="R4219">
        <v>110.9</v>
      </c>
      <c r="S4219">
        <v>0.10100000000000001</v>
      </c>
      <c r="T4219">
        <v>3.21</v>
      </c>
      <c r="U4219">
        <v>540</v>
      </c>
      <c r="V4219">
        <v>12.307677680927601</v>
      </c>
      <c r="X4219">
        <v>165</v>
      </c>
      <c r="Y4219">
        <v>2.5000000000000001E-2</v>
      </c>
      <c r="Z4219">
        <v>2.5000000000000001E-2</v>
      </c>
      <c r="AB4219">
        <v>25</v>
      </c>
      <c r="AC4219">
        <v>0</v>
      </c>
      <c r="AD4219" s="4" t="s">
        <v>173</v>
      </c>
      <c r="AF4219">
        <v>59.608548421044901</v>
      </c>
    </row>
    <row r="4220" spans="1:32">
      <c r="A4220" t="s">
        <v>450</v>
      </c>
      <c r="B4220" t="s">
        <v>451</v>
      </c>
      <c r="C4220" s="30" t="s">
        <v>591</v>
      </c>
      <c r="D4220">
        <v>800</v>
      </c>
      <c r="E4220">
        <v>10</v>
      </c>
      <c r="F4220">
        <v>120</v>
      </c>
      <c r="G4220">
        <v>40.1</v>
      </c>
      <c r="H4220">
        <v>0.6</v>
      </c>
      <c r="I4220">
        <v>30.05</v>
      </c>
      <c r="J4220">
        <v>0.38</v>
      </c>
      <c r="N4220">
        <v>0.01</v>
      </c>
      <c r="O4220">
        <v>0.75</v>
      </c>
      <c r="P4220">
        <f t="shared" si="179"/>
        <v>9.4763092269326676E-3</v>
      </c>
      <c r="Q4220">
        <v>0.76</v>
      </c>
      <c r="R4220">
        <v>110.9</v>
      </c>
      <c r="S4220">
        <v>0.10100000000000001</v>
      </c>
      <c r="T4220">
        <v>3.21</v>
      </c>
      <c r="U4220">
        <v>540</v>
      </c>
      <c r="V4220">
        <v>27.692406829268599</v>
      </c>
      <c r="X4220">
        <v>165</v>
      </c>
      <c r="Y4220">
        <v>2.5000000000000001E-2</v>
      </c>
      <c r="Z4220">
        <v>2.5000000000000001E-2</v>
      </c>
      <c r="AB4220">
        <v>25</v>
      </c>
      <c r="AC4220">
        <v>0</v>
      </c>
      <c r="AD4220" s="4" t="s">
        <v>173</v>
      </c>
      <c r="AF4220">
        <v>73.843385005597398</v>
      </c>
    </row>
    <row r="4221" spans="1:32">
      <c r="A4221" t="s">
        <v>450</v>
      </c>
      <c r="B4221" t="s">
        <v>451</v>
      </c>
      <c r="C4221" s="30" t="s">
        <v>591</v>
      </c>
      <c r="D4221">
        <v>800</v>
      </c>
      <c r="E4221">
        <v>10</v>
      </c>
      <c r="F4221">
        <v>120</v>
      </c>
      <c r="G4221">
        <v>40.1</v>
      </c>
      <c r="H4221">
        <v>0.6</v>
      </c>
      <c r="I4221">
        <v>30.05</v>
      </c>
      <c r="J4221">
        <v>0.38</v>
      </c>
      <c r="N4221">
        <v>0.01</v>
      </c>
      <c r="O4221">
        <v>0.75</v>
      </c>
      <c r="P4221">
        <f t="shared" si="179"/>
        <v>9.4763092269326676E-3</v>
      </c>
      <c r="Q4221">
        <v>0.76</v>
      </c>
      <c r="R4221">
        <v>110.9</v>
      </c>
      <c r="S4221">
        <v>0.10100000000000001</v>
      </c>
      <c r="T4221">
        <v>3.21</v>
      </c>
      <c r="U4221">
        <v>540</v>
      </c>
      <c r="V4221">
        <v>70.7695428068794</v>
      </c>
      <c r="X4221">
        <v>165</v>
      </c>
      <c r="Y4221">
        <v>2.5000000000000001E-2</v>
      </c>
      <c r="Z4221">
        <v>2.5000000000000001E-2</v>
      </c>
      <c r="AB4221">
        <v>25</v>
      </c>
      <c r="AC4221">
        <v>0</v>
      </c>
      <c r="AD4221" s="4" t="s">
        <v>173</v>
      </c>
      <c r="AF4221">
        <v>83.629890837973505</v>
      </c>
    </row>
    <row r="4222" spans="1:32">
      <c r="A4222" t="s">
        <v>450</v>
      </c>
      <c r="B4222" t="s">
        <v>451</v>
      </c>
      <c r="C4222" s="30" t="s">
        <v>591</v>
      </c>
      <c r="D4222">
        <v>800</v>
      </c>
      <c r="E4222">
        <v>10</v>
      </c>
      <c r="F4222">
        <v>120</v>
      </c>
      <c r="G4222">
        <v>40.1</v>
      </c>
      <c r="H4222">
        <v>0.6</v>
      </c>
      <c r="I4222">
        <v>30.05</v>
      </c>
      <c r="J4222">
        <v>0.38</v>
      </c>
      <c r="N4222">
        <v>0.01</v>
      </c>
      <c r="O4222">
        <v>0.75</v>
      </c>
      <c r="P4222">
        <f t="shared" si="179"/>
        <v>9.4763092269326676E-3</v>
      </c>
      <c r="Q4222">
        <v>0.76</v>
      </c>
      <c r="R4222">
        <v>110.9</v>
      </c>
      <c r="S4222">
        <v>0.10100000000000001</v>
      </c>
      <c r="T4222">
        <v>3.21</v>
      </c>
      <c r="U4222">
        <v>540</v>
      </c>
      <c r="V4222">
        <v>112.30771289350901</v>
      </c>
      <c r="X4222">
        <v>165</v>
      </c>
      <c r="Y4222">
        <v>2.5000000000000001E-2</v>
      </c>
      <c r="Z4222">
        <v>2.5000000000000001E-2</v>
      </c>
      <c r="AB4222">
        <v>25</v>
      </c>
      <c r="AC4222">
        <v>0</v>
      </c>
      <c r="AD4222" s="4" t="s">
        <v>173</v>
      </c>
      <c r="AF4222">
        <v>88.967964102408601</v>
      </c>
    </row>
    <row r="4223" spans="1:32">
      <c r="A4223" t="s">
        <v>450</v>
      </c>
      <c r="B4223" t="s">
        <v>451</v>
      </c>
      <c r="C4223" s="30" t="s">
        <v>591</v>
      </c>
      <c r="D4223">
        <v>800</v>
      </c>
      <c r="E4223">
        <v>10</v>
      </c>
      <c r="F4223">
        <v>120</v>
      </c>
      <c r="G4223">
        <v>40.1</v>
      </c>
      <c r="H4223">
        <v>0.6</v>
      </c>
      <c r="I4223">
        <v>30.05</v>
      </c>
      <c r="J4223">
        <v>0.38</v>
      </c>
      <c r="N4223">
        <v>0.01</v>
      </c>
      <c r="O4223">
        <v>0.75</v>
      </c>
      <c r="P4223">
        <f t="shared" si="179"/>
        <v>9.4763092269326676E-3</v>
      </c>
      <c r="Q4223">
        <v>0.76</v>
      </c>
      <c r="R4223">
        <v>110.9</v>
      </c>
      <c r="S4223">
        <v>0.10100000000000001</v>
      </c>
      <c r="T4223">
        <v>3.21</v>
      </c>
      <c r="U4223">
        <v>540</v>
      </c>
      <c r="V4223">
        <v>155.384848871119</v>
      </c>
      <c r="X4223">
        <v>165</v>
      </c>
      <c r="Y4223">
        <v>2.5000000000000001E-2</v>
      </c>
      <c r="Z4223">
        <v>2.5000000000000001E-2</v>
      </c>
      <c r="AB4223">
        <v>25</v>
      </c>
      <c r="AC4223">
        <v>0</v>
      </c>
      <c r="AD4223" s="4" t="s">
        <v>173</v>
      </c>
      <c r="AF4223">
        <v>95.195728971220106</v>
      </c>
    </row>
    <row r="4224" spans="1:32">
      <c r="A4224" t="s">
        <v>450</v>
      </c>
      <c r="B4224" t="s">
        <v>451</v>
      </c>
      <c r="C4224" s="30" t="s">
        <v>591</v>
      </c>
      <c r="D4224">
        <v>800</v>
      </c>
      <c r="E4224">
        <v>10</v>
      </c>
      <c r="F4224">
        <v>120</v>
      </c>
      <c r="G4224">
        <v>40.1</v>
      </c>
      <c r="H4224">
        <v>0.6</v>
      </c>
      <c r="I4224">
        <v>30.05</v>
      </c>
      <c r="J4224">
        <v>0.38</v>
      </c>
      <c r="N4224">
        <v>0.01</v>
      </c>
      <c r="O4224">
        <v>0.75</v>
      </c>
      <c r="P4224">
        <f t="shared" si="179"/>
        <v>9.4763092269326676E-3</v>
      </c>
      <c r="Q4224">
        <v>0.76</v>
      </c>
      <c r="R4224">
        <v>110.9</v>
      </c>
      <c r="S4224">
        <v>0.10100000000000001</v>
      </c>
      <c r="T4224">
        <v>3.21</v>
      </c>
      <c r="U4224">
        <v>540</v>
      </c>
      <c r="V4224">
        <v>200.00007042516299</v>
      </c>
      <c r="X4224">
        <v>165</v>
      </c>
      <c r="Y4224">
        <v>2.5000000000000001E-2</v>
      </c>
      <c r="Z4224">
        <v>2.5000000000000001E-2</v>
      </c>
      <c r="AB4224">
        <v>25</v>
      </c>
      <c r="AC4224">
        <v>0</v>
      </c>
      <c r="AD4224" s="4" t="s">
        <v>173</v>
      </c>
      <c r="AF4224">
        <v>97.8647783304082</v>
      </c>
    </row>
    <row r="4225" spans="1:37">
      <c r="A4225" t="s">
        <v>450</v>
      </c>
      <c r="B4225" t="s">
        <v>451</v>
      </c>
      <c r="C4225" s="30" t="s">
        <v>591</v>
      </c>
      <c r="D4225">
        <v>800</v>
      </c>
      <c r="E4225">
        <v>10</v>
      </c>
      <c r="F4225">
        <v>120</v>
      </c>
      <c r="G4225">
        <v>40.1</v>
      </c>
      <c r="H4225">
        <v>0.6</v>
      </c>
      <c r="I4225">
        <v>30.05</v>
      </c>
      <c r="J4225">
        <v>0.38</v>
      </c>
      <c r="N4225">
        <v>0.01</v>
      </c>
      <c r="O4225">
        <v>0.75</v>
      </c>
      <c r="P4225">
        <f t="shared" si="179"/>
        <v>9.4763092269326676E-3</v>
      </c>
      <c r="Q4225">
        <v>0.76</v>
      </c>
      <c r="R4225">
        <v>110.9</v>
      </c>
      <c r="S4225">
        <v>0.10100000000000001</v>
      </c>
      <c r="T4225">
        <v>3.21</v>
      </c>
      <c r="U4225">
        <v>540</v>
      </c>
      <c r="V4225">
        <v>252.307656553378</v>
      </c>
      <c r="X4225">
        <v>165</v>
      </c>
      <c r="Y4225">
        <v>2.5000000000000001E-2</v>
      </c>
      <c r="Z4225">
        <v>2.5000000000000001E-2</v>
      </c>
      <c r="AB4225">
        <v>25</v>
      </c>
      <c r="AC4225">
        <v>0</v>
      </c>
      <c r="AD4225" s="4" t="s">
        <v>173</v>
      </c>
      <c r="AF4225">
        <v>97.8647783304082</v>
      </c>
    </row>
    <row r="4226" spans="1:37">
      <c r="A4226" t="s">
        <v>450</v>
      </c>
      <c r="B4226" t="s">
        <v>451</v>
      </c>
      <c r="C4226" s="30" t="s">
        <v>591</v>
      </c>
      <c r="D4226">
        <v>800</v>
      </c>
      <c r="E4226">
        <v>10</v>
      </c>
      <c r="F4226">
        <v>120</v>
      </c>
      <c r="G4226">
        <v>40.1</v>
      </c>
      <c r="H4226">
        <v>0.6</v>
      </c>
      <c r="I4226">
        <v>30.05</v>
      </c>
      <c r="J4226">
        <v>0.38</v>
      </c>
      <c r="N4226">
        <v>0.01</v>
      </c>
      <c r="O4226">
        <v>0.75</v>
      </c>
      <c r="P4226">
        <f t="shared" si="179"/>
        <v>9.4763092269326676E-3</v>
      </c>
      <c r="Q4226">
        <v>0.76</v>
      </c>
      <c r="R4226">
        <v>110.9</v>
      </c>
      <c r="S4226">
        <v>0.10100000000000001</v>
      </c>
      <c r="T4226">
        <v>3.21</v>
      </c>
      <c r="U4226">
        <v>540</v>
      </c>
      <c r="V4226">
        <v>299.99992957483602</v>
      </c>
      <c r="X4226">
        <v>165</v>
      </c>
      <c r="Y4226">
        <v>2.5000000000000001E-2</v>
      </c>
      <c r="Z4226">
        <v>2.5000000000000001E-2</v>
      </c>
      <c r="AB4226">
        <v>25</v>
      </c>
      <c r="AC4226">
        <v>0</v>
      </c>
      <c r="AD4226" s="4" t="s">
        <v>173</v>
      </c>
      <c r="AF4226">
        <v>96.975086726031805</v>
      </c>
    </row>
    <row r="4227" spans="1:37">
      <c r="A4227" t="s">
        <v>450</v>
      </c>
      <c r="B4227" t="s">
        <v>451</v>
      </c>
      <c r="C4227" s="30" t="s">
        <v>591</v>
      </c>
      <c r="D4227">
        <v>800</v>
      </c>
      <c r="E4227">
        <v>10</v>
      </c>
      <c r="F4227">
        <v>120</v>
      </c>
      <c r="G4227">
        <v>40.1</v>
      </c>
      <c r="H4227">
        <v>0.6</v>
      </c>
      <c r="I4227">
        <v>30.05</v>
      </c>
      <c r="J4227">
        <v>0.38</v>
      </c>
      <c r="N4227">
        <v>0.01</v>
      </c>
      <c r="O4227">
        <v>0.75</v>
      </c>
      <c r="P4227">
        <f t="shared" si="179"/>
        <v>9.4763092269326676E-3</v>
      </c>
      <c r="Q4227">
        <v>0.76</v>
      </c>
      <c r="R4227">
        <v>110.9</v>
      </c>
      <c r="S4227">
        <v>0.10100000000000001</v>
      </c>
      <c r="T4227">
        <v>3.21</v>
      </c>
      <c r="U4227">
        <v>540</v>
      </c>
      <c r="V4227">
        <v>398.46152708516598</v>
      </c>
      <c r="X4227">
        <v>165</v>
      </c>
      <c r="Y4227">
        <v>2.5000000000000001E-2</v>
      </c>
      <c r="Z4227">
        <v>2.5000000000000001E-2</v>
      </c>
      <c r="AB4227">
        <v>25</v>
      </c>
      <c r="AC4227">
        <v>0</v>
      </c>
      <c r="AD4227" s="4" t="s">
        <v>173</v>
      </c>
      <c r="AF4227">
        <v>92.526679612031998</v>
      </c>
    </row>
    <row r="4228" spans="1:37">
      <c r="A4228" t="s">
        <v>452</v>
      </c>
      <c r="B4228" t="s">
        <v>451</v>
      </c>
      <c r="C4228" s="30" t="s">
        <v>592</v>
      </c>
      <c r="D4228">
        <v>800</v>
      </c>
      <c r="E4228">
        <v>10</v>
      </c>
      <c r="F4228">
        <v>120</v>
      </c>
      <c r="G4228">
        <v>38.68</v>
      </c>
      <c r="H4228">
        <v>0.79</v>
      </c>
      <c r="I4228">
        <v>25.88</v>
      </c>
      <c r="J4228">
        <v>1.87</v>
      </c>
      <c r="N4228">
        <v>0.02</v>
      </c>
      <c r="O4228">
        <v>0.67</v>
      </c>
      <c r="P4228">
        <f t="shared" si="179"/>
        <v>4.8345398138572908E-2</v>
      </c>
      <c r="Q4228">
        <v>0.69</v>
      </c>
      <c r="R4228">
        <v>130.72</v>
      </c>
      <c r="S4228">
        <v>0.14000000000000001</v>
      </c>
      <c r="T4228">
        <v>4.1500000000000004</v>
      </c>
      <c r="U4228">
        <v>540</v>
      </c>
      <c r="V4228">
        <v>6.1539268719182898</v>
      </c>
      <c r="X4228">
        <v>165</v>
      </c>
      <c r="Y4228">
        <v>2.5000000000000001E-2</v>
      </c>
      <c r="Z4228">
        <v>2.5000000000000001E-2</v>
      </c>
      <c r="AB4228">
        <v>25</v>
      </c>
      <c r="AC4228">
        <v>0</v>
      </c>
      <c r="AD4228" s="4" t="s">
        <v>173</v>
      </c>
      <c r="AF4228">
        <v>35.587180550175098</v>
      </c>
    </row>
    <row r="4229" spans="1:37">
      <c r="A4229" t="s">
        <v>452</v>
      </c>
      <c r="B4229" t="s">
        <v>451</v>
      </c>
      <c r="C4229" s="30" t="s">
        <v>592</v>
      </c>
      <c r="D4229">
        <v>800</v>
      </c>
      <c r="E4229">
        <v>10</v>
      </c>
      <c r="F4229">
        <v>120</v>
      </c>
      <c r="G4229">
        <v>38.68</v>
      </c>
      <c r="H4229">
        <v>0.79</v>
      </c>
      <c r="I4229">
        <v>25.88</v>
      </c>
      <c r="J4229">
        <v>1.87</v>
      </c>
      <c r="N4229">
        <v>0.02</v>
      </c>
      <c r="O4229">
        <v>0.67</v>
      </c>
      <c r="P4229">
        <f t="shared" si="179"/>
        <v>4.8345398138572908E-2</v>
      </c>
      <c r="Q4229">
        <v>0.69</v>
      </c>
      <c r="R4229">
        <v>130.72</v>
      </c>
      <c r="S4229">
        <v>0.14000000000000001</v>
      </c>
      <c r="T4229">
        <v>4.1500000000000004</v>
      </c>
      <c r="U4229">
        <v>540</v>
      </c>
      <c r="V4229">
        <v>10.769239978675101</v>
      </c>
      <c r="X4229">
        <v>165</v>
      </c>
      <c r="Y4229">
        <v>2.5000000000000001E-2</v>
      </c>
      <c r="Z4229">
        <v>2.5000000000000001E-2</v>
      </c>
      <c r="AB4229">
        <v>25</v>
      </c>
      <c r="AC4229">
        <v>0</v>
      </c>
      <c r="AD4229" s="4" t="s">
        <v>173</v>
      </c>
      <c r="AF4229">
        <v>90.7473218572203</v>
      </c>
    </row>
    <row r="4230" spans="1:37">
      <c r="A4230" t="s">
        <v>452</v>
      </c>
      <c r="B4230" t="s">
        <v>451</v>
      </c>
      <c r="C4230" s="30" t="s">
        <v>592</v>
      </c>
      <c r="D4230">
        <v>800</v>
      </c>
      <c r="E4230">
        <v>10</v>
      </c>
      <c r="F4230">
        <v>120</v>
      </c>
      <c r="G4230">
        <v>38.68</v>
      </c>
      <c r="H4230">
        <v>0.79</v>
      </c>
      <c r="I4230">
        <v>25.88</v>
      </c>
      <c r="J4230">
        <v>1.87</v>
      </c>
      <c r="N4230">
        <v>0.02</v>
      </c>
      <c r="O4230">
        <v>0.67</v>
      </c>
      <c r="P4230">
        <f t="shared" si="179"/>
        <v>4.8345398138572908E-2</v>
      </c>
      <c r="Q4230">
        <v>0.69</v>
      </c>
      <c r="R4230">
        <v>130.72</v>
      </c>
      <c r="S4230">
        <v>0.14000000000000001</v>
      </c>
      <c r="T4230">
        <v>4.1500000000000004</v>
      </c>
      <c r="U4230">
        <v>540</v>
      </c>
      <c r="V4230">
        <v>30.769282233773499</v>
      </c>
      <c r="X4230">
        <v>165</v>
      </c>
      <c r="Y4230">
        <v>2.5000000000000001E-2</v>
      </c>
      <c r="Z4230">
        <v>2.5000000000000001E-2</v>
      </c>
      <c r="AB4230">
        <v>25</v>
      </c>
      <c r="AC4230">
        <v>0</v>
      </c>
      <c r="AD4230" s="4" t="s">
        <v>173</v>
      </c>
      <c r="AF4230">
        <v>117.437713633337</v>
      </c>
    </row>
    <row r="4231" spans="1:37">
      <c r="A4231" t="s">
        <v>452</v>
      </c>
      <c r="B4231" t="s">
        <v>451</v>
      </c>
      <c r="C4231" s="30" t="s">
        <v>592</v>
      </c>
      <c r="D4231">
        <v>800</v>
      </c>
      <c r="E4231">
        <v>10</v>
      </c>
      <c r="F4231">
        <v>120</v>
      </c>
      <c r="G4231">
        <v>38.68</v>
      </c>
      <c r="H4231">
        <v>0.79</v>
      </c>
      <c r="I4231">
        <v>25.88</v>
      </c>
      <c r="J4231">
        <v>1.87</v>
      </c>
      <c r="N4231">
        <v>0.02</v>
      </c>
      <c r="O4231">
        <v>0.67</v>
      </c>
      <c r="P4231">
        <f t="shared" si="179"/>
        <v>4.8345398138572908E-2</v>
      </c>
      <c r="Q4231">
        <v>0.69</v>
      </c>
      <c r="R4231">
        <v>130.72</v>
      </c>
      <c r="S4231">
        <v>0.14000000000000001</v>
      </c>
      <c r="T4231">
        <v>4.1500000000000004</v>
      </c>
      <c r="U4231">
        <v>540</v>
      </c>
      <c r="V4231">
        <v>53.846199893376301</v>
      </c>
      <c r="X4231">
        <v>165</v>
      </c>
      <c r="Y4231">
        <v>2.5000000000000001E-2</v>
      </c>
      <c r="Z4231">
        <v>2.5000000000000001E-2</v>
      </c>
      <c r="AB4231">
        <v>25</v>
      </c>
      <c r="AC4231">
        <v>0</v>
      </c>
      <c r="AD4231" s="4" t="s">
        <v>173</v>
      </c>
      <c r="AF4231">
        <v>138.79004487198901</v>
      </c>
    </row>
    <row r="4232" spans="1:37">
      <c r="A4232" t="s">
        <v>452</v>
      </c>
      <c r="B4232" t="s">
        <v>451</v>
      </c>
      <c r="C4232" s="30" t="s">
        <v>592</v>
      </c>
      <c r="D4232">
        <v>800</v>
      </c>
      <c r="E4232">
        <v>10</v>
      </c>
      <c r="F4232">
        <v>120</v>
      </c>
      <c r="G4232">
        <v>38.68</v>
      </c>
      <c r="H4232">
        <v>0.79</v>
      </c>
      <c r="I4232">
        <v>25.88</v>
      </c>
      <c r="J4232">
        <v>1.87</v>
      </c>
      <c r="N4232">
        <v>0.02</v>
      </c>
      <c r="O4232">
        <v>0.67</v>
      </c>
      <c r="P4232">
        <f t="shared" si="179"/>
        <v>4.8345398138572908E-2</v>
      </c>
      <c r="Q4232">
        <v>0.69</v>
      </c>
      <c r="R4232">
        <v>130.72</v>
      </c>
      <c r="S4232">
        <v>0.14000000000000001</v>
      </c>
      <c r="T4232">
        <v>4.1500000000000004</v>
      </c>
      <c r="U4232">
        <v>540</v>
      </c>
      <c r="V4232">
        <v>83.077044424897394</v>
      </c>
      <c r="X4232">
        <v>165</v>
      </c>
      <c r="Y4232">
        <v>2.5000000000000001E-2</v>
      </c>
      <c r="Z4232">
        <v>2.5000000000000001E-2</v>
      </c>
      <c r="AB4232">
        <v>25</v>
      </c>
      <c r="AC4232">
        <v>0</v>
      </c>
      <c r="AD4232" s="4" t="s">
        <v>173</v>
      </c>
      <c r="AF4232">
        <v>164.59074504372899</v>
      </c>
    </row>
    <row r="4233" spans="1:37">
      <c r="A4233" t="s">
        <v>452</v>
      </c>
      <c r="B4233" t="s">
        <v>451</v>
      </c>
      <c r="C4233" s="30" t="s">
        <v>592</v>
      </c>
      <c r="D4233">
        <v>800</v>
      </c>
      <c r="E4233">
        <v>10</v>
      </c>
      <c r="F4233">
        <v>120</v>
      </c>
      <c r="G4233">
        <v>38.68</v>
      </c>
      <c r="H4233">
        <v>0.79</v>
      </c>
      <c r="I4233">
        <v>25.88</v>
      </c>
      <c r="J4233">
        <v>1.87</v>
      </c>
      <c r="N4233">
        <v>0.02</v>
      </c>
      <c r="O4233">
        <v>0.67</v>
      </c>
      <c r="P4233">
        <f t="shared" si="179"/>
        <v>4.8345398138572908E-2</v>
      </c>
      <c r="Q4233">
        <v>0.69</v>
      </c>
      <c r="R4233">
        <v>130.72</v>
      </c>
      <c r="S4233">
        <v>0.14000000000000001</v>
      </c>
      <c r="T4233">
        <v>4.1500000000000004</v>
      </c>
      <c r="U4233">
        <v>540</v>
      </c>
      <c r="V4233">
        <v>120.00007746768</v>
      </c>
      <c r="X4233">
        <v>165</v>
      </c>
      <c r="Y4233">
        <v>2.5000000000000001E-2</v>
      </c>
      <c r="Z4233">
        <v>2.5000000000000001E-2</v>
      </c>
      <c r="AB4233">
        <v>25</v>
      </c>
      <c r="AC4233">
        <v>0</v>
      </c>
      <c r="AD4233" s="4" t="s">
        <v>173</v>
      </c>
      <c r="AF4233">
        <v>179.71531141356999</v>
      </c>
    </row>
    <row r="4234" spans="1:37">
      <c r="A4234" t="s">
        <v>452</v>
      </c>
      <c r="B4234" t="s">
        <v>451</v>
      </c>
      <c r="C4234" s="30" t="s">
        <v>592</v>
      </c>
      <c r="D4234">
        <v>800</v>
      </c>
      <c r="E4234">
        <v>10</v>
      </c>
      <c r="F4234">
        <v>120</v>
      </c>
      <c r="G4234">
        <v>38.68</v>
      </c>
      <c r="H4234">
        <v>0.79</v>
      </c>
      <c r="I4234">
        <v>25.88</v>
      </c>
      <c r="J4234">
        <v>1.87</v>
      </c>
      <c r="N4234">
        <v>0.02</v>
      </c>
      <c r="O4234">
        <v>0.67</v>
      </c>
      <c r="P4234">
        <f t="shared" si="179"/>
        <v>4.8345398138572908E-2</v>
      </c>
      <c r="Q4234">
        <v>0.69</v>
      </c>
      <c r="R4234">
        <v>130.72</v>
      </c>
      <c r="S4234">
        <v>0.14000000000000001</v>
      </c>
      <c r="T4234">
        <v>4.1500000000000004</v>
      </c>
      <c r="U4234">
        <v>540</v>
      </c>
      <c r="V4234">
        <v>152.307797403705</v>
      </c>
      <c r="X4234">
        <v>165</v>
      </c>
      <c r="Y4234">
        <v>2.5000000000000001E-2</v>
      </c>
      <c r="Z4234">
        <v>2.5000000000000001E-2</v>
      </c>
      <c r="AB4234">
        <v>25</v>
      </c>
      <c r="AC4234">
        <v>0</v>
      </c>
      <c r="AD4234" s="4" t="s">
        <v>173</v>
      </c>
      <c r="AF4234">
        <v>193.95018617903401</v>
      </c>
    </row>
    <row r="4235" spans="1:37">
      <c r="A4235" t="s">
        <v>452</v>
      </c>
      <c r="B4235" t="s">
        <v>451</v>
      </c>
      <c r="C4235" s="30" t="s">
        <v>592</v>
      </c>
      <c r="D4235">
        <v>800</v>
      </c>
      <c r="E4235">
        <v>10</v>
      </c>
      <c r="F4235">
        <v>120</v>
      </c>
      <c r="G4235">
        <v>38.68</v>
      </c>
      <c r="H4235">
        <v>0.79</v>
      </c>
      <c r="I4235">
        <v>25.88</v>
      </c>
      <c r="J4235">
        <v>1.87</v>
      </c>
      <c r="N4235">
        <v>0.02</v>
      </c>
      <c r="O4235">
        <v>0.67</v>
      </c>
      <c r="P4235">
        <f t="shared" si="179"/>
        <v>4.8345398138572908E-2</v>
      </c>
      <c r="Q4235">
        <v>0.69</v>
      </c>
      <c r="R4235">
        <v>130.72</v>
      </c>
      <c r="S4235">
        <v>0.14000000000000001</v>
      </c>
      <c r="T4235">
        <v>4.1500000000000004</v>
      </c>
      <c r="U4235">
        <v>540</v>
      </c>
      <c r="V4235">
        <v>201.538684190325</v>
      </c>
      <c r="X4235">
        <v>165</v>
      </c>
      <c r="Y4235">
        <v>2.5000000000000001E-2</v>
      </c>
      <c r="Z4235">
        <v>2.5000000000000001E-2</v>
      </c>
      <c r="AB4235">
        <v>25</v>
      </c>
      <c r="AC4235">
        <v>0</v>
      </c>
      <c r="AD4235" s="4" t="s">
        <v>173</v>
      </c>
      <c r="AF4235">
        <v>201.06760447131001</v>
      </c>
    </row>
    <row r="4236" spans="1:37">
      <c r="A4236" t="s">
        <v>452</v>
      </c>
      <c r="B4236" t="s">
        <v>451</v>
      </c>
      <c r="C4236" s="30" t="s">
        <v>592</v>
      </c>
      <c r="D4236">
        <v>800</v>
      </c>
      <c r="E4236">
        <v>10</v>
      </c>
      <c r="F4236">
        <v>120</v>
      </c>
      <c r="G4236">
        <v>38.68</v>
      </c>
      <c r="H4236">
        <v>0.79</v>
      </c>
      <c r="I4236">
        <v>25.88</v>
      </c>
      <c r="J4236">
        <v>1.87</v>
      </c>
      <c r="N4236">
        <v>0.02</v>
      </c>
      <c r="O4236">
        <v>0.67</v>
      </c>
      <c r="P4236">
        <f t="shared" si="179"/>
        <v>4.8345398138572908E-2</v>
      </c>
      <c r="Q4236">
        <v>0.69</v>
      </c>
      <c r="R4236">
        <v>130.72</v>
      </c>
      <c r="S4236">
        <v>0.14000000000000001</v>
      </c>
      <c r="T4236">
        <v>4.1500000000000004</v>
      </c>
      <c r="U4236">
        <v>540</v>
      </c>
      <c r="V4236">
        <v>307.69229414900701</v>
      </c>
      <c r="X4236">
        <v>165</v>
      </c>
      <c r="Y4236">
        <v>2.5000000000000001E-2</v>
      </c>
      <c r="Z4236">
        <v>2.5000000000000001E-2</v>
      </c>
      <c r="AB4236">
        <v>25</v>
      </c>
      <c r="AC4236">
        <v>0</v>
      </c>
      <c r="AD4236" s="4" t="s">
        <v>173</v>
      </c>
      <c r="AF4236">
        <v>209.07473982190399</v>
      </c>
    </row>
    <row r="4237" spans="1:37">
      <c r="A4237" t="s">
        <v>458</v>
      </c>
      <c r="B4237" t="s">
        <v>459</v>
      </c>
      <c r="C4237" s="30" t="s">
        <v>592</v>
      </c>
      <c r="D4237">
        <v>500</v>
      </c>
      <c r="E4237">
        <v>10</v>
      </c>
      <c r="F4237">
        <v>30</v>
      </c>
      <c r="G4237">
        <v>40.46</v>
      </c>
      <c r="H4237">
        <v>1.39</v>
      </c>
      <c r="J4237">
        <v>0.42</v>
      </c>
      <c r="M4237">
        <v>45.29</v>
      </c>
      <c r="R4237">
        <v>45.79</v>
      </c>
      <c r="U4237">
        <v>1440</v>
      </c>
      <c r="V4237">
        <v>9.4458441010053207</v>
      </c>
      <c r="W4237">
        <v>3</v>
      </c>
      <c r="X4237">
        <v>120</v>
      </c>
      <c r="Y4237">
        <v>0.05</v>
      </c>
      <c r="Z4237">
        <v>0.1</v>
      </c>
      <c r="AB4237">
        <v>25</v>
      </c>
      <c r="AC4237">
        <v>0</v>
      </c>
      <c r="AD4237" s="4" t="s">
        <v>173</v>
      </c>
      <c r="AF4237">
        <v>36.828424042800201</v>
      </c>
      <c r="AI4237" s="31" t="s">
        <v>460</v>
      </c>
      <c r="AJ4237" t="s">
        <v>475</v>
      </c>
      <c r="AK4237" t="s">
        <v>367</v>
      </c>
    </row>
    <row r="4238" spans="1:37">
      <c r="A4238" t="s">
        <v>458</v>
      </c>
      <c r="B4238" t="s">
        <v>459</v>
      </c>
      <c r="C4238" s="30" t="s">
        <v>592</v>
      </c>
      <c r="D4238">
        <v>500</v>
      </c>
      <c r="E4238">
        <v>10</v>
      </c>
      <c r="F4238">
        <v>30</v>
      </c>
      <c r="G4238">
        <v>40.46</v>
      </c>
      <c r="H4238">
        <v>1.39</v>
      </c>
      <c r="J4238">
        <v>0.42</v>
      </c>
      <c r="M4238">
        <v>45.29</v>
      </c>
      <c r="R4238">
        <v>45.79</v>
      </c>
      <c r="U4238">
        <v>1440</v>
      </c>
      <c r="V4238">
        <v>21.914355431689401</v>
      </c>
      <c r="W4238">
        <v>3</v>
      </c>
      <c r="X4238">
        <v>120</v>
      </c>
      <c r="Y4238">
        <v>0.05</v>
      </c>
      <c r="Z4238">
        <v>0.1</v>
      </c>
      <c r="AB4238">
        <v>25</v>
      </c>
      <c r="AC4238">
        <v>0</v>
      </c>
      <c r="AD4238" s="4" t="s">
        <v>173</v>
      </c>
      <c r="AF4238">
        <v>41.074524176023701</v>
      </c>
    </row>
    <row r="4239" spans="1:37">
      <c r="A4239" t="s">
        <v>458</v>
      </c>
      <c r="B4239" t="s">
        <v>459</v>
      </c>
      <c r="C4239" s="30" t="s">
        <v>592</v>
      </c>
      <c r="D4239">
        <v>500</v>
      </c>
      <c r="E4239">
        <v>10</v>
      </c>
      <c r="F4239">
        <v>30</v>
      </c>
      <c r="G4239">
        <v>40.46</v>
      </c>
      <c r="H4239">
        <v>1.39</v>
      </c>
      <c r="J4239">
        <v>0.42</v>
      </c>
      <c r="M4239">
        <v>45.29</v>
      </c>
      <c r="R4239">
        <v>45.79</v>
      </c>
      <c r="U4239">
        <v>1440</v>
      </c>
      <c r="V4239">
        <v>69.143575936716005</v>
      </c>
      <c r="W4239">
        <v>3</v>
      </c>
      <c r="X4239">
        <v>120</v>
      </c>
      <c r="Y4239">
        <v>0.05</v>
      </c>
      <c r="Z4239">
        <v>0.1</v>
      </c>
      <c r="AB4239">
        <v>25</v>
      </c>
      <c r="AC4239">
        <v>0</v>
      </c>
      <c r="AD4239" s="4" t="s">
        <v>173</v>
      </c>
      <c r="AF4239">
        <v>44.540728636257597</v>
      </c>
    </row>
    <row r="4240" spans="1:37">
      <c r="A4240" t="s">
        <v>458</v>
      </c>
      <c r="B4240" t="s">
        <v>459</v>
      </c>
      <c r="C4240" s="30" t="s">
        <v>592</v>
      </c>
      <c r="D4240">
        <v>500</v>
      </c>
      <c r="E4240">
        <v>10</v>
      </c>
      <c r="F4240">
        <v>30</v>
      </c>
      <c r="G4240">
        <v>40.46</v>
      </c>
      <c r="H4240">
        <v>1.39</v>
      </c>
      <c r="J4240">
        <v>0.42</v>
      </c>
      <c r="M4240">
        <v>45.29</v>
      </c>
      <c r="R4240">
        <v>45.79</v>
      </c>
      <c r="U4240">
        <v>1440</v>
      </c>
      <c r="V4240">
        <v>105.79343951804501</v>
      </c>
      <c r="W4240">
        <v>3</v>
      </c>
      <c r="X4240">
        <v>120</v>
      </c>
      <c r="Y4240">
        <v>0.05</v>
      </c>
      <c r="Z4240">
        <v>0.1</v>
      </c>
      <c r="AB4240">
        <v>25</v>
      </c>
      <c r="AC4240">
        <v>0</v>
      </c>
      <c r="AD4240" s="4" t="s">
        <v>173</v>
      </c>
      <c r="AF4240">
        <v>45.667244424707597</v>
      </c>
    </row>
    <row r="4241" spans="1:32">
      <c r="A4241" t="s">
        <v>458</v>
      </c>
      <c r="B4241" t="s">
        <v>459</v>
      </c>
      <c r="C4241" s="30" t="s">
        <v>592</v>
      </c>
      <c r="D4241">
        <v>500</v>
      </c>
      <c r="E4241">
        <v>10</v>
      </c>
      <c r="F4241">
        <v>30</v>
      </c>
      <c r="G4241">
        <v>40.46</v>
      </c>
      <c r="H4241">
        <v>1.39</v>
      </c>
      <c r="J4241">
        <v>0.42</v>
      </c>
      <c r="M4241">
        <v>45.29</v>
      </c>
      <c r="R4241">
        <v>45.79</v>
      </c>
      <c r="U4241">
        <v>1440</v>
      </c>
      <c r="V4241">
        <v>290.93201272417701</v>
      </c>
      <c r="W4241">
        <v>3</v>
      </c>
      <c r="X4241">
        <v>120</v>
      </c>
      <c r="Y4241">
        <v>0.05</v>
      </c>
      <c r="Z4241">
        <v>0.1</v>
      </c>
      <c r="AB4241">
        <v>25</v>
      </c>
      <c r="AC4241">
        <v>0</v>
      </c>
      <c r="AD4241" s="4" t="s">
        <v>173</v>
      </c>
      <c r="AF4241">
        <v>46.533796366173597</v>
      </c>
    </row>
    <row r="4242" spans="1:32">
      <c r="A4242" t="s">
        <v>458</v>
      </c>
      <c r="B4242" t="s">
        <v>459</v>
      </c>
      <c r="C4242" s="30" t="s">
        <v>592</v>
      </c>
      <c r="D4242">
        <v>500</v>
      </c>
      <c r="E4242">
        <v>10</v>
      </c>
      <c r="F4242">
        <v>30</v>
      </c>
      <c r="G4242">
        <v>40.46</v>
      </c>
      <c r="H4242">
        <v>1.39</v>
      </c>
      <c r="J4242">
        <v>0.42</v>
      </c>
      <c r="M4242">
        <v>45.29</v>
      </c>
      <c r="R4242">
        <v>45.79</v>
      </c>
      <c r="U4242">
        <v>4.1267990599160997</v>
      </c>
      <c r="V4242">
        <v>200</v>
      </c>
      <c r="W4242">
        <v>3</v>
      </c>
      <c r="X4242">
        <v>120</v>
      </c>
      <c r="Y4242">
        <v>0.05</v>
      </c>
      <c r="Z4242">
        <v>0.1</v>
      </c>
      <c r="AB4242">
        <v>45</v>
      </c>
      <c r="AC4242">
        <v>0</v>
      </c>
      <c r="AD4242" s="4" t="s">
        <v>173</v>
      </c>
      <c r="AF4242">
        <v>15.5706003584265</v>
      </c>
    </row>
    <row r="4243" spans="1:32">
      <c r="A4243" t="s">
        <v>458</v>
      </c>
      <c r="B4243" t="s">
        <v>459</v>
      </c>
      <c r="C4243" s="30" t="s">
        <v>592</v>
      </c>
      <c r="D4243">
        <v>500</v>
      </c>
      <c r="E4243">
        <v>10</v>
      </c>
      <c r="F4243">
        <v>30</v>
      </c>
      <c r="G4243">
        <v>40.46</v>
      </c>
      <c r="H4243">
        <v>1.39</v>
      </c>
      <c r="J4243">
        <v>0.42</v>
      </c>
      <c r="M4243">
        <v>45.29</v>
      </c>
      <c r="R4243">
        <v>45.79</v>
      </c>
      <c r="U4243">
        <v>37.138987725281098</v>
      </c>
      <c r="V4243">
        <v>200</v>
      </c>
      <c r="W4243">
        <v>3</v>
      </c>
      <c r="X4243">
        <v>120</v>
      </c>
      <c r="Y4243">
        <v>0.05</v>
      </c>
      <c r="Z4243">
        <v>0.1</v>
      </c>
      <c r="AB4243">
        <v>45</v>
      </c>
      <c r="AC4243">
        <v>0</v>
      </c>
      <c r="AD4243" s="4" t="s">
        <v>173</v>
      </c>
      <c r="AF4243">
        <v>26.294003646688001</v>
      </c>
    </row>
    <row r="4244" spans="1:32">
      <c r="A4244" t="s">
        <v>458</v>
      </c>
      <c r="B4244" t="s">
        <v>459</v>
      </c>
      <c r="C4244" s="30" t="s">
        <v>592</v>
      </c>
      <c r="D4244">
        <v>500</v>
      </c>
      <c r="E4244">
        <v>10</v>
      </c>
      <c r="F4244">
        <v>30</v>
      </c>
      <c r="G4244">
        <v>40.46</v>
      </c>
      <c r="H4244">
        <v>1.39</v>
      </c>
      <c r="J4244">
        <v>0.42</v>
      </c>
      <c r="M4244">
        <v>45.29</v>
      </c>
      <c r="R4244">
        <v>45.79</v>
      </c>
      <c r="U4244">
        <v>45.392271014546644</v>
      </c>
      <c r="V4244">
        <v>200</v>
      </c>
      <c r="W4244">
        <v>3</v>
      </c>
      <c r="X4244">
        <v>120</v>
      </c>
      <c r="Y4244">
        <v>0.05</v>
      </c>
      <c r="Z4244">
        <v>0.1</v>
      </c>
      <c r="AB4244">
        <v>45</v>
      </c>
      <c r="AC4244">
        <v>0</v>
      </c>
      <c r="AD4244" s="4" t="s">
        <v>173</v>
      </c>
      <c r="AF4244">
        <v>33.117989059935702</v>
      </c>
    </row>
    <row r="4245" spans="1:32">
      <c r="A4245" t="s">
        <v>458</v>
      </c>
      <c r="B4245" t="s">
        <v>459</v>
      </c>
      <c r="C4245" s="30" t="s">
        <v>592</v>
      </c>
      <c r="D4245">
        <v>500</v>
      </c>
      <c r="E4245">
        <v>10</v>
      </c>
      <c r="F4245">
        <v>30</v>
      </c>
      <c r="G4245">
        <v>40.46</v>
      </c>
      <c r="H4245">
        <v>1.39</v>
      </c>
      <c r="J4245">
        <v>0.42</v>
      </c>
      <c r="M4245">
        <v>45.29</v>
      </c>
      <c r="R4245">
        <v>45.79</v>
      </c>
      <c r="U4245">
        <v>115.54344740519221</v>
      </c>
      <c r="V4245">
        <v>200</v>
      </c>
      <c r="W4245">
        <v>3</v>
      </c>
      <c r="X4245">
        <v>120</v>
      </c>
      <c r="Y4245">
        <v>0.05</v>
      </c>
      <c r="Z4245">
        <v>0.1</v>
      </c>
      <c r="AB4245">
        <v>45</v>
      </c>
      <c r="AC4245">
        <v>0</v>
      </c>
      <c r="AD4245" s="4" t="s">
        <v>173</v>
      </c>
      <c r="AF4245">
        <v>36.096712310340997</v>
      </c>
    </row>
    <row r="4246" spans="1:32">
      <c r="A4246" t="s">
        <v>458</v>
      </c>
      <c r="B4246" t="s">
        <v>459</v>
      </c>
      <c r="C4246" s="30" t="s">
        <v>592</v>
      </c>
      <c r="D4246">
        <v>500</v>
      </c>
      <c r="E4246">
        <v>10</v>
      </c>
      <c r="F4246">
        <v>30</v>
      </c>
      <c r="G4246">
        <v>40.46</v>
      </c>
      <c r="H4246">
        <v>1.39</v>
      </c>
      <c r="J4246">
        <v>0.42</v>
      </c>
      <c r="M4246">
        <v>45.29</v>
      </c>
      <c r="R4246">
        <v>45.79</v>
      </c>
      <c r="U4246">
        <v>346.63002738501183</v>
      </c>
      <c r="V4246">
        <v>200</v>
      </c>
      <c r="W4246">
        <v>3</v>
      </c>
      <c r="X4246">
        <v>120</v>
      </c>
      <c r="Y4246">
        <v>0.05</v>
      </c>
      <c r="Z4246">
        <v>0.1</v>
      </c>
      <c r="AB4246">
        <v>45</v>
      </c>
      <c r="AC4246">
        <v>0</v>
      </c>
      <c r="AD4246" s="4" t="s">
        <v>173</v>
      </c>
      <c r="AF4246">
        <v>39.292067706372002</v>
      </c>
    </row>
    <row r="4247" spans="1:32">
      <c r="A4247" t="s">
        <v>458</v>
      </c>
      <c r="B4247" t="s">
        <v>459</v>
      </c>
      <c r="C4247" s="30" t="s">
        <v>592</v>
      </c>
      <c r="D4247">
        <v>500</v>
      </c>
      <c r="E4247">
        <v>10</v>
      </c>
      <c r="F4247">
        <v>30</v>
      </c>
      <c r="G4247">
        <v>40.46</v>
      </c>
      <c r="H4247">
        <v>1.39</v>
      </c>
      <c r="J4247">
        <v>0.42</v>
      </c>
      <c r="M4247">
        <v>45.29</v>
      </c>
      <c r="R4247">
        <v>45.79</v>
      </c>
      <c r="U4247">
        <v>718.01927497668601</v>
      </c>
      <c r="V4247">
        <v>200</v>
      </c>
      <c r="W4247">
        <v>3</v>
      </c>
      <c r="X4247">
        <v>120</v>
      </c>
      <c r="Y4247">
        <v>0.05</v>
      </c>
      <c r="Z4247">
        <v>0.1</v>
      </c>
      <c r="AB4247">
        <v>45</v>
      </c>
      <c r="AC4247">
        <v>0</v>
      </c>
      <c r="AD4247" s="4" t="s">
        <v>173</v>
      </c>
      <c r="AF4247">
        <v>43.678916947736099</v>
      </c>
    </row>
    <row r="4248" spans="1:32">
      <c r="A4248" t="s">
        <v>458</v>
      </c>
      <c r="B4248" t="s">
        <v>459</v>
      </c>
      <c r="C4248" s="30" t="s">
        <v>592</v>
      </c>
      <c r="D4248">
        <v>500</v>
      </c>
      <c r="E4248">
        <v>10</v>
      </c>
      <c r="F4248">
        <v>30</v>
      </c>
      <c r="G4248">
        <v>40.46</v>
      </c>
      <c r="H4248">
        <v>1.39</v>
      </c>
      <c r="J4248">
        <v>0.42</v>
      </c>
      <c r="M4248">
        <v>45.29</v>
      </c>
      <c r="R4248">
        <v>45.79</v>
      </c>
      <c r="U4248">
        <v>1444.2915184120741</v>
      </c>
      <c r="V4248">
        <v>200</v>
      </c>
      <c r="W4248">
        <v>3</v>
      </c>
      <c r="X4248">
        <v>120</v>
      </c>
      <c r="Y4248">
        <v>0.05</v>
      </c>
      <c r="Z4248">
        <v>0.1</v>
      </c>
      <c r="AB4248">
        <v>45</v>
      </c>
      <c r="AC4248">
        <v>0</v>
      </c>
      <c r="AD4248" s="4" t="s">
        <v>173</v>
      </c>
      <c r="AF4248">
        <v>44.382978393725502</v>
      </c>
    </row>
    <row r="4249" spans="1:32">
      <c r="A4249" t="s">
        <v>458</v>
      </c>
      <c r="B4249" t="s">
        <v>459</v>
      </c>
      <c r="C4249" s="30" t="s">
        <v>592</v>
      </c>
      <c r="D4249">
        <v>500</v>
      </c>
      <c r="E4249">
        <v>10</v>
      </c>
      <c r="F4249">
        <v>30</v>
      </c>
      <c r="G4249">
        <v>40.46</v>
      </c>
      <c r="H4249">
        <v>1.39</v>
      </c>
      <c r="J4249">
        <v>0.42</v>
      </c>
      <c r="M4249">
        <v>45.29</v>
      </c>
      <c r="R4249">
        <v>45.79</v>
      </c>
      <c r="U4249">
        <v>2880.3303831960184</v>
      </c>
      <c r="V4249">
        <v>200</v>
      </c>
      <c r="W4249">
        <v>3</v>
      </c>
      <c r="X4249">
        <v>120</v>
      </c>
      <c r="Y4249">
        <v>0.05</v>
      </c>
      <c r="Z4249">
        <v>0.1</v>
      </c>
      <c r="AB4249">
        <v>45</v>
      </c>
      <c r="AC4249">
        <v>0</v>
      </c>
      <c r="AD4249" s="4" t="s">
        <v>173</v>
      </c>
      <c r="AF4249">
        <v>44.437137204876997</v>
      </c>
    </row>
    <row r="4250" spans="1:32">
      <c r="A4250" t="s">
        <v>458</v>
      </c>
      <c r="B4250" t="s">
        <v>459</v>
      </c>
      <c r="C4250" s="30" t="s">
        <v>592</v>
      </c>
      <c r="D4250">
        <v>500</v>
      </c>
      <c r="E4250">
        <v>10</v>
      </c>
      <c r="F4250">
        <v>30</v>
      </c>
      <c r="G4250">
        <v>40.46</v>
      </c>
      <c r="H4250">
        <v>1.39</v>
      </c>
      <c r="J4250">
        <v>0.42</v>
      </c>
      <c r="M4250">
        <v>45.29</v>
      </c>
      <c r="R4250">
        <v>45.79</v>
      </c>
      <c r="U4250">
        <v>1440</v>
      </c>
      <c r="V4250">
        <v>200</v>
      </c>
      <c r="W4250">
        <v>3</v>
      </c>
      <c r="X4250">
        <v>120</v>
      </c>
      <c r="Y4250">
        <v>0.05</v>
      </c>
      <c r="Z4250">
        <v>0.1</v>
      </c>
      <c r="AB4250">
        <v>25</v>
      </c>
      <c r="AC4250">
        <v>0</v>
      </c>
      <c r="AD4250" s="4" t="s">
        <v>173</v>
      </c>
      <c r="AF4250">
        <v>51.664430076606202</v>
      </c>
    </row>
    <row r="4251" spans="1:32">
      <c r="A4251" t="s">
        <v>458</v>
      </c>
      <c r="B4251" t="s">
        <v>459</v>
      </c>
      <c r="C4251" s="30" t="s">
        <v>592</v>
      </c>
      <c r="D4251">
        <v>500</v>
      </c>
      <c r="E4251">
        <v>10</v>
      </c>
      <c r="F4251">
        <v>30</v>
      </c>
      <c r="G4251">
        <v>40.46</v>
      </c>
      <c r="H4251">
        <v>1.39</v>
      </c>
      <c r="J4251">
        <v>0.42</v>
      </c>
      <c r="M4251">
        <v>45.29</v>
      </c>
      <c r="R4251">
        <v>45.79</v>
      </c>
      <c r="U4251">
        <v>1440</v>
      </c>
      <c r="V4251">
        <v>200</v>
      </c>
      <c r="W4251">
        <v>5</v>
      </c>
      <c r="X4251">
        <v>120</v>
      </c>
      <c r="Y4251">
        <v>0.05</v>
      </c>
      <c r="Z4251">
        <v>0.1</v>
      </c>
      <c r="AB4251">
        <v>25</v>
      </c>
      <c r="AC4251">
        <v>0</v>
      </c>
      <c r="AD4251" s="4" t="s">
        <v>173</v>
      </c>
      <c r="AF4251">
        <v>45.302014928009697</v>
      </c>
    </row>
    <row r="4252" spans="1:32">
      <c r="A4252" t="s">
        <v>458</v>
      </c>
      <c r="B4252" t="s">
        <v>459</v>
      </c>
      <c r="C4252" s="30" t="s">
        <v>592</v>
      </c>
      <c r="D4252">
        <v>500</v>
      </c>
      <c r="E4252">
        <v>10</v>
      </c>
      <c r="F4252">
        <v>30</v>
      </c>
      <c r="G4252">
        <v>40.46</v>
      </c>
      <c r="H4252">
        <v>1.39</v>
      </c>
      <c r="J4252">
        <v>0.42</v>
      </c>
      <c r="M4252">
        <v>45.29</v>
      </c>
      <c r="R4252">
        <v>45.79</v>
      </c>
      <c r="U4252">
        <v>1440</v>
      </c>
      <c r="V4252">
        <v>200</v>
      </c>
      <c r="W4252">
        <v>7</v>
      </c>
      <c r="X4252">
        <v>120</v>
      </c>
      <c r="Y4252">
        <v>0.05</v>
      </c>
      <c r="Z4252">
        <v>0.1</v>
      </c>
      <c r="AB4252">
        <v>25</v>
      </c>
      <c r="AC4252">
        <v>0</v>
      </c>
      <c r="AD4252" s="4" t="s">
        <v>173</v>
      </c>
      <c r="AF4252">
        <v>37.0872500541482</v>
      </c>
    </row>
    <row r="4253" spans="1:32">
      <c r="A4253" t="s">
        <v>458</v>
      </c>
      <c r="B4253" t="s">
        <v>459</v>
      </c>
      <c r="C4253" s="30" t="s">
        <v>592</v>
      </c>
      <c r="D4253">
        <v>500</v>
      </c>
      <c r="E4253">
        <v>10</v>
      </c>
      <c r="F4253">
        <v>30</v>
      </c>
      <c r="G4253">
        <v>40.46</v>
      </c>
      <c r="H4253">
        <v>1.39</v>
      </c>
      <c r="J4253">
        <v>0.42</v>
      </c>
      <c r="M4253">
        <v>45.29</v>
      </c>
      <c r="R4253">
        <v>45.79</v>
      </c>
      <c r="U4253">
        <v>1440</v>
      </c>
      <c r="V4253">
        <v>200</v>
      </c>
      <c r="W4253">
        <v>9</v>
      </c>
      <c r="X4253">
        <v>120</v>
      </c>
      <c r="Y4253">
        <v>0.05</v>
      </c>
      <c r="Z4253">
        <v>0.1</v>
      </c>
      <c r="AB4253">
        <v>25</v>
      </c>
      <c r="AC4253">
        <v>0</v>
      </c>
      <c r="AD4253" s="4" t="s">
        <v>173</v>
      </c>
      <c r="AF4253">
        <v>18.161077495695</v>
      </c>
    </row>
    <row r="4254" spans="1:32">
      <c r="A4254" t="s">
        <v>458</v>
      </c>
      <c r="B4254" t="s">
        <v>459</v>
      </c>
      <c r="C4254" s="30" t="s">
        <v>592</v>
      </c>
      <c r="D4254">
        <v>500</v>
      </c>
      <c r="E4254">
        <v>10</v>
      </c>
      <c r="F4254">
        <v>30</v>
      </c>
      <c r="G4254">
        <v>40.46</v>
      </c>
      <c r="H4254">
        <v>1.39</v>
      </c>
      <c r="J4254">
        <v>0.42</v>
      </c>
      <c r="M4254">
        <v>45.29</v>
      </c>
      <c r="R4254">
        <v>45.79</v>
      </c>
      <c r="U4254">
        <v>1440</v>
      </c>
      <c r="V4254">
        <v>200</v>
      </c>
      <c r="W4254">
        <v>3</v>
      </c>
      <c r="X4254">
        <v>120</v>
      </c>
      <c r="Y4254">
        <v>0.05</v>
      </c>
      <c r="Z4254">
        <v>0.1</v>
      </c>
      <c r="AB4254">
        <v>15.1391049600612</v>
      </c>
      <c r="AC4254">
        <v>0</v>
      </c>
      <c r="AD4254" s="4" t="s">
        <v>173</v>
      </c>
      <c r="AF4254">
        <v>43.463087234576101</v>
      </c>
    </row>
    <row r="4255" spans="1:32">
      <c r="A4255" t="s">
        <v>458</v>
      </c>
      <c r="B4255" t="s">
        <v>459</v>
      </c>
      <c r="C4255" s="30" t="s">
        <v>592</v>
      </c>
      <c r="D4255">
        <v>500</v>
      </c>
      <c r="E4255">
        <v>10</v>
      </c>
      <c r="F4255">
        <v>30</v>
      </c>
      <c r="G4255">
        <v>40.46</v>
      </c>
      <c r="H4255">
        <v>1.39</v>
      </c>
      <c r="J4255">
        <v>0.42</v>
      </c>
      <c r="M4255">
        <v>45.29</v>
      </c>
      <c r="R4255">
        <v>45.79</v>
      </c>
      <c r="U4255">
        <v>1440</v>
      </c>
      <c r="V4255">
        <v>200</v>
      </c>
      <c r="W4255">
        <v>3</v>
      </c>
      <c r="X4255">
        <v>120</v>
      </c>
      <c r="Y4255">
        <v>0.05</v>
      </c>
      <c r="Z4255">
        <v>0.1</v>
      </c>
      <c r="AB4255">
        <v>25.154559494474199</v>
      </c>
      <c r="AC4255">
        <v>0</v>
      </c>
      <c r="AD4255" s="4" t="s">
        <v>173</v>
      </c>
      <c r="AF4255">
        <v>45.395973736278002</v>
      </c>
    </row>
    <row r="4256" spans="1:32">
      <c r="A4256" t="s">
        <v>458</v>
      </c>
      <c r="B4256" t="s">
        <v>459</v>
      </c>
      <c r="C4256" s="30" t="s">
        <v>592</v>
      </c>
      <c r="D4256">
        <v>500</v>
      </c>
      <c r="E4256">
        <v>10</v>
      </c>
      <c r="F4256">
        <v>30</v>
      </c>
      <c r="G4256">
        <v>40.46</v>
      </c>
      <c r="H4256">
        <v>1.39</v>
      </c>
      <c r="J4256">
        <v>0.42</v>
      </c>
      <c r="M4256">
        <v>45.29</v>
      </c>
      <c r="R4256">
        <v>45.79</v>
      </c>
      <c r="U4256">
        <v>1440</v>
      </c>
      <c r="V4256">
        <v>200</v>
      </c>
      <c r="W4256">
        <v>3</v>
      </c>
      <c r="X4256">
        <v>120</v>
      </c>
      <c r="Y4256">
        <v>0.05</v>
      </c>
      <c r="Z4256">
        <v>0.1</v>
      </c>
      <c r="AB4256">
        <v>35.170014028887202</v>
      </c>
      <c r="AC4256">
        <v>0</v>
      </c>
      <c r="AD4256" s="4" t="s">
        <v>173</v>
      </c>
      <c r="AF4256">
        <v>46.398210625314597</v>
      </c>
    </row>
    <row r="4257" spans="1:37">
      <c r="A4257" t="s">
        <v>458</v>
      </c>
      <c r="B4257" t="s">
        <v>459</v>
      </c>
      <c r="C4257" s="30" t="s">
        <v>592</v>
      </c>
      <c r="D4257">
        <v>500</v>
      </c>
      <c r="E4257">
        <v>10</v>
      </c>
      <c r="F4257">
        <v>30</v>
      </c>
      <c r="G4257">
        <v>40.46</v>
      </c>
      <c r="H4257">
        <v>1.39</v>
      </c>
      <c r="J4257">
        <v>0.42</v>
      </c>
      <c r="M4257">
        <v>45.29</v>
      </c>
      <c r="R4257">
        <v>45.79</v>
      </c>
      <c r="U4257">
        <v>1440</v>
      </c>
      <c r="V4257">
        <v>200</v>
      </c>
      <c r="W4257">
        <v>3</v>
      </c>
      <c r="X4257">
        <v>120</v>
      </c>
      <c r="Y4257">
        <v>0.05</v>
      </c>
      <c r="Z4257">
        <v>0.1</v>
      </c>
      <c r="AB4257">
        <v>45.046363603238902</v>
      </c>
      <c r="AC4257">
        <v>0</v>
      </c>
      <c r="AD4257" s="4" t="s">
        <v>173</v>
      </c>
      <c r="AF4257">
        <v>60.143177966342101</v>
      </c>
    </row>
    <row r="4258" spans="1:37">
      <c r="A4258" t="s">
        <v>461</v>
      </c>
      <c r="B4258" t="s">
        <v>462</v>
      </c>
      <c r="C4258" s="30" t="s">
        <v>592</v>
      </c>
      <c r="D4258">
        <v>300</v>
      </c>
      <c r="E4258">
        <v>5</v>
      </c>
      <c r="F4258">
        <v>60</v>
      </c>
      <c r="G4258">
        <v>61.53</v>
      </c>
      <c r="H4258">
        <v>4.13</v>
      </c>
      <c r="J4258">
        <v>1.51</v>
      </c>
      <c r="M4258">
        <v>4.42</v>
      </c>
      <c r="R4258">
        <v>36.22</v>
      </c>
      <c r="U4258">
        <v>1440</v>
      </c>
      <c r="V4258">
        <v>100</v>
      </c>
      <c r="W4258">
        <v>7</v>
      </c>
      <c r="X4258">
        <v>160</v>
      </c>
      <c r="Y4258">
        <v>2.5000000000000001E-2</v>
      </c>
      <c r="Z4258">
        <v>2.5000000000000001E-2</v>
      </c>
      <c r="AB4258">
        <v>30</v>
      </c>
      <c r="AC4258">
        <v>0</v>
      </c>
      <c r="AD4258" s="4" t="s">
        <v>173</v>
      </c>
      <c r="AF4258">
        <v>5.0295881695626301</v>
      </c>
      <c r="AI4258" s="31" t="s">
        <v>465</v>
      </c>
      <c r="AJ4258" t="s">
        <v>474</v>
      </c>
      <c r="AK4258" t="s">
        <v>357</v>
      </c>
    </row>
    <row r="4259" spans="1:37">
      <c r="A4259" t="s">
        <v>463</v>
      </c>
      <c r="B4259" t="s">
        <v>462</v>
      </c>
      <c r="C4259" s="30" t="s">
        <v>592</v>
      </c>
      <c r="D4259">
        <v>300</v>
      </c>
      <c r="E4259">
        <v>5</v>
      </c>
      <c r="F4259">
        <v>60</v>
      </c>
      <c r="G4259">
        <v>28.42</v>
      </c>
      <c r="H4259">
        <v>2.68</v>
      </c>
      <c r="J4259">
        <v>0.74</v>
      </c>
      <c r="M4259">
        <v>39.700000000000003</v>
      </c>
      <c r="R4259">
        <v>1.18</v>
      </c>
      <c r="U4259">
        <v>1440</v>
      </c>
      <c r="V4259">
        <v>100</v>
      </c>
      <c r="W4259">
        <v>7</v>
      </c>
      <c r="X4259">
        <v>160</v>
      </c>
      <c r="Y4259">
        <v>2.5000000000000001E-2</v>
      </c>
      <c r="Z4259">
        <v>2.5000000000000001E-2</v>
      </c>
      <c r="AB4259">
        <v>30</v>
      </c>
      <c r="AC4259">
        <v>0</v>
      </c>
      <c r="AD4259" s="4" t="s">
        <v>173</v>
      </c>
      <c r="AF4259">
        <v>5.6212951303808101</v>
      </c>
    </row>
    <row r="4260" spans="1:37">
      <c r="A4260" t="s">
        <v>464</v>
      </c>
      <c r="B4260" t="s">
        <v>462</v>
      </c>
      <c r="C4260" s="30" t="s">
        <v>592</v>
      </c>
      <c r="D4260">
        <v>300</v>
      </c>
      <c r="E4260">
        <v>5</v>
      </c>
      <c r="F4260">
        <v>60</v>
      </c>
      <c r="G4260">
        <v>14.19</v>
      </c>
      <c r="H4260">
        <v>2.4300000000000002</v>
      </c>
      <c r="J4260">
        <v>0.88</v>
      </c>
      <c r="M4260">
        <v>63.65</v>
      </c>
      <c r="R4260">
        <v>84.89</v>
      </c>
      <c r="U4260">
        <v>1440</v>
      </c>
      <c r="V4260">
        <v>100</v>
      </c>
      <c r="W4260">
        <v>7</v>
      </c>
      <c r="X4260">
        <v>160</v>
      </c>
      <c r="Y4260">
        <v>2.5000000000000001E-2</v>
      </c>
      <c r="Z4260">
        <v>2.5000000000000001E-2</v>
      </c>
      <c r="AB4260">
        <v>30</v>
      </c>
      <c r="AC4260">
        <v>0</v>
      </c>
      <c r="AD4260" s="4" t="s">
        <v>173</v>
      </c>
      <c r="AF4260">
        <v>83.431956803179702</v>
      </c>
    </row>
    <row r="4261" spans="1:37">
      <c r="A4261" t="s">
        <v>464</v>
      </c>
      <c r="B4261" t="s">
        <v>462</v>
      </c>
      <c r="C4261" s="30" t="s">
        <v>592</v>
      </c>
      <c r="D4261">
        <v>300</v>
      </c>
      <c r="E4261">
        <v>5</v>
      </c>
      <c r="F4261">
        <v>60</v>
      </c>
      <c r="G4261">
        <v>14.19</v>
      </c>
      <c r="H4261">
        <v>2.4300000000000002</v>
      </c>
      <c r="J4261">
        <v>0.88</v>
      </c>
      <c r="M4261">
        <v>63.65</v>
      </c>
      <c r="R4261">
        <v>84.89</v>
      </c>
      <c r="U4261">
        <v>1440</v>
      </c>
      <c r="V4261">
        <v>20</v>
      </c>
      <c r="W4261">
        <v>2</v>
      </c>
      <c r="X4261">
        <v>160</v>
      </c>
      <c r="Y4261">
        <v>2.5000000000000001E-2</v>
      </c>
      <c r="Z4261">
        <v>2.5000000000000001E-2</v>
      </c>
      <c r="AB4261">
        <v>30</v>
      </c>
      <c r="AC4261">
        <v>0</v>
      </c>
      <c r="AD4261" s="4" t="s">
        <v>173</v>
      </c>
      <c r="AF4261">
        <v>81.494845193584496</v>
      </c>
    </row>
    <row r="4262" spans="1:37">
      <c r="A4262" t="s">
        <v>464</v>
      </c>
      <c r="B4262" t="s">
        <v>462</v>
      </c>
      <c r="C4262" s="30" t="s">
        <v>592</v>
      </c>
      <c r="D4262">
        <v>300</v>
      </c>
      <c r="E4262">
        <v>5</v>
      </c>
      <c r="F4262">
        <v>60</v>
      </c>
      <c r="G4262">
        <v>14.19</v>
      </c>
      <c r="H4262">
        <v>2.4300000000000002</v>
      </c>
      <c r="J4262">
        <v>0.88</v>
      </c>
      <c r="M4262">
        <v>63.65</v>
      </c>
      <c r="R4262">
        <v>84.89</v>
      </c>
      <c r="U4262">
        <v>1440</v>
      </c>
      <c r="V4262">
        <v>20</v>
      </c>
      <c r="W4262">
        <v>3</v>
      </c>
      <c r="X4262">
        <v>160</v>
      </c>
      <c r="Y4262">
        <v>2.5000000000000001E-2</v>
      </c>
      <c r="Z4262">
        <v>2.5000000000000001E-2</v>
      </c>
      <c r="AB4262">
        <v>30</v>
      </c>
      <c r="AC4262">
        <v>0</v>
      </c>
      <c r="AD4262" s="4" t="s">
        <v>173</v>
      </c>
      <c r="AF4262">
        <v>80.567003634875604</v>
      </c>
    </row>
    <row r="4263" spans="1:37">
      <c r="A4263" t="s">
        <v>464</v>
      </c>
      <c r="B4263" t="s">
        <v>462</v>
      </c>
      <c r="C4263" s="30" t="s">
        <v>592</v>
      </c>
      <c r="D4263">
        <v>300</v>
      </c>
      <c r="E4263">
        <v>5</v>
      </c>
      <c r="F4263">
        <v>60</v>
      </c>
      <c r="G4263">
        <v>14.19</v>
      </c>
      <c r="H4263">
        <v>2.4300000000000002</v>
      </c>
      <c r="J4263">
        <v>0.88</v>
      </c>
      <c r="M4263">
        <v>63.65</v>
      </c>
      <c r="R4263">
        <v>84.89</v>
      </c>
      <c r="U4263">
        <v>1440</v>
      </c>
      <c r="V4263">
        <v>20</v>
      </c>
      <c r="W4263">
        <v>4</v>
      </c>
      <c r="X4263">
        <v>160</v>
      </c>
      <c r="Y4263">
        <v>2.5000000000000001E-2</v>
      </c>
      <c r="Z4263">
        <v>2.5000000000000001E-2</v>
      </c>
      <c r="AB4263">
        <v>30</v>
      </c>
      <c r="AC4263">
        <v>0</v>
      </c>
      <c r="AD4263" s="4" t="s">
        <v>173</v>
      </c>
      <c r="AF4263">
        <v>76.237110771830203</v>
      </c>
    </row>
    <row r="4264" spans="1:37">
      <c r="A4264" t="s">
        <v>464</v>
      </c>
      <c r="B4264" t="s">
        <v>462</v>
      </c>
      <c r="C4264" s="30" t="s">
        <v>592</v>
      </c>
      <c r="D4264">
        <v>300</v>
      </c>
      <c r="E4264">
        <v>5</v>
      </c>
      <c r="F4264">
        <v>60</v>
      </c>
      <c r="G4264">
        <v>14.19</v>
      </c>
      <c r="H4264">
        <v>2.4300000000000002</v>
      </c>
      <c r="J4264">
        <v>0.88</v>
      </c>
      <c r="M4264">
        <v>63.65</v>
      </c>
      <c r="R4264">
        <v>84.89</v>
      </c>
      <c r="U4264">
        <v>1440</v>
      </c>
      <c r="V4264">
        <v>20</v>
      </c>
      <c r="W4264">
        <v>5</v>
      </c>
      <c r="X4264">
        <v>160</v>
      </c>
      <c r="Y4264">
        <v>2.5000000000000001E-2</v>
      </c>
      <c r="Z4264">
        <v>2.5000000000000001E-2</v>
      </c>
      <c r="AB4264">
        <v>30</v>
      </c>
      <c r="AC4264">
        <v>0</v>
      </c>
      <c r="AD4264" s="4" t="s">
        <v>173</v>
      </c>
      <c r="AF4264">
        <v>77.010309612830795</v>
      </c>
    </row>
    <row r="4265" spans="1:37">
      <c r="A4265" t="s">
        <v>464</v>
      </c>
      <c r="B4265" t="s">
        <v>462</v>
      </c>
      <c r="C4265" s="30" t="s">
        <v>592</v>
      </c>
      <c r="D4265">
        <v>300</v>
      </c>
      <c r="E4265">
        <v>5</v>
      </c>
      <c r="F4265">
        <v>60</v>
      </c>
      <c r="G4265">
        <v>14.19</v>
      </c>
      <c r="H4265">
        <v>2.4300000000000002</v>
      </c>
      <c r="J4265">
        <v>0.88</v>
      </c>
      <c r="M4265">
        <v>63.65</v>
      </c>
      <c r="R4265">
        <v>84.89</v>
      </c>
      <c r="U4265">
        <v>1440</v>
      </c>
      <c r="V4265">
        <v>20</v>
      </c>
      <c r="W4265">
        <v>6</v>
      </c>
      <c r="X4265">
        <v>160</v>
      </c>
      <c r="Y4265">
        <v>2.5000000000000001E-2</v>
      </c>
      <c r="Z4265">
        <v>2.5000000000000001E-2</v>
      </c>
      <c r="AB4265">
        <v>30</v>
      </c>
      <c r="AC4265">
        <v>0</v>
      </c>
      <c r="AD4265" s="4" t="s">
        <v>173</v>
      </c>
      <c r="AF4265">
        <v>61.855668369876497</v>
      </c>
    </row>
    <row r="4266" spans="1:37">
      <c r="A4266" t="s">
        <v>464</v>
      </c>
      <c r="B4266" t="s">
        <v>462</v>
      </c>
      <c r="C4266" s="30" t="s">
        <v>592</v>
      </c>
      <c r="D4266">
        <v>300</v>
      </c>
      <c r="E4266">
        <v>5</v>
      </c>
      <c r="F4266">
        <v>60</v>
      </c>
      <c r="G4266">
        <v>14.19</v>
      </c>
      <c r="H4266">
        <v>2.4300000000000002</v>
      </c>
      <c r="J4266">
        <v>0.88</v>
      </c>
      <c r="M4266">
        <v>63.65</v>
      </c>
      <c r="R4266">
        <v>84.89</v>
      </c>
      <c r="U4266">
        <v>1440</v>
      </c>
      <c r="V4266">
        <v>20</v>
      </c>
      <c r="W4266">
        <v>7</v>
      </c>
      <c r="X4266">
        <v>160</v>
      </c>
      <c r="Y4266">
        <v>2.5000000000000001E-2</v>
      </c>
      <c r="Z4266">
        <v>2.5000000000000001E-2</v>
      </c>
      <c r="AB4266">
        <v>30</v>
      </c>
      <c r="AC4266">
        <v>0</v>
      </c>
      <c r="AD4266" s="4" t="s">
        <v>173</v>
      </c>
      <c r="AF4266">
        <v>57.680409376014801</v>
      </c>
    </row>
    <row r="4267" spans="1:37">
      <c r="A4267" t="s">
        <v>464</v>
      </c>
      <c r="B4267" t="s">
        <v>462</v>
      </c>
      <c r="C4267" s="30" t="s">
        <v>592</v>
      </c>
      <c r="D4267">
        <v>300</v>
      </c>
      <c r="E4267">
        <v>5</v>
      </c>
      <c r="F4267">
        <v>60</v>
      </c>
      <c r="G4267">
        <v>14.19</v>
      </c>
      <c r="H4267">
        <v>2.4300000000000002</v>
      </c>
      <c r="J4267">
        <v>0.88</v>
      </c>
      <c r="M4267">
        <v>63.65</v>
      </c>
      <c r="R4267">
        <v>84.89</v>
      </c>
      <c r="U4267">
        <v>1440</v>
      </c>
      <c r="V4267">
        <v>20</v>
      </c>
      <c r="W4267">
        <v>8</v>
      </c>
      <c r="X4267">
        <v>160</v>
      </c>
      <c r="Y4267">
        <v>2.5000000000000001E-2</v>
      </c>
      <c r="Z4267">
        <v>2.5000000000000001E-2</v>
      </c>
      <c r="AB4267">
        <v>30</v>
      </c>
      <c r="AC4267">
        <v>0</v>
      </c>
      <c r="AD4267" s="4" t="s">
        <v>173</v>
      </c>
      <c r="AF4267">
        <v>42.525771082568802</v>
      </c>
    </row>
    <row r="4268" spans="1:37">
      <c r="A4268" t="s">
        <v>464</v>
      </c>
      <c r="B4268" t="s">
        <v>462</v>
      </c>
      <c r="C4268" s="30" t="s">
        <v>592</v>
      </c>
      <c r="D4268">
        <v>300</v>
      </c>
      <c r="E4268">
        <v>5</v>
      </c>
      <c r="F4268">
        <v>60</v>
      </c>
      <c r="G4268">
        <v>14.19</v>
      </c>
      <c r="H4268">
        <v>2.4300000000000002</v>
      </c>
      <c r="J4268">
        <v>0.88</v>
      </c>
      <c r="M4268">
        <v>63.65</v>
      </c>
      <c r="R4268">
        <v>84.89</v>
      </c>
      <c r="U4268">
        <v>1440</v>
      </c>
      <c r="V4268">
        <v>20</v>
      </c>
      <c r="W4268">
        <v>9</v>
      </c>
      <c r="X4268">
        <v>160</v>
      </c>
      <c r="Y4268">
        <v>2.5000000000000001E-2</v>
      </c>
      <c r="Z4268">
        <v>2.5000000000000001E-2</v>
      </c>
      <c r="AB4268">
        <v>30</v>
      </c>
      <c r="AC4268">
        <v>0</v>
      </c>
      <c r="AD4268" s="4" t="s">
        <v>173</v>
      </c>
      <c r="AF4268">
        <v>36.494840769322103</v>
      </c>
    </row>
    <row r="4269" spans="1:37">
      <c r="A4269" t="s">
        <v>464</v>
      </c>
      <c r="B4269" t="s">
        <v>462</v>
      </c>
      <c r="C4269" s="30" t="s">
        <v>592</v>
      </c>
      <c r="D4269">
        <v>300</v>
      </c>
      <c r="E4269">
        <v>5</v>
      </c>
      <c r="F4269">
        <v>60</v>
      </c>
      <c r="G4269">
        <v>14.19</v>
      </c>
      <c r="H4269">
        <v>2.4300000000000002</v>
      </c>
      <c r="J4269">
        <v>0.88</v>
      </c>
      <c r="M4269">
        <v>63.65</v>
      </c>
      <c r="R4269">
        <v>84.89</v>
      </c>
      <c r="U4269">
        <v>1440</v>
      </c>
      <c r="V4269">
        <v>20</v>
      </c>
      <c r="W4269">
        <v>10</v>
      </c>
      <c r="X4269">
        <v>160</v>
      </c>
      <c r="Y4269">
        <v>2.5000000000000001E-2</v>
      </c>
      <c r="Z4269">
        <v>2.5000000000000001E-2</v>
      </c>
      <c r="AB4269">
        <v>30</v>
      </c>
      <c r="AC4269">
        <v>0</v>
      </c>
      <c r="AD4269" s="4" t="s">
        <v>173</v>
      </c>
      <c r="AF4269">
        <v>34.329895812553602</v>
      </c>
    </row>
    <row r="4270" spans="1:37">
      <c r="A4270" t="s">
        <v>464</v>
      </c>
      <c r="B4270" t="s">
        <v>462</v>
      </c>
      <c r="C4270" s="30" t="s">
        <v>592</v>
      </c>
      <c r="D4270">
        <v>300</v>
      </c>
      <c r="E4270">
        <v>5</v>
      </c>
      <c r="F4270">
        <v>60</v>
      </c>
      <c r="G4270">
        <v>14.19</v>
      </c>
      <c r="H4270">
        <v>2.4300000000000002</v>
      </c>
      <c r="J4270">
        <v>0.88</v>
      </c>
      <c r="M4270">
        <v>63.65</v>
      </c>
      <c r="R4270">
        <v>84.89</v>
      </c>
      <c r="U4270">
        <v>1440</v>
      </c>
      <c r="V4270">
        <v>20</v>
      </c>
      <c r="W4270">
        <v>2</v>
      </c>
      <c r="X4270">
        <v>160</v>
      </c>
      <c r="Y4270">
        <v>2.5000000000000001E-2</v>
      </c>
      <c r="Z4270">
        <v>2.5000000000000001E-2</v>
      </c>
      <c r="AB4270">
        <v>30</v>
      </c>
      <c r="AC4270">
        <v>10</v>
      </c>
      <c r="AD4270" s="4" t="s">
        <v>173</v>
      </c>
      <c r="AF4270">
        <v>99.675323428744093</v>
      </c>
    </row>
    <row r="4271" spans="1:37">
      <c r="A4271" t="s">
        <v>464</v>
      </c>
      <c r="B4271" t="s">
        <v>462</v>
      </c>
      <c r="C4271" s="30" t="s">
        <v>592</v>
      </c>
      <c r="D4271">
        <v>300</v>
      </c>
      <c r="E4271">
        <v>5</v>
      </c>
      <c r="F4271">
        <v>60</v>
      </c>
      <c r="G4271">
        <v>14.19</v>
      </c>
      <c r="H4271">
        <v>2.4300000000000002</v>
      </c>
      <c r="J4271">
        <v>0.88</v>
      </c>
      <c r="M4271">
        <v>63.65</v>
      </c>
      <c r="R4271">
        <v>84.89</v>
      </c>
      <c r="U4271">
        <v>1440</v>
      </c>
      <c r="V4271">
        <v>20</v>
      </c>
      <c r="W4271">
        <v>2</v>
      </c>
      <c r="X4271">
        <v>160</v>
      </c>
      <c r="Y4271">
        <v>2.5000000000000001E-2</v>
      </c>
      <c r="Z4271">
        <v>2.5000000000000001E-2</v>
      </c>
      <c r="AB4271">
        <v>30</v>
      </c>
      <c r="AC4271">
        <v>100</v>
      </c>
      <c r="AD4271" s="4" t="s">
        <v>173</v>
      </c>
      <c r="AF4271">
        <v>100.649353142511</v>
      </c>
    </row>
    <row r="4272" spans="1:37">
      <c r="A4272" t="s">
        <v>464</v>
      </c>
      <c r="B4272" t="s">
        <v>462</v>
      </c>
      <c r="C4272" s="30" t="s">
        <v>592</v>
      </c>
      <c r="D4272">
        <v>300</v>
      </c>
      <c r="E4272">
        <v>5</v>
      </c>
      <c r="F4272">
        <v>60</v>
      </c>
      <c r="G4272">
        <v>14.19</v>
      </c>
      <c r="H4272">
        <v>2.4300000000000002</v>
      </c>
      <c r="J4272">
        <v>0.88</v>
      </c>
      <c r="M4272">
        <v>63.65</v>
      </c>
      <c r="R4272">
        <v>84.89</v>
      </c>
      <c r="U4272">
        <v>1440</v>
      </c>
      <c r="V4272">
        <v>20</v>
      </c>
      <c r="W4272">
        <v>2</v>
      </c>
      <c r="X4272">
        <v>160</v>
      </c>
      <c r="Y4272">
        <v>2.5000000000000001E-2</v>
      </c>
      <c r="Z4272">
        <v>2.5000000000000001E-2</v>
      </c>
      <c r="AB4272">
        <v>30</v>
      </c>
      <c r="AC4272">
        <v>10</v>
      </c>
      <c r="AD4272" t="s">
        <v>593</v>
      </c>
      <c r="AF4272">
        <v>99.675323428744093</v>
      </c>
    </row>
    <row r="4273" spans="1:32">
      <c r="A4273" t="s">
        <v>464</v>
      </c>
      <c r="B4273" t="s">
        <v>462</v>
      </c>
      <c r="C4273" s="30" t="s">
        <v>592</v>
      </c>
      <c r="D4273">
        <v>300</v>
      </c>
      <c r="E4273">
        <v>5</v>
      </c>
      <c r="F4273">
        <v>60</v>
      </c>
      <c r="G4273">
        <v>14.19</v>
      </c>
      <c r="H4273">
        <v>2.4300000000000002</v>
      </c>
      <c r="J4273">
        <v>0.88</v>
      </c>
      <c r="M4273">
        <v>63.65</v>
      </c>
      <c r="R4273">
        <v>84.89</v>
      </c>
      <c r="U4273">
        <v>1440</v>
      </c>
      <c r="V4273">
        <v>20</v>
      </c>
      <c r="W4273">
        <v>2</v>
      </c>
      <c r="X4273">
        <v>160</v>
      </c>
      <c r="Y4273">
        <v>2.5000000000000001E-2</v>
      </c>
      <c r="Z4273">
        <v>2.5000000000000001E-2</v>
      </c>
      <c r="AB4273">
        <v>30</v>
      </c>
      <c r="AC4273">
        <v>100</v>
      </c>
      <c r="AD4273" t="s">
        <v>593</v>
      </c>
      <c r="AF4273">
        <v>97.4025998153339</v>
      </c>
    </row>
    <row r="4274" spans="1:32">
      <c r="A4274" t="s">
        <v>464</v>
      </c>
      <c r="B4274" t="s">
        <v>462</v>
      </c>
      <c r="C4274" s="30" t="s">
        <v>592</v>
      </c>
      <c r="D4274">
        <v>300</v>
      </c>
      <c r="E4274">
        <v>5</v>
      </c>
      <c r="F4274">
        <v>60</v>
      </c>
      <c r="G4274">
        <v>14.19</v>
      </c>
      <c r="H4274">
        <v>2.4300000000000002</v>
      </c>
      <c r="J4274">
        <v>0.88</v>
      </c>
      <c r="M4274">
        <v>63.65</v>
      </c>
      <c r="R4274">
        <v>84.89</v>
      </c>
      <c r="U4274">
        <v>1440</v>
      </c>
      <c r="V4274">
        <v>20</v>
      </c>
      <c r="W4274">
        <v>2</v>
      </c>
      <c r="X4274">
        <v>160</v>
      </c>
      <c r="Y4274">
        <v>2.5000000000000001E-2</v>
      </c>
      <c r="Z4274">
        <v>2.5000000000000001E-2</v>
      </c>
      <c r="AB4274">
        <v>30</v>
      </c>
      <c r="AC4274">
        <v>10</v>
      </c>
      <c r="AD4274" t="s">
        <v>63</v>
      </c>
      <c r="AF4274">
        <v>101.29870009233299</v>
      </c>
    </row>
    <row r="4275" spans="1:32">
      <c r="A4275" t="s">
        <v>464</v>
      </c>
      <c r="B4275" t="s">
        <v>462</v>
      </c>
      <c r="C4275" s="30" t="s">
        <v>592</v>
      </c>
      <c r="D4275">
        <v>300</v>
      </c>
      <c r="E4275">
        <v>5</v>
      </c>
      <c r="F4275">
        <v>60</v>
      </c>
      <c r="G4275">
        <v>14.19</v>
      </c>
      <c r="H4275">
        <v>2.4300000000000002</v>
      </c>
      <c r="J4275">
        <v>0.88</v>
      </c>
      <c r="M4275">
        <v>63.65</v>
      </c>
      <c r="R4275">
        <v>84.89</v>
      </c>
      <c r="U4275">
        <v>1440</v>
      </c>
      <c r="V4275">
        <v>20</v>
      </c>
      <c r="W4275">
        <v>2</v>
      </c>
      <c r="X4275">
        <v>160</v>
      </c>
      <c r="Y4275">
        <v>2.5000000000000001E-2</v>
      </c>
      <c r="Z4275">
        <v>2.5000000000000001E-2</v>
      </c>
      <c r="AB4275">
        <v>30</v>
      </c>
      <c r="AC4275">
        <v>100</v>
      </c>
      <c r="AD4275" t="s">
        <v>63</v>
      </c>
      <c r="AF4275">
        <v>96.428570101566294</v>
      </c>
    </row>
    <row r="4276" spans="1:32">
      <c r="A4276" t="s">
        <v>464</v>
      </c>
      <c r="B4276" t="s">
        <v>462</v>
      </c>
      <c r="C4276" s="30" t="s">
        <v>592</v>
      </c>
      <c r="D4276">
        <v>300</v>
      </c>
      <c r="E4276">
        <v>5</v>
      </c>
      <c r="F4276">
        <v>60</v>
      </c>
      <c r="G4276">
        <v>14.19</v>
      </c>
      <c r="H4276">
        <v>2.4300000000000002</v>
      </c>
      <c r="J4276">
        <v>0.88</v>
      </c>
      <c r="M4276">
        <v>63.65</v>
      </c>
      <c r="R4276">
        <v>84.89</v>
      </c>
      <c r="U4276">
        <v>1440</v>
      </c>
      <c r="V4276">
        <v>20</v>
      </c>
      <c r="W4276">
        <v>2</v>
      </c>
      <c r="X4276">
        <v>160</v>
      </c>
      <c r="Y4276">
        <v>2.5000000000000001E-2</v>
      </c>
      <c r="Z4276">
        <v>2.5000000000000001E-2</v>
      </c>
      <c r="AB4276">
        <v>30</v>
      </c>
      <c r="AC4276">
        <v>10</v>
      </c>
      <c r="AD4276" t="s">
        <v>61</v>
      </c>
      <c r="AF4276">
        <v>100.324664185874</v>
      </c>
    </row>
    <row r="4277" spans="1:32">
      <c r="A4277" t="s">
        <v>464</v>
      </c>
      <c r="B4277" t="s">
        <v>462</v>
      </c>
      <c r="C4277" s="30" t="s">
        <v>592</v>
      </c>
      <c r="D4277">
        <v>300</v>
      </c>
      <c r="E4277">
        <v>5</v>
      </c>
      <c r="F4277">
        <v>60</v>
      </c>
      <c r="G4277">
        <v>14.19</v>
      </c>
      <c r="H4277">
        <v>2.4300000000000002</v>
      </c>
      <c r="J4277">
        <v>0.88</v>
      </c>
      <c r="M4277">
        <v>63.65</v>
      </c>
      <c r="R4277">
        <v>84.89</v>
      </c>
      <c r="U4277">
        <v>1440</v>
      </c>
      <c r="V4277">
        <v>20</v>
      </c>
      <c r="W4277">
        <v>2</v>
      </c>
      <c r="X4277">
        <v>160</v>
      </c>
      <c r="Y4277">
        <v>2.5000000000000001E-2</v>
      </c>
      <c r="Z4277">
        <v>2.5000000000000001E-2</v>
      </c>
      <c r="AB4277">
        <v>30</v>
      </c>
      <c r="AC4277">
        <v>100</v>
      </c>
      <c r="AD4277" t="s">
        <v>61</v>
      </c>
      <c r="AF4277">
        <v>100.324664185874</v>
      </c>
    </row>
    <row r="4278" spans="1:32">
      <c r="A4278" t="s">
        <v>464</v>
      </c>
      <c r="B4278" t="s">
        <v>462</v>
      </c>
      <c r="C4278" s="30" t="s">
        <v>592</v>
      </c>
      <c r="D4278">
        <v>300</v>
      </c>
      <c r="E4278">
        <v>5</v>
      </c>
      <c r="F4278">
        <v>60</v>
      </c>
      <c r="G4278">
        <v>14.19</v>
      </c>
      <c r="H4278">
        <v>2.4300000000000002</v>
      </c>
      <c r="J4278">
        <v>0.88</v>
      </c>
      <c r="M4278">
        <v>63.65</v>
      </c>
      <c r="R4278">
        <v>84.89</v>
      </c>
      <c r="U4278">
        <v>1440</v>
      </c>
      <c r="V4278">
        <v>20</v>
      </c>
      <c r="W4278">
        <v>2</v>
      </c>
      <c r="X4278">
        <v>160</v>
      </c>
      <c r="Y4278">
        <v>2.5000000000000001E-2</v>
      </c>
      <c r="Z4278">
        <v>2.5000000000000001E-2</v>
      </c>
      <c r="AB4278">
        <v>30</v>
      </c>
      <c r="AC4278">
        <v>10</v>
      </c>
      <c r="AD4278" t="s">
        <v>62</v>
      </c>
      <c r="AF4278">
        <v>100.974029713767</v>
      </c>
    </row>
    <row r="4279" spans="1:32">
      <c r="A4279" t="s">
        <v>464</v>
      </c>
      <c r="B4279" t="s">
        <v>462</v>
      </c>
      <c r="C4279" s="30" t="s">
        <v>592</v>
      </c>
      <c r="D4279">
        <v>300</v>
      </c>
      <c r="E4279">
        <v>5</v>
      </c>
      <c r="F4279">
        <v>60</v>
      </c>
      <c r="G4279">
        <v>14.19</v>
      </c>
      <c r="H4279">
        <v>2.4300000000000002</v>
      </c>
      <c r="J4279">
        <v>0.88</v>
      </c>
      <c r="M4279">
        <v>63.65</v>
      </c>
      <c r="R4279">
        <v>84.89</v>
      </c>
      <c r="U4279">
        <v>1440</v>
      </c>
      <c r="V4279">
        <v>20</v>
      </c>
      <c r="W4279">
        <v>2</v>
      </c>
      <c r="X4279">
        <v>160</v>
      </c>
      <c r="Y4279">
        <v>2.5000000000000001E-2</v>
      </c>
      <c r="Z4279">
        <v>2.5000000000000001E-2</v>
      </c>
      <c r="AB4279">
        <v>30</v>
      </c>
      <c r="AC4279">
        <v>100</v>
      </c>
      <c r="AD4279" t="s">
        <v>62</v>
      </c>
      <c r="AF4279">
        <v>100</v>
      </c>
    </row>
    <row r="4280" spans="1:32">
      <c r="A4280" t="s">
        <v>464</v>
      </c>
      <c r="B4280" t="s">
        <v>462</v>
      </c>
      <c r="C4280" s="30" t="s">
        <v>592</v>
      </c>
      <c r="D4280">
        <v>300</v>
      </c>
      <c r="E4280">
        <v>5</v>
      </c>
      <c r="F4280">
        <v>60</v>
      </c>
      <c r="G4280">
        <v>14.19</v>
      </c>
      <c r="H4280">
        <v>2.4300000000000002</v>
      </c>
      <c r="J4280">
        <v>0.88</v>
      </c>
      <c r="M4280">
        <v>63.65</v>
      </c>
      <c r="R4280">
        <v>84.89</v>
      </c>
      <c r="U4280">
        <v>1440</v>
      </c>
      <c r="V4280">
        <v>20</v>
      </c>
      <c r="W4280">
        <v>2</v>
      </c>
      <c r="X4280">
        <v>160</v>
      </c>
      <c r="Y4280">
        <v>2.5000000000000001E-2</v>
      </c>
      <c r="Z4280">
        <v>2.5000000000000001E-2</v>
      </c>
      <c r="AB4280">
        <v>30</v>
      </c>
      <c r="AC4280">
        <v>10</v>
      </c>
      <c r="AD4280" s="9" t="s">
        <v>595</v>
      </c>
      <c r="AF4280">
        <v>100.974029713767</v>
      </c>
    </row>
    <row r="4281" spans="1:32">
      <c r="A4281" t="s">
        <v>464</v>
      </c>
      <c r="B4281" t="s">
        <v>462</v>
      </c>
      <c r="C4281" s="30" t="s">
        <v>592</v>
      </c>
      <c r="D4281">
        <v>300</v>
      </c>
      <c r="E4281">
        <v>5</v>
      </c>
      <c r="F4281">
        <v>60</v>
      </c>
      <c r="G4281">
        <v>14.19</v>
      </c>
      <c r="H4281">
        <v>2.4300000000000002</v>
      </c>
      <c r="J4281">
        <v>0.88</v>
      </c>
      <c r="M4281">
        <v>63.65</v>
      </c>
      <c r="R4281">
        <v>84.89</v>
      </c>
      <c r="U4281">
        <v>1440</v>
      </c>
      <c r="V4281">
        <v>20</v>
      </c>
      <c r="W4281">
        <v>2</v>
      </c>
      <c r="X4281">
        <v>160</v>
      </c>
      <c r="Y4281">
        <v>2.5000000000000001E-2</v>
      </c>
      <c r="Z4281">
        <v>2.5000000000000001E-2</v>
      </c>
      <c r="AB4281">
        <v>30</v>
      </c>
      <c r="AC4281">
        <v>100</v>
      </c>
      <c r="AD4281" s="9" t="s">
        <v>595</v>
      </c>
      <c r="AF4281">
        <v>100.324664185874</v>
      </c>
    </row>
    <row r="4282" spans="1:32">
      <c r="A4282" t="s">
        <v>464</v>
      </c>
      <c r="B4282" t="s">
        <v>462</v>
      </c>
      <c r="C4282" s="30" t="s">
        <v>592</v>
      </c>
      <c r="D4282">
        <v>300</v>
      </c>
      <c r="E4282">
        <v>5</v>
      </c>
      <c r="F4282">
        <v>60</v>
      </c>
      <c r="G4282">
        <v>14.19</v>
      </c>
      <c r="H4282">
        <v>2.4300000000000002</v>
      </c>
      <c r="J4282">
        <v>0.88</v>
      </c>
      <c r="M4282">
        <v>63.65</v>
      </c>
      <c r="R4282">
        <v>84.89</v>
      </c>
      <c r="U4282">
        <v>1440</v>
      </c>
      <c r="V4282">
        <v>20</v>
      </c>
      <c r="W4282">
        <v>3</v>
      </c>
      <c r="X4282">
        <v>160</v>
      </c>
      <c r="Y4282">
        <v>2.5000000000000001E-2</v>
      </c>
      <c r="Z4282">
        <v>2.5000000000000001E-2</v>
      </c>
      <c r="AB4282">
        <v>30</v>
      </c>
      <c r="AC4282">
        <v>100</v>
      </c>
      <c r="AD4282" s="9" t="s">
        <v>595</v>
      </c>
      <c r="AF4282">
        <v>91.134754495298097</v>
      </c>
    </row>
    <row r="4283" spans="1:32">
      <c r="A4283" t="s">
        <v>464</v>
      </c>
      <c r="B4283" t="s">
        <v>462</v>
      </c>
      <c r="C4283" s="30" t="s">
        <v>592</v>
      </c>
      <c r="D4283">
        <v>300</v>
      </c>
      <c r="E4283">
        <v>5</v>
      </c>
      <c r="F4283">
        <v>60</v>
      </c>
      <c r="G4283">
        <v>14.19</v>
      </c>
      <c r="H4283">
        <v>2.4300000000000002</v>
      </c>
      <c r="J4283">
        <v>0.88</v>
      </c>
      <c r="M4283">
        <v>63.65</v>
      </c>
      <c r="R4283">
        <v>84.89</v>
      </c>
      <c r="U4283">
        <v>1440</v>
      </c>
      <c r="V4283">
        <v>20</v>
      </c>
      <c r="W4283">
        <v>5</v>
      </c>
      <c r="X4283">
        <v>160</v>
      </c>
      <c r="Y4283">
        <v>2.5000000000000001E-2</v>
      </c>
      <c r="Z4283">
        <v>2.5000000000000001E-2</v>
      </c>
      <c r="AB4283">
        <v>30</v>
      </c>
      <c r="AC4283">
        <v>100</v>
      </c>
      <c r="AD4283" s="9" t="s">
        <v>595</v>
      </c>
      <c r="AF4283">
        <v>82.978728225153404</v>
      </c>
    </row>
    <row r="4284" spans="1:32">
      <c r="A4284" t="s">
        <v>464</v>
      </c>
      <c r="B4284" t="s">
        <v>462</v>
      </c>
      <c r="C4284" s="30" t="s">
        <v>592</v>
      </c>
      <c r="D4284">
        <v>300</v>
      </c>
      <c r="E4284">
        <v>5</v>
      </c>
      <c r="F4284">
        <v>60</v>
      </c>
      <c r="G4284">
        <v>14.19</v>
      </c>
      <c r="H4284">
        <v>2.4300000000000002</v>
      </c>
      <c r="J4284">
        <v>0.88</v>
      </c>
      <c r="M4284">
        <v>63.65</v>
      </c>
      <c r="R4284">
        <v>84.89</v>
      </c>
      <c r="U4284">
        <v>1440</v>
      </c>
      <c r="V4284">
        <v>20</v>
      </c>
      <c r="W4284">
        <v>7</v>
      </c>
      <c r="X4284">
        <v>160</v>
      </c>
      <c r="Y4284">
        <v>2.5000000000000001E-2</v>
      </c>
      <c r="Z4284">
        <v>2.5000000000000001E-2</v>
      </c>
      <c r="AB4284">
        <v>30</v>
      </c>
      <c r="AC4284">
        <v>100</v>
      </c>
      <c r="AD4284" s="9" t="s">
        <v>595</v>
      </c>
      <c r="AF4284">
        <v>69.858157167635696</v>
      </c>
    </row>
    <row r="4285" spans="1:32">
      <c r="A4285" t="s">
        <v>464</v>
      </c>
      <c r="B4285" t="s">
        <v>462</v>
      </c>
      <c r="C4285" s="30" t="s">
        <v>592</v>
      </c>
      <c r="D4285">
        <v>300</v>
      </c>
      <c r="E4285">
        <v>5</v>
      </c>
      <c r="F4285">
        <v>60</v>
      </c>
      <c r="G4285">
        <v>14.19</v>
      </c>
      <c r="H4285">
        <v>2.4300000000000002</v>
      </c>
      <c r="J4285">
        <v>0.88</v>
      </c>
      <c r="M4285">
        <v>63.65</v>
      </c>
      <c r="R4285">
        <v>84.89</v>
      </c>
      <c r="U4285">
        <v>1440</v>
      </c>
      <c r="V4285">
        <v>20</v>
      </c>
      <c r="W4285">
        <v>9</v>
      </c>
      <c r="X4285">
        <v>160</v>
      </c>
      <c r="Y4285">
        <v>2.5000000000000001E-2</v>
      </c>
      <c r="Z4285">
        <v>2.5000000000000001E-2</v>
      </c>
      <c r="AB4285">
        <v>30</v>
      </c>
      <c r="AC4285">
        <v>100</v>
      </c>
      <c r="AD4285" s="9" t="s">
        <v>595</v>
      </c>
      <c r="AF4285">
        <v>53.900709171888998</v>
      </c>
    </row>
    <row r="4286" spans="1:32">
      <c r="A4286" t="s">
        <v>464</v>
      </c>
      <c r="B4286" t="s">
        <v>462</v>
      </c>
      <c r="C4286" s="30" t="s">
        <v>592</v>
      </c>
      <c r="D4286">
        <v>300</v>
      </c>
      <c r="E4286">
        <v>5</v>
      </c>
      <c r="F4286">
        <v>60</v>
      </c>
      <c r="G4286">
        <v>14.19</v>
      </c>
      <c r="H4286">
        <v>2.4300000000000002</v>
      </c>
      <c r="J4286">
        <v>0.88</v>
      </c>
      <c r="M4286">
        <v>63.65</v>
      </c>
      <c r="R4286">
        <v>84.89</v>
      </c>
      <c r="U4286">
        <v>1440</v>
      </c>
      <c r="V4286">
        <v>20</v>
      </c>
      <c r="W4286">
        <v>11</v>
      </c>
      <c r="X4286">
        <v>160</v>
      </c>
      <c r="Y4286">
        <v>2.5000000000000001E-2</v>
      </c>
      <c r="Z4286">
        <v>2.5000000000000001E-2</v>
      </c>
      <c r="AB4286">
        <v>30</v>
      </c>
      <c r="AC4286">
        <v>100</v>
      </c>
      <c r="AD4286" s="9" t="s">
        <v>595</v>
      </c>
      <c r="AF4286">
        <v>31.560277919654599</v>
      </c>
    </row>
    <row r="4287" spans="1:32">
      <c r="A4287" t="s">
        <v>464</v>
      </c>
      <c r="B4287" t="s">
        <v>462</v>
      </c>
      <c r="C4287" s="30" t="s">
        <v>592</v>
      </c>
      <c r="D4287">
        <v>300</v>
      </c>
      <c r="E4287">
        <v>5</v>
      </c>
      <c r="F4287">
        <v>60</v>
      </c>
      <c r="G4287">
        <v>14.19</v>
      </c>
      <c r="H4287">
        <v>2.4300000000000002</v>
      </c>
      <c r="J4287">
        <v>0.88</v>
      </c>
      <c r="M4287">
        <v>63.65</v>
      </c>
      <c r="R4287">
        <v>84.89</v>
      </c>
      <c r="U4287">
        <v>1440</v>
      </c>
      <c r="V4287">
        <v>20</v>
      </c>
      <c r="W4287">
        <v>3</v>
      </c>
      <c r="X4287">
        <v>160</v>
      </c>
      <c r="Y4287">
        <v>2.5000000000000001E-2</v>
      </c>
      <c r="Z4287">
        <v>2.5000000000000001E-2</v>
      </c>
      <c r="AB4287">
        <v>30</v>
      </c>
      <c r="AC4287">
        <v>10</v>
      </c>
      <c r="AD4287" s="9" t="s">
        <v>595</v>
      </c>
      <c r="AF4287">
        <v>90.425538642564902</v>
      </c>
    </row>
    <row r="4288" spans="1:32">
      <c r="A4288" t="s">
        <v>464</v>
      </c>
      <c r="B4288" t="s">
        <v>462</v>
      </c>
      <c r="C4288" s="30" t="s">
        <v>592</v>
      </c>
      <c r="D4288">
        <v>300</v>
      </c>
      <c r="E4288">
        <v>5</v>
      </c>
      <c r="F4288">
        <v>60</v>
      </c>
      <c r="G4288">
        <v>14.19</v>
      </c>
      <c r="H4288">
        <v>2.4300000000000002</v>
      </c>
      <c r="J4288">
        <v>0.88</v>
      </c>
      <c r="M4288">
        <v>63.65</v>
      </c>
      <c r="R4288">
        <v>84.89</v>
      </c>
      <c r="U4288">
        <v>1440</v>
      </c>
      <c r="V4288">
        <v>20</v>
      </c>
      <c r="W4288">
        <v>5</v>
      </c>
      <c r="X4288">
        <v>160</v>
      </c>
      <c r="Y4288">
        <v>2.5000000000000001E-2</v>
      </c>
      <c r="Z4288">
        <v>2.5000000000000001E-2</v>
      </c>
      <c r="AB4288">
        <v>30</v>
      </c>
      <c r="AC4288">
        <v>10</v>
      </c>
      <c r="AD4288" s="9" t="s">
        <v>595</v>
      </c>
      <c r="AF4288">
        <v>79.078017362352398</v>
      </c>
    </row>
    <row r="4289" spans="1:37">
      <c r="A4289" t="s">
        <v>464</v>
      </c>
      <c r="B4289" t="s">
        <v>462</v>
      </c>
      <c r="C4289" s="30" t="s">
        <v>592</v>
      </c>
      <c r="D4289">
        <v>300</v>
      </c>
      <c r="E4289">
        <v>5</v>
      </c>
      <c r="F4289">
        <v>60</v>
      </c>
      <c r="G4289">
        <v>14.19</v>
      </c>
      <c r="H4289">
        <v>2.4300000000000002</v>
      </c>
      <c r="J4289">
        <v>0.88</v>
      </c>
      <c r="M4289">
        <v>63.65</v>
      </c>
      <c r="R4289">
        <v>84.89</v>
      </c>
      <c r="U4289">
        <v>1440</v>
      </c>
      <c r="V4289">
        <v>20</v>
      </c>
      <c r="W4289">
        <v>7</v>
      </c>
      <c r="X4289">
        <v>160</v>
      </c>
      <c r="Y4289">
        <v>2.5000000000000001E-2</v>
      </c>
      <c r="Z4289">
        <v>2.5000000000000001E-2</v>
      </c>
      <c r="AB4289">
        <v>30</v>
      </c>
      <c r="AC4289">
        <v>10</v>
      </c>
      <c r="AD4289" s="9" t="s">
        <v>595</v>
      </c>
      <c r="AF4289">
        <v>69.148941314902501</v>
      </c>
    </row>
    <row r="4290" spans="1:37">
      <c r="A4290" t="s">
        <v>464</v>
      </c>
      <c r="B4290" t="s">
        <v>462</v>
      </c>
      <c r="C4290" s="30" t="s">
        <v>592</v>
      </c>
      <c r="D4290">
        <v>300</v>
      </c>
      <c r="E4290">
        <v>5</v>
      </c>
      <c r="F4290">
        <v>60</v>
      </c>
      <c r="G4290">
        <v>14.19</v>
      </c>
      <c r="H4290">
        <v>2.4300000000000002</v>
      </c>
      <c r="J4290">
        <v>0.88</v>
      </c>
      <c r="M4290">
        <v>63.65</v>
      </c>
      <c r="R4290">
        <v>84.89</v>
      </c>
      <c r="U4290">
        <v>1440</v>
      </c>
      <c r="V4290">
        <v>20</v>
      </c>
      <c r="W4290">
        <v>9</v>
      </c>
      <c r="X4290">
        <v>160</v>
      </c>
      <c r="Y4290">
        <v>2.5000000000000001E-2</v>
      </c>
      <c r="Z4290">
        <v>2.5000000000000001E-2</v>
      </c>
      <c r="AB4290">
        <v>30</v>
      </c>
      <c r="AC4290">
        <v>10</v>
      </c>
      <c r="AD4290" s="9" t="s">
        <v>595</v>
      </c>
      <c r="AF4290">
        <v>45.390071593553699</v>
      </c>
    </row>
    <row r="4291" spans="1:37">
      <c r="A4291" t="s">
        <v>464</v>
      </c>
      <c r="B4291" t="s">
        <v>462</v>
      </c>
      <c r="C4291" s="30" t="s">
        <v>592</v>
      </c>
      <c r="D4291">
        <v>300</v>
      </c>
      <c r="E4291">
        <v>5</v>
      </c>
      <c r="F4291">
        <v>60</v>
      </c>
      <c r="G4291">
        <v>14.19</v>
      </c>
      <c r="H4291">
        <v>2.4300000000000002</v>
      </c>
      <c r="J4291">
        <v>0.88</v>
      </c>
      <c r="M4291">
        <v>63.65</v>
      </c>
      <c r="R4291">
        <v>84.89</v>
      </c>
      <c r="U4291">
        <v>1440</v>
      </c>
      <c r="V4291">
        <v>20</v>
      </c>
      <c r="W4291">
        <v>11</v>
      </c>
      <c r="X4291">
        <v>160</v>
      </c>
      <c r="Y4291">
        <v>2.5000000000000001E-2</v>
      </c>
      <c r="Z4291">
        <v>2.5000000000000001E-2</v>
      </c>
      <c r="AB4291">
        <v>30</v>
      </c>
      <c r="AC4291">
        <v>10</v>
      </c>
      <c r="AD4291" s="9" t="s">
        <v>595</v>
      </c>
      <c r="AF4291">
        <v>25.531919498653998</v>
      </c>
    </row>
    <row r="4292" spans="1:37">
      <c r="A4292" t="s">
        <v>464</v>
      </c>
      <c r="B4292" t="s">
        <v>462</v>
      </c>
      <c r="C4292" s="30" t="s">
        <v>592</v>
      </c>
      <c r="D4292">
        <v>300</v>
      </c>
      <c r="E4292">
        <v>5</v>
      </c>
      <c r="F4292">
        <v>60</v>
      </c>
      <c r="G4292">
        <v>14.19</v>
      </c>
      <c r="H4292">
        <v>2.4300000000000002</v>
      </c>
      <c r="J4292">
        <v>0.88</v>
      </c>
      <c r="M4292">
        <v>63.65</v>
      </c>
      <c r="R4292">
        <v>84.89</v>
      </c>
      <c r="U4292">
        <v>1440</v>
      </c>
      <c r="V4292">
        <v>20</v>
      </c>
      <c r="W4292">
        <v>3</v>
      </c>
      <c r="X4292">
        <v>160</v>
      </c>
      <c r="Y4292">
        <v>2.5000000000000001E-2</v>
      </c>
      <c r="Z4292">
        <v>2.5000000000000001E-2</v>
      </c>
      <c r="AB4292">
        <v>30</v>
      </c>
      <c r="AC4292">
        <v>1</v>
      </c>
      <c r="AD4292" s="9" t="s">
        <v>595</v>
      </c>
      <c r="AF4292">
        <v>90.425538642564902</v>
      </c>
    </row>
    <row r="4293" spans="1:37">
      <c r="A4293" t="s">
        <v>464</v>
      </c>
      <c r="B4293" t="s">
        <v>462</v>
      </c>
      <c r="C4293" s="30" t="s">
        <v>592</v>
      </c>
      <c r="D4293">
        <v>300</v>
      </c>
      <c r="E4293">
        <v>5</v>
      </c>
      <c r="F4293">
        <v>60</v>
      </c>
      <c r="G4293">
        <v>14.19</v>
      </c>
      <c r="H4293">
        <v>2.4300000000000002</v>
      </c>
      <c r="J4293">
        <v>0.88</v>
      </c>
      <c r="M4293">
        <v>63.65</v>
      </c>
      <c r="R4293">
        <v>84.89</v>
      </c>
      <c r="U4293">
        <v>1440</v>
      </c>
      <c r="V4293">
        <v>20</v>
      </c>
      <c r="W4293">
        <v>5</v>
      </c>
      <c r="X4293">
        <v>160</v>
      </c>
      <c r="Y4293">
        <v>2.5000000000000001E-2</v>
      </c>
      <c r="Z4293">
        <v>2.5000000000000001E-2</v>
      </c>
      <c r="AB4293">
        <v>30</v>
      </c>
      <c r="AC4293">
        <v>1</v>
      </c>
      <c r="AD4293" s="9" t="s">
        <v>595</v>
      </c>
      <c r="AF4293">
        <v>87.234050396145093</v>
      </c>
    </row>
    <row r="4294" spans="1:37">
      <c r="A4294" t="s">
        <v>464</v>
      </c>
      <c r="B4294" t="s">
        <v>462</v>
      </c>
      <c r="C4294" s="30" t="s">
        <v>592</v>
      </c>
      <c r="D4294">
        <v>300</v>
      </c>
      <c r="E4294">
        <v>5</v>
      </c>
      <c r="F4294">
        <v>60</v>
      </c>
      <c r="G4294">
        <v>14.19</v>
      </c>
      <c r="H4294">
        <v>2.4300000000000002</v>
      </c>
      <c r="J4294">
        <v>0.88</v>
      </c>
      <c r="M4294">
        <v>63.65</v>
      </c>
      <c r="R4294">
        <v>84.89</v>
      </c>
      <c r="U4294">
        <v>1440</v>
      </c>
      <c r="V4294">
        <v>20</v>
      </c>
      <c r="W4294">
        <v>7</v>
      </c>
      <c r="X4294">
        <v>160</v>
      </c>
      <c r="Y4294">
        <v>2.5000000000000001E-2</v>
      </c>
      <c r="Z4294">
        <v>2.5000000000000001E-2</v>
      </c>
      <c r="AB4294">
        <v>30</v>
      </c>
      <c r="AC4294">
        <v>1</v>
      </c>
      <c r="AD4294" s="9" t="s">
        <v>595</v>
      </c>
      <c r="AF4294">
        <v>67.021266702110395</v>
      </c>
    </row>
    <row r="4295" spans="1:37">
      <c r="A4295" t="s">
        <v>464</v>
      </c>
      <c r="B4295" t="s">
        <v>462</v>
      </c>
      <c r="C4295" s="30" t="s">
        <v>592</v>
      </c>
      <c r="D4295">
        <v>300</v>
      </c>
      <c r="E4295">
        <v>5</v>
      </c>
      <c r="F4295">
        <v>60</v>
      </c>
      <c r="G4295">
        <v>14.19</v>
      </c>
      <c r="H4295">
        <v>2.4300000000000002</v>
      </c>
      <c r="J4295">
        <v>0.88</v>
      </c>
      <c r="M4295">
        <v>63.65</v>
      </c>
      <c r="R4295">
        <v>84.89</v>
      </c>
      <c r="U4295">
        <v>1440</v>
      </c>
      <c r="V4295">
        <v>20</v>
      </c>
      <c r="W4295">
        <v>9</v>
      </c>
      <c r="X4295">
        <v>160</v>
      </c>
      <c r="Y4295">
        <v>2.5000000000000001E-2</v>
      </c>
      <c r="Z4295">
        <v>2.5000000000000001E-2</v>
      </c>
      <c r="AB4295">
        <v>30</v>
      </c>
      <c r="AC4295">
        <v>1</v>
      </c>
      <c r="AD4295" s="9" t="s">
        <v>595</v>
      </c>
      <c r="AF4295">
        <v>48.9361711481641</v>
      </c>
    </row>
    <row r="4296" spans="1:37">
      <c r="A4296" t="s">
        <v>464</v>
      </c>
      <c r="B4296" t="s">
        <v>462</v>
      </c>
      <c r="C4296" s="30" t="s">
        <v>592</v>
      </c>
      <c r="D4296">
        <v>300</v>
      </c>
      <c r="E4296">
        <v>5</v>
      </c>
      <c r="F4296">
        <v>60</v>
      </c>
      <c r="G4296">
        <v>14.19</v>
      </c>
      <c r="H4296">
        <v>2.4300000000000002</v>
      </c>
      <c r="J4296">
        <v>0.88</v>
      </c>
      <c r="M4296">
        <v>63.65</v>
      </c>
      <c r="R4296">
        <v>84.89</v>
      </c>
      <c r="U4296">
        <v>1440</v>
      </c>
      <c r="V4296">
        <v>20</v>
      </c>
      <c r="W4296">
        <v>11</v>
      </c>
      <c r="X4296">
        <v>160</v>
      </c>
      <c r="Y4296">
        <v>2.5000000000000001E-2</v>
      </c>
      <c r="Z4296">
        <v>2.5000000000000001E-2</v>
      </c>
      <c r="AB4296">
        <v>30</v>
      </c>
      <c r="AC4296">
        <v>1</v>
      </c>
      <c r="AD4296" s="9" t="s">
        <v>595</v>
      </c>
      <c r="AF4296">
        <v>22.695029033128701</v>
      </c>
    </row>
    <row r="4297" spans="1:37">
      <c r="A4297" s="35" t="s">
        <v>466</v>
      </c>
      <c r="B4297" t="s">
        <v>467</v>
      </c>
      <c r="C4297" s="30" t="s">
        <v>592</v>
      </c>
      <c r="D4297">
        <v>550</v>
      </c>
      <c r="E4297">
        <v>10</v>
      </c>
      <c r="F4297">
        <v>60</v>
      </c>
      <c r="G4297">
        <v>39.68</v>
      </c>
      <c r="H4297">
        <v>1.96</v>
      </c>
      <c r="J4297">
        <v>0.72</v>
      </c>
      <c r="R4297">
        <v>10.17</v>
      </c>
      <c r="S4297">
        <v>8.0000000000000002E-3</v>
      </c>
      <c r="U4297">
        <v>1440</v>
      </c>
      <c r="V4297">
        <v>50</v>
      </c>
      <c r="W4297">
        <v>3</v>
      </c>
      <c r="X4297">
        <v>120</v>
      </c>
      <c r="Y4297">
        <v>0.02</v>
      </c>
      <c r="Z4297">
        <v>0.05</v>
      </c>
      <c r="AB4297">
        <v>23</v>
      </c>
      <c r="AC4297">
        <v>0</v>
      </c>
      <c r="AD4297" s="4" t="s">
        <v>173</v>
      </c>
      <c r="AF4297">
        <v>18.983050913209301</v>
      </c>
      <c r="AI4297" s="31" t="s">
        <v>470</v>
      </c>
      <c r="AJ4297" t="s">
        <v>473</v>
      </c>
      <c r="AK4297" t="s">
        <v>370</v>
      </c>
    </row>
    <row r="4298" spans="1:37">
      <c r="A4298" s="35" t="s">
        <v>466</v>
      </c>
      <c r="B4298" t="s">
        <v>467</v>
      </c>
      <c r="C4298" s="30" t="s">
        <v>592</v>
      </c>
      <c r="D4298">
        <v>550</v>
      </c>
      <c r="E4298">
        <v>10</v>
      </c>
      <c r="F4298">
        <v>60</v>
      </c>
      <c r="G4298">
        <v>39.68</v>
      </c>
      <c r="H4298">
        <v>1.96</v>
      </c>
      <c r="J4298">
        <v>0.72</v>
      </c>
      <c r="R4298">
        <v>10.17</v>
      </c>
      <c r="S4298">
        <v>8.0000000000000002E-3</v>
      </c>
      <c r="U4298">
        <v>1440</v>
      </c>
      <c r="V4298">
        <v>50</v>
      </c>
      <c r="W4298">
        <v>4</v>
      </c>
      <c r="X4298">
        <v>120</v>
      </c>
      <c r="Y4298">
        <v>0.02</v>
      </c>
      <c r="Z4298">
        <v>0.05</v>
      </c>
      <c r="AB4298">
        <v>23</v>
      </c>
      <c r="AC4298">
        <v>0</v>
      </c>
      <c r="AD4298" s="4" t="s">
        <v>173</v>
      </c>
      <c r="AF4298">
        <v>17.3728818490702</v>
      </c>
    </row>
    <row r="4299" spans="1:37">
      <c r="A4299" s="35" t="s">
        <v>466</v>
      </c>
      <c r="B4299" t="s">
        <v>467</v>
      </c>
      <c r="C4299" s="30" t="s">
        <v>592</v>
      </c>
      <c r="D4299">
        <v>550</v>
      </c>
      <c r="E4299">
        <v>10</v>
      </c>
      <c r="F4299">
        <v>60</v>
      </c>
      <c r="G4299">
        <v>39.68</v>
      </c>
      <c r="H4299">
        <v>1.96</v>
      </c>
      <c r="J4299">
        <v>0.72</v>
      </c>
      <c r="R4299">
        <v>10.17</v>
      </c>
      <c r="S4299">
        <v>8.0000000000000002E-3</v>
      </c>
      <c r="U4299">
        <v>1440</v>
      </c>
      <c r="V4299">
        <v>50</v>
      </c>
      <c r="W4299">
        <v>5</v>
      </c>
      <c r="X4299">
        <v>120</v>
      </c>
      <c r="Y4299">
        <v>0.02</v>
      </c>
      <c r="Z4299">
        <v>0.05</v>
      </c>
      <c r="AB4299">
        <v>23</v>
      </c>
      <c r="AC4299">
        <v>0</v>
      </c>
      <c r="AD4299" s="4" t="s">
        <v>173</v>
      </c>
      <c r="AF4299">
        <v>16.271187651605899</v>
      </c>
    </row>
    <row r="4300" spans="1:37">
      <c r="A4300" s="35" t="s">
        <v>466</v>
      </c>
      <c r="B4300" t="s">
        <v>467</v>
      </c>
      <c r="C4300" s="30" t="s">
        <v>592</v>
      </c>
      <c r="D4300">
        <v>550</v>
      </c>
      <c r="E4300">
        <v>10</v>
      </c>
      <c r="F4300">
        <v>60</v>
      </c>
      <c r="G4300">
        <v>39.68</v>
      </c>
      <c r="H4300">
        <v>1.96</v>
      </c>
      <c r="J4300">
        <v>0.72</v>
      </c>
      <c r="R4300">
        <v>10.17</v>
      </c>
      <c r="S4300">
        <v>8.0000000000000002E-3</v>
      </c>
      <c r="U4300">
        <v>1440</v>
      </c>
      <c r="V4300">
        <v>50</v>
      </c>
      <c r="W4300">
        <v>6</v>
      </c>
      <c r="X4300">
        <v>120</v>
      </c>
      <c r="Y4300">
        <v>0.02</v>
      </c>
      <c r="Z4300">
        <v>0.05</v>
      </c>
      <c r="AB4300">
        <v>23</v>
      </c>
      <c r="AC4300">
        <v>0</v>
      </c>
      <c r="AD4300" s="4" t="s">
        <v>173</v>
      </c>
      <c r="AF4300">
        <v>15.3389839987684</v>
      </c>
    </row>
    <row r="4301" spans="1:37">
      <c r="A4301" s="35" t="s">
        <v>466</v>
      </c>
      <c r="B4301" t="s">
        <v>467</v>
      </c>
      <c r="C4301" s="30" t="s">
        <v>592</v>
      </c>
      <c r="D4301">
        <v>550</v>
      </c>
      <c r="E4301">
        <v>10</v>
      </c>
      <c r="F4301">
        <v>60</v>
      </c>
      <c r="G4301">
        <v>39.68</v>
      </c>
      <c r="H4301">
        <v>1.96</v>
      </c>
      <c r="J4301">
        <v>0.72</v>
      </c>
      <c r="R4301">
        <v>10.17</v>
      </c>
      <c r="S4301">
        <v>8.0000000000000002E-3</v>
      </c>
      <c r="U4301">
        <v>1440</v>
      </c>
      <c r="V4301">
        <v>50</v>
      </c>
      <c r="W4301">
        <v>7</v>
      </c>
      <c r="X4301">
        <v>120</v>
      </c>
      <c r="Y4301">
        <v>0.02</v>
      </c>
      <c r="Z4301">
        <v>0.05</v>
      </c>
      <c r="AB4301">
        <v>23</v>
      </c>
      <c r="AC4301">
        <v>0</v>
      </c>
      <c r="AD4301" s="4" t="s">
        <v>173</v>
      </c>
      <c r="AF4301">
        <v>14.237288184906999</v>
      </c>
    </row>
    <row r="4302" spans="1:37">
      <c r="A4302" s="35" t="s">
        <v>466</v>
      </c>
      <c r="B4302" t="s">
        <v>467</v>
      </c>
      <c r="C4302" s="30" t="s">
        <v>592</v>
      </c>
      <c r="D4302">
        <v>550</v>
      </c>
      <c r="E4302">
        <v>10</v>
      </c>
      <c r="F4302">
        <v>60</v>
      </c>
      <c r="G4302">
        <v>39.68</v>
      </c>
      <c r="H4302">
        <v>1.96</v>
      </c>
      <c r="J4302">
        <v>0.72</v>
      </c>
      <c r="R4302">
        <v>10.17</v>
      </c>
      <c r="S4302">
        <v>8.0000000000000002E-3</v>
      </c>
      <c r="U4302">
        <v>1440</v>
      </c>
      <c r="V4302">
        <v>50</v>
      </c>
      <c r="W4302">
        <v>8</v>
      </c>
      <c r="X4302">
        <v>120</v>
      </c>
      <c r="Y4302">
        <v>0.02</v>
      </c>
      <c r="Z4302">
        <v>0.05</v>
      </c>
      <c r="AB4302">
        <v>23</v>
      </c>
      <c r="AC4302">
        <v>0</v>
      </c>
      <c r="AD4302" s="4" t="s">
        <v>173</v>
      </c>
      <c r="AF4302">
        <v>12.711861968485801</v>
      </c>
    </row>
    <row r="4303" spans="1:37">
      <c r="A4303" s="35" t="s">
        <v>466</v>
      </c>
      <c r="B4303" t="s">
        <v>467</v>
      </c>
      <c r="C4303" s="30" t="s">
        <v>592</v>
      </c>
      <c r="D4303">
        <v>550</v>
      </c>
      <c r="E4303">
        <v>10</v>
      </c>
      <c r="F4303">
        <v>60</v>
      </c>
      <c r="G4303">
        <v>39.68</v>
      </c>
      <c r="H4303">
        <v>1.96</v>
      </c>
      <c r="J4303">
        <v>0.72</v>
      </c>
      <c r="R4303">
        <v>10.17</v>
      </c>
      <c r="S4303">
        <v>8.0000000000000002E-3</v>
      </c>
      <c r="U4303">
        <v>1440</v>
      </c>
      <c r="V4303">
        <v>50</v>
      </c>
      <c r="W4303">
        <v>9</v>
      </c>
      <c r="X4303">
        <v>120</v>
      </c>
      <c r="Y4303">
        <v>0.02</v>
      </c>
      <c r="Z4303">
        <v>0.05</v>
      </c>
      <c r="AB4303">
        <v>23</v>
      </c>
      <c r="AC4303">
        <v>0</v>
      </c>
      <c r="AD4303" s="4" t="s">
        <v>173</v>
      </c>
      <c r="AF4303">
        <v>10.847457895604901</v>
      </c>
    </row>
    <row r="4304" spans="1:37">
      <c r="A4304" s="35" t="s">
        <v>466</v>
      </c>
      <c r="B4304" t="s">
        <v>467</v>
      </c>
      <c r="C4304" s="30" t="s">
        <v>592</v>
      </c>
      <c r="D4304">
        <v>550</v>
      </c>
      <c r="E4304">
        <v>10</v>
      </c>
      <c r="F4304">
        <v>60</v>
      </c>
      <c r="G4304">
        <v>39.68</v>
      </c>
      <c r="H4304">
        <v>1.96</v>
      </c>
      <c r="J4304">
        <v>0.72</v>
      </c>
      <c r="R4304">
        <v>10.17</v>
      </c>
      <c r="S4304">
        <v>8.0000000000000002E-3</v>
      </c>
      <c r="U4304">
        <v>1440</v>
      </c>
      <c r="V4304">
        <v>50</v>
      </c>
      <c r="W4304">
        <v>10</v>
      </c>
      <c r="X4304">
        <v>120</v>
      </c>
      <c r="Y4304">
        <v>0.02</v>
      </c>
      <c r="Z4304">
        <v>0.05</v>
      </c>
      <c r="AB4304">
        <v>23</v>
      </c>
      <c r="AC4304">
        <v>0</v>
      </c>
      <c r="AD4304" s="4" t="s">
        <v>173</v>
      </c>
      <c r="AF4304">
        <v>6.6101716503743502</v>
      </c>
    </row>
    <row r="4305" spans="1:32">
      <c r="A4305" s="35" t="s">
        <v>466</v>
      </c>
      <c r="B4305" t="s">
        <v>467</v>
      </c>
      <c r="C4305" s="30" t="s">
        <v>592</v>
      </c>
      <c r="D4305">
        <v>550</v>
      </c>
      <c r="E4305">
        <v>10</v>
      </c>
      <c r="F4305">
        <v>60</v>
      </c>
      <c r="G4305">
        <v>39.68</v>
      </c>
      <c r="H4305">
        <v>1.96</v>
      </c>
      <c r="J4305">
        <v>0.72</v>
      </c>
      <c r="R4305">
        <v>10.17</v>
      </c>
      <c r="S4305">
        <v>8.0000000000000002E-3</v>
      </c>
      <c r="U4305">
        <v>1440</v>
      </c>
      <c r="V4305">
        <v>50</v>
      </c>
      <c r="W4305">
        <v>11</v>
      </c>
      <c r="X4305">
        <v>120</v>
      </c>
      <c r="Y4305">
        <v>0.02</v>
      </c>
      <c r="Z4305">
        <v>0.05</v>
      </c>
      <c r="AB4305">
        <v>23</v>
      </c>
      <c r="AC4305">
        <v>0</v>
      </c>
      <c r="AD4305" s="4" t="s">
        <v>173</v>
      </c>
      <c r="AF4305">
        <v>3.8135590754648501</v>
      </c>
    </row>
    <row r="4306" spans="1:32">
      <c r="A4306" s="35" t="s">
        <v>468</v>
      </c>
      <c r="B4306" t="s">
        <v>467</v>
      </c>
      <c r="C4306" s="30" t="s">
        <v>592</v>
      </c>
      <c r="D4306">
        <v>550</v>
      </c>
      <c r="E4306">
        <v>10</v>
      </c>
      <c r="F4306">
        <v>60</v>
      </c>
      <c r="G4306">
        <v>43.63</v>
      </c>
      <c r="H4306">
        <v>2.1</v>
      </c>
      <c r="J4306">
        <v>0.75</v>
      </c>
      <c r="R4306">
        <v>11.41</v>
      </c>
      <c r="S4306">
        <v>1.2999999999999999E-2</v>
      </c>
      <c r="U4306">
        <v>1440</v>
      </c>
      <c r="V4306">
        <v>50</v>
      </c>
      <c r="W4306">
        <v>3</v>
      </c>
      <c r="X4306">
        <v>120</v>
      </c>
      <c r="Y4306">
        <v>0.02</v>
      </c>
      <c r="Z4306">
        <v>0.05</v>
      </c>
      <c r="AB4306">
        <v>23</v>
      </c>
      <c r="AC4306">
        <v>0</v>
      </c>
      <c r="AD4306" s="4" t="s">
        <v>173</v>
      </c>
      <c r="AF4306">
        <v>20.000000646558799</v>
      </c>
    </row>
    <row r="4307" spans="1:32">
      <c r="A4307" s="35" t="s">
        <v>468</v>
      </c>
      <c r="B4307" t="s">
        <v>467</v>
      </c>
      <c r="C4307" s="30" t="s">
        <v>592</v>
      </c>
      <c r="D4307">
        <v>550</v>
      </c>
      <c r="E4307">
        <v>10</v>
      </c>
      <c r="F4307">
        <v>60</v>
      </c>
      <c r="G4307">
        <v>43.63</v>
      </c>
      <c r="H4307">
        <v>2.1</v>
      </c>
      <c r="J4307">
        <v>0.75</v>
      </c>
      <c r="R4307">
        <v>11.41</v>
      </c>
      <c r="S4307">
        <v>1.2999999999999999E-2</v>
      </c>
      <c r="U4307">
        <v>1440</v>
      </c>
      <c r="V4307">
        <v>50</v>
      </c>
      <c r="W4307">
        <v>4</v>
      </c>
      <c r="X4307">
        <v>120</v>
      </c>
      <c r="Y4307">
        <v>0.02</v>
      </c>
      <c r="Z4307">
        <v>0.05</v>
      </c>
      <c r="AB4307">
        <v>23</v>
      </c>
      <c r="AC4307">
        <v>0</v>
      </c>
      <c r="AD4307" s="4" t="s">
        <v>173</v>
      </c>
      <c r="AF4307">
        <v>18.644068207558501</v>
      </c>
    </row>
    <row r="4308" spans="1:32">
      <c r="A4308" s="35" t="s">
        <v>468</v>
      </c>
      <c r="B4308" t="s">
        <v>467</v>
      </c>
      <c r="C4308" s="30" t="s">
        <v>592</v>
      </c>
      <c r="D4308">
        <v>550</v>
      </c>
      <c r="E4308">
        <v>10</v>
      </c>
      <c r="F4308">
        <v>60</v>
      </c>
      <c r="G4308">
        <v>43.63</v>
      </c>
      <c r="H4308">
        <v>2.1</v>
      </c>
      <c r="J4308">
        <v>0.75</v>
      </c>
      <c r="R4308">
        <v>11.41</v>
      </c>
      <c r="S4308">
        <v>1.2999999999999999E-2</v>
      </c>
      <c r="U4308">
        <v>1440</v>
      </c>
      <c r="V4308">
        <v>50</v>
      </c>
      <c r="W4308">
        <v>5</v>
      </c>
      <c r="X4308">
        <v>120</v>
      </c>
      <c r="Y4308">
        <v>0.02</v>
      </c>
      <c r="Z4308">
        <v>0.05</v>
      </c>
      <c r="AB4308">
        <v>23</v>
      </c>
      <c r="AC4308">
        <v>0</v>
      </c>
      <c r="AD4308" s="4" t="s">
        <v>173</v>
      </c>
      <c r="AF4308">
        <v>17.457627929582198</v>
      </c>
    </row>
    <row r="4309" spans="1:32">
      <c r="A4309" s="35" t="s">
        <v>468</v>
      </c>
      <c r="B4309" t="s">
        <v>467</v>
      </c>
      <c r="C4309" s="30" t="s">
        <v>592</v>
      </c>
      <c r="D4309">
        <v>550</v>
      </c>
      <c r="E4309">
        <v>10</v>
      </c>
      <c r="F4309">
        <v>60</v>
      </c>
      <c r="G4309">
        <v>43.63</v>
      </c>
      <c r="H4309">
        <v>2.1</v>
      </c>
      <c r="J4309">
        <v>0.75</v>
      </c>
      <c r="R4309">
        <v>11.41</v>
      </c>
      <c r="S4309">
        <v>1.2999999999999999E-2</v>
      </c>
      <c r="U4309">
        <v>1440</v>
      </c>
      <c r="V4309">
        <v>50</v>
      </c>
      <c r="W4309">
        <v>6</v>
      </c>
      <c r="X4309">
        <v>120</v>
      </c>
      <c r="Y4309">
        <v>0.02</v>
      </c>
      <c r="Z4309">
        <v>0.05</v>
      </c>
      <c r="AB4309">
        <v>23</v>
      </c>
      <c r="AC4309">
        <v>0</v>
      </c>
      <c r="AD4309" s="4" t="s">
        <v>173</v>
      </c>
      <c r="AF4309">
        <v>16.525424276744701</v>
      </c>
    </row>
    <row r="4310" spans="1:32">
      <c r="A4310" s="35" t="s">
        <v>468</v>
      </c>
      <c r="B4310" t="s">
        <v>467</v>
      </c>
      <c r="C4310" s="30" t="s">
        <v>592</v>
      </c>
      <c r="D4310">
        <v>550</v>
      </c>
      <c r="E4310">
        <v>10</v>
      </c>
      <c r="F4310">
        <v>60</v>
      </c>
      <c r="G4310">
        <v>43.63</v>
      </c>
      <c r="H4310">
        <v>2.1</v>
      </c>
      <c r="J4310">
        <v>0.75</v>
      </c>
      <c r="R4310">
        <v>11.41</v>
      </c>
      <c r="S4310">
        <v>1.2999999999999999E-2</v>
      </c>
      <c r="U4310">
        <v>1440</v>
      </c>
      <c r="V4310">
        <v>50</v>
      </c>
      <c r="W4310">
        <v>7</v>
      </c>
      <c r="X4310">
        <v>120</v>
      </c>
      <c r="Y4310">
        <v>0.02</v>
      </c>
      <c r="Z4310">
        <v>0.05</v>
      </c>
      <c r="AB4310">
        <v>23</v>
      </c>
      <c r="AC4310">
        <v>0</v>
      </c>
      <c r="AD4310" s="4" t="s">
        <v>173</v>
      </c>
      <c r="AF4310">
        <v>15.254234685462301</v>
      </c>
    </row>
    <row r="4311" spans="1:32">
      <c r="A4311" s="35" t="s">
        <v>468</v>
      </c>
      <c r="B4311" t="s">
        <v>467</v>
      </c>
      <c r="C4311" s="30" t="s">
        <v>592</v>
      </c>
      <c r="D4311">
        <v>550</v>
      </c>
      <c r="E4311">
        <v>10</v>
      </c>
      <c r="F4311">
        <v>60</v>
      </c>
      <c r="G4311">
        <v>43.63</v>
      </c>
      <c r="H4311">
        <v>2.1</v>
      </c>
      <c r="J4311">
        <v>0.75</v>
      </c>
      <c r="R4311">
        <v>11.41</v>
      </c>
      <c r="S4311">
        <v>1.2999999999999999E-2</v>
      </c>
      <c r="U4311">
        <v>1440</v>
      </c>
      <c r="V4311">
        <v>50</v>
      </c>
      <c r="W4311">
        <v>8</v>
      </c>
      <c r="X4311">
        <v>120</v>
      </c>
      <c r="Y4311">
        <v>0.02</v>
      </c>
      <c r="Z4311">
        <v>0.05</v>
      </c>
      <c r="AB4311">
        <v>23</v>
      </c>
      <c r="AC4311">
        <v>0</v>
      </c>
      <c r="AD4311" s="4" t="s">
        <v>173</v>
      </c>
      <c r="AF4311">
        <v>13.8135593987442</v>
      </c>
    </row>
    <row r="4312" spans="1:32">
      <c r="A4312" s="35" t="s">
        <v>468</v>
      </c>
      <c r="B4312" t="s">
        <v>467</v>
      </c>
      <c r="C4312" s="30" t="s">
        <v>592</v>
      </c>
      <c r="D4312">
        <v>550</v>
      </c>
      <c r="E4312">
        <v>10</v>
      </c>
      <c r="F4312">
        <v>60</v>
      </c>
      <c r="G4312">
        <v>43.63</v>
      </c>
      <c r="H4312">
        <v>2.1</v>
      </c>
      <c r="J4312">
        <v>0.75</v>
      </c>
      <c r="R4312">
        <v>11.41</v>
      </c>
      <c r="S4312">
        <v>1.2999999999999999E-2</v>
      </c>
      <c r="U4312">
        <v>1440</v>
      </c>
      <c r="V4312">
        <v>50</v>
      </c>
      <c r="W4312">
        <v>9</v>
      </c>
      <c r="X4312">
        <v>120</v>
      </c>
      <c r="Y4312">
        <v>0.02</v>
      </c>
      <c r="Z4312">
        <v>0.05</v>
      </c>
      <c r="AB4312">
        <v>23</v>
      </c>
      <c r="AC4312">
        <v>0</v>
      </c>
      <c r="AD4312" s="4" t="s">
        <v>173</v>
      </c>
      <c r="AF4312">
        <v>12.2033903346051</v>
      </c>
    </row>
    <row r="4313" spans="1:32">
      <c r="A4313" s="35" t="s">
        <v>468</v>
      </c>
      <c r="B4313" t="s">
        <v>467</v>
      </c>
      <c r="C4313" s="30" t="s">
        <v>592</v>
      </c>
      <c r="D4313">
        <v>550</v>
      </c>
      <c r="E4313">
        <v>10</v>
      </c>
      <c r="F4313">
        <v>60</v>
      </c>
      <c r="G4313">
        <v>43.63</v>
      </c>
      <c r="H4313">
        <v>2.1</v>
      </c>
      <c r="J4313">
        <v>0.75</v>
      </c>
      <c r="R4313">
        <v>11.41</v>
      </c>
      <c r="S4313">
        <v>1.2999999999999999E-2</v>
      </c>
      <c r="U4313">
        <v>1440</v>
      </c>
      <c r="V4313">
        <v>50</v>
      </c>
      <c r="W4313">
        <v>10</v>
      </c>
      <c r="X4313">
        <v>120</v>
      </c>
      <c r="Y4313">
        <v>0.02</v>
      </c>
      <c r="Z4313">
        <v>0.05</v>
      </c>
      <c r="AB4313">
        <v>23</v>
      </c>
      <c r="AC4313">
        <v>0</v>
      </c>
      <c r="AD4313" s="4" t="s">
        <v>173</v>
      </c>
      <c r="AF4313">
        <v>8.8983028930209596</v>
      </c>
    </row>
    <row r="4314" spans="1:32">
      <c r="A4314" s="35" t="s">
        <v>468</v>
      </c>
      <c r="B4314" t="s">
        <v>467</v>
      </c>
      <c r="C4314" s="30" t="s">
        <v>592</v>
      </c>
      <c r="D4314">
        <v>550</v>
      </c>
      <c r="E4314">
        <v>10</v>
      </c>
      <c r="F4314">
        <v>60</v>
      </c>
      <c r="G4314">
        <v>43.63</v>
      </c>
      <c r="H4314">
        <v>2.1</v>
      </c>
      <c r="J4314">
        <v>0.75</v>
      </c>
      <c r="R4314">
        <v>11.41</v>
      </c>
      <c r="S4314">
        <v>1.2999999999999999E-2</v>
      </c>
      <c r="U4314">
        <v>1440</v>
      </c>
      <c r="V4314">
        <v>50</v>
      </c>
      <c r="W4314">
        <v>11</v>
      </c>
      <c r="X4314">
        <v>120</v>
      </c>
      <c r="Y4314">
        <v>0.02</v>
      </c>
      <c r="Z4314">
        <v>0.05</v>
      </c>
      <c r="AB4314">
        <v>23</v>
      </c>
      <c r="AC4314">
        <v>0</v>
      </c>
      <c r="AD4314" s="4" t="s">
        <v>173</v>
      </c>
      <c r="AF4314">
        <v>6.7796605786041901</v>
      </c>
    </row>
    <row r="4315" spans="1:32">
      <c r="A4315" s="35" t="s">
        <v>469</v>
      </c>
      <c r="B4315" t="s">
        <v>467</v>
      </c>
      <c r="C4315" s="30" t="s">
        <v>592</v>
      </c>
      <c r="D4315">
        <v>550</v>
      </c>
      <c r="E4315">
        <v>10</v>
      </c>
      <c r="F4315">
        <v>60</v>
      </c>
      <c r="G4315">
        <v>44.47</v>
      </c>
      <c r="H4315">
        <v>2.2400000000000002</v>
      </c>
      <c r="J4315">
        <v>0.76</v>
      </c>
      <c r="R4315">
        <v>12.25</v>
      </c>
      <c r="S4315">
        <v>1.6E-2</v>
      </c>
      <c r="U4315">
        <v>1440</v>
      </c>
      <c r="V4315">
        <v>50</v>
      </c>
      <c r="W4315">
        <v>3</v>
      </c>
      <c r="X4315">
        <v>120</v>
      </c>
      <c r="Y4315">
        <v>0.02</v>
      </c>
      <c r="Z4315">
        <v>0.05</v>
      </c>
      <c r="AB4315">
        <v>23</v>
      </c>
      <c r="AC4315">
        <v>0</v>
      </c>
      <c r="AD4315" s="4" t="s">
        <v>173</v>
      </c>
      <c r="AF4315">
        <v>20.169491191185699</v>
      </c>
    </row>
    <row r="4316" spans="1:32">
      <c r="A4316" s="35" t="s">
        <v>469</v>
      </c>
      <c r="B4316" t="s">
        <v>467</v>
      </c>
      <c r="C4316" s="30" t="s">
        <v>592</v>
      </c>
      <c r="D4316">
        <v>550</v>
      </c>
      <c r="E4316">
        <v>10</v>
      </c>
      <c r="F4316">
        <v>60</v>
      </c>
      <c r="G4316">
        <v>44.47</v>
      </c>
      <c r="H4316">
        <v>2.2400000000000002</v>
      </c>
      <c r="J4316">
        <v>0.76</v>
      </c>
      <c r="R4316">
        <v>12.25</v>
      </c>
      <c r="S4316">
        <v>1.6E-2</v>
      </c>
      <c r="U4316">
        <v>1440</v>
      </c>
      <c r="V4316">
        <v>50</v>
      </c>
      <c r="W4316">
        <v>4</v>
      </c>
      <c r="X4316">
        <v>120</v>
      </c>
      <c r="Y4316">
        <v>0.02</v>
      </c>
      <c r="Z4316">
        <v>0.05</v>
      </c>
      <c r="AB4316">
        <v>23</v>
      </c>
      <c r="AC4316">
        <v>0</v>
      </c>
      <c r="AD4316" s="4" t="s">
        <v>173</v>
      </c>
      <c r="AF4316">
        <v>19.491525779884</v>
      </c>
    </row>
    <row r="4317" spans="1:32">
      <c r="A4317" s="35" t="s">
        <v>469</v>
      </c>
      <c r="B4317" t="s">
        <v>467</v>
      </c>
      <c r="C4317" s="30" t="s">
        <v>592</v>
      </c>
      <c r="D4317">
        <v>550</v>
      </c>
      <c r="E4317">
        <v>10</v>
      </c>
      <c r="F4317">
        <v>60</v>
      </c>
      <c r="G4317">
        <v>44.47</v>
      </c>
      <c r="H4317">
        <v>2.2400000000000002</v>
      </c>
      <c r="J4317">
        <v>0.76</v>
      </c>
      <c r="R4317">
        <v>12.25</v>
      </c>
      <c r="S4317">
        <v>1.6E-2</v>
      </c>
      <c r="U4317">
        <v>1440</v>
      </c>
      <c r="V4317">
        <v>50</v>
      </c>
      <c r="W4317">
        <v>5</v>
      </c>
      <c r="X4317">
        <v>120</v>
      </c>
      <c r="Y4317">
        <v>0.02</v>
      </c>
      <c r="Z4317">
        <v>0.05</v>
      </c>
      <c r="AB4317">
        <v>23</v>
      </c>
      <c r="AC4317">
        <v>0</v>
      </c>
      <c r="AD4317" s="4" t="s">
        <v>173</v>
      </c>
      <c r="AF4317">
        <v>18.559322127046599</v>
      </c>
    </row>
    <row r="4318" spans="1:32">
      <c r="A4318" s="35" t="s">
        <v>469</v>
      </c>
      <c r="B4318" t="s">
        <v>467</v>
      </c>
      <c r="C4318" s="30" t="s">
        <v>592</v>
      </c>
      <c r="D4318">
        <v>550</v>
      </c>
      <c r="E4318">
        <v>10</v>
      </c>
      <c r="F4318">
        <v>60</v>
      </c>
      <c r="G4318">
        <v>44.47</v>
      </c>
      <c r="H4318">
        <v>2.2400000000000002</v>
      </c>
      <c r="J4318">
        <v>0.76</v>
      </c>
      <c r="R4318">
        <v>12.25</v>
      </c>
      <c r="S4318">
        <v>1.6E-2</v>
      </c>
      <c r="U4318">
        <v>1440</v>
      </c>
      <c r="V4318">
        <v>50</v>
      </c>
      <c r="W4318">
        <v>6</v>
      </c>
      <c r="X4318">
        <v>120</v>
      </c>
      <c r="Y4318">
        <v>0.02</v>
      </c>
      <c r="Z4318">
        <v>0.05</v>
      </c>
      <c r="AB4318">
        <v>23</v>
      </c>
      <c r="AC4318">
        <v>0</v>
      </c>
      <c r="AD4318" s="4" t="s">
        <v>173</v>
      </c>
      <c r="AF4318">
        <v>17.118645223931399</v>
      </c>
    </row>
    <row r="4319" spans="1:32">
      <c r="A4319" s="35" t="s">
        <v>469</v>
      </c>
      <c r="B4319" t="s">
        <v>467</v>
      </c>
      <c r="C4319" s="30" t="s">
        <v>592</v>
      </c>
      <c r="D4319">
        <v>550</v>
      </c>
      <c r="E4319">
        <v>10</v>
      </c>
      <c r="F4319">
        <v>60</v>
      </c>
      <c r="G4319">
        <v>44.47</v>
      </c>
      <c r="H4319">
        <v>2.2400000000000002</v>
      </c>
      <c r="J4319">
        <v>0.76</v>
      </c>
      <c r="R4319">
        <v>12.25</v>
      </c>
      <c r="S4319">
        <v>1.6E-2</v>
      </c>
      <c r="U4319">
        <v>1440</v>
      </c>
      <c r="V4319">
        <v>50</v>
      </c>
      <c r="W4319">
        <v>7</v>
      </c>
      <c r="X4319">
        <v>120</v>
      </c>
      <c r="Y4319">
        <v>0.02</v>
      </c>
      <c r="Z4319">
        <v>0.05</v>
      </c>
      <c r="AB4319">
        <v>23</v>
      </c>
      <c r="AC4319">
        <v>0</v>
      </c>
      <c r="AD4319" s="4" t="s">
        <v>173</v>
      </c>
      <c r="AF4319">
        <v>16.355932115720801</v>
      </c>
    </row>
    <row r="4320" spans="1:32">
      <c r="A4320" s="35" t="s">
        <v>469</v>
      </c>
      <c r="B4320" t="s">
        <v>467</v>
      </c>
      <c r="C4320" s="30" t="s">
        <v>592</v>
      </c>
      <c r="D4320">
        <v>550</v>
      </c>
      <c r="E4320">
        <v>10</v>
      </c>
      <c r="F4320">
        <v>60</v>
      </c>
      <c r="G4320">
        <v>44.47</v>
      </c>
      <c r="H4320">
        <v>2.2400000000000002</v>
      </c>
      <c r="J4320">
        <v>0.76</v>
      </c>
      <c r="R4320">
        <v>12.25</v>
      </c>
      <c r="S4320">
        <v>1.6E-2</v>
      </c>
      <c r="U4320">
        <v>1440</v>
      </c>
      <c r="V4320">
        <v>50</v>
      </c>
      <c r="W4320">
        <v>8</v>
      </c>
      <c r="X4320">
        <v>120</v>
      </c>
      <c r="Y4320">
        <v>0.02</v>
      </c>
      <c r="Z4320">
        <v>0.05</v>
      </c>
      <c r="AB4320">
        <v>23</v>
      </c>
      <c r="AC4320">
        <v>0</v>
      </c>
      <c r="AD4320" s="4" t="s">
        <v>173</v>
      </c>
      <c r="AF4320">
        <v>14.406777113136799</v>
      </c>
    </row>
    <row r="4321" spans="1:32">
      <c r="A4321" s="35" t="s">
        <v>469</v>
      </c>
      <c r="B4321" t="s">
        <v>467</v>
      </c>
      <c r="C4321" s="30" t="s">
        <v>592</v>
      </c>
      <c r="D4321">
        <v>550</v>
      </c>
      <c r="E4321">
        <v>10</v>
      </c>
      <c r="F4321">
        <v>60</v>
      </c>
      <c r="G4321">
        <v>44.47</v>
      </c>
      <c r="H4321">
        <v>2.2400000000000002</v>
      </c>
      <c r="J4321">
        <v>0.76</v>
      </c>
      <c r="R4321">
        <v>12.25</v>
      </c>
      <c r="S4321">
        <v>1.6E-2</v>
      </c>
      <c r="U4321">
        <v>1440</v>
      </c>
      <c r="V4321">
        <v>50</v>
      </c>
      <c r="W4321">
        <v>9</v>
      </c>
      <c r="X4321">
        <v>120</v>
      </c>
      <c r="Y4321">
        <v>0.02</v>
      </c>
      <c r="Z4321">
        <v>0.05</v>
      </c>
      <c r="AB4321">
        <v>23</v>
      </c>
      <c r="AC4321">
        <v>0</v>
      </c>
      <c r="AD4321" s="4" t="s">
        <v>173</v>
      </c>
      <c r="AF4321">
        <v>13.983048326974099</v>
      </c>
    </row>
    <row r="4322" spans="1:32">
      <c r="A4322" s="35" t="s">
        <v>469</v>
      </c>
      <c r="B4322" t="s">
        <v>467</v>
      </c>
      <c r="C4322" s="30" t="s">
        <v>592</v>
      </c>
      <c r="D4322">
        <v>550</v>
      </c>
      <c r="E4322">
        <v>10</v>
      </c>
      <c r="F4322">
        <v>60</v>
      </c>
      <c r="G4322">
        <v>44.47</v>
      </c>
      <c r="H4322">
        <v>2.2400000000000002</v>
      </c>
      <c r="J4322">
        <v>0.76</v>
      </c>
      <c r="R4322">
        <v>12.25</v>
      </c>
      <c r="S4322">
        <v>1.6E-2</v>
      </c>
      <c r="U4322">
        <v>1440</v>
      </c>
      <c r="V4322">
        <v>50</v>
      </c>
      <c r="W4322">
        <v>10</v>
      </c>
      <c r="X4322">
        <v>120</v>
      </c>
      <c r="Y4322">
        <v>0.02</v>
      </c>
      <c r="Z4322">
        <v>0.05</v>
      </c>
      <c r="AB4322">
        <v>23</v>
      </c>
      <c r="AC4322">
        <v>0</v>
      </c>
      <c r="AD4322" s="4" t="s">
        <v>173</v>
      </c>
      <c r="AF4322">
        <v>10.932203976116799</v>
      </c>
    </row>
    <row r="4323" spans="1:32">
      <c r="A4323" s="35" t="s">
        <v>469</v>
      </c>
      <c r="B4323" t="s">
        <v>467</v>
      </c>
      <c r="C4323" s="30" t="s">
        <v>592</v>
      </c>
      <c r="D4323">
        <v>550</v>
      </c>
      <c r="E4323">
        <v>10</v>
      </c>
      <c r="F4323">
        <v>60</v>
      </c>
      <c r="G4323">
        <v>44.47</v>
      </c>
      <c r="H4323">
        <v>2.2400000000000002</v>
      </c>
      <c r="J4323">
        <v>0.76</v>
      </c>
      <c r="R4323">
        <v>12.25</v>
      </c>
      <c r="S4323">
        <v>1.6E-2</v>
      </c>
      <c r="U4323">
        <v>1440</v>
      </c>
      <c r="V4323">
        <v>50</v>
      </c>
      <c r="W4323">
        <v>11</v>
      </c>
      <c r="X4323">
        <v>120</v>
      </c>
      <c r="Y4323">
        <v>0.02</v>
      </c>
      <c r="Z4323">
        <v>0.05</v>
      </c>
      <c r="AB4323">
        <v>23</v>
      </c>
      <c r="AC4323">
        <v>0</v>
      </c>
      <c r="AD4323" s="4" t="s">
        <v>173</v>
      </c>
      <c r="AF4323">
        <v>9.4915270730017305</v>
      </c>
    </row>
    <row r="4324" spans="1:32">
      <c r="A4324" s="35" t="s">
        <v>466</v>
      </c>
      <c r="B4324" t="s">
        <v>467</v>
      </c>
      <c r="C4324" s="30" t="s">
        <v>592</v>
      </c>
      <c r="D4324">
        <v>550</v>
      </c>
      <c r="E4324">
        <v>10</v>
      </c>
      <c r="F4324">
        <v>60</v>
      </c>
      <c r="G4324">
        <v>39.68</v>
      </c>
      <c r="H4324">
        <v>1.96</v>
      </c>
      <c r="J4324">
        <v>0.72</v>
      </c>
      <c r="R4324">
        <v>10.17</v>
      </c>
      <c r="S4324">
        <v>8.0000000000000002E-3</v>
      </c>
      <c r="U4324">
        <v>1440</v>
      </c>
      <c r="V4324">
        <v>4.2440475046114896</v>
      </c>
      <c r="W4324">
        <v>3</v>
      </c>
      <c r="X4324">
        <v>120</v>
      </c>
      <c r="Y4324">
        <v>0.02</v>
      </c>
      <c r="Z4324">
        <v>0.05</v>
      </c>
      <c r="AB4324">
        <v>23</v>
      </c>
      <c r="AC4324">
        <v>0</v>
      </c>
      <c r="AD4324" s="4" t="s">
        <v>173</v>
      </c>
      <c r="AF4324">
        <v>5.6856209905811497</v>
      </c>
    </row>
    <row r="4325" spans="1:32">
      <c r="A4325" s="35" t="s">
        <v>466</v>
      </c>
      <c r="B4325" t="s">
        <v>467</v>
      </c>
      <c r="C4325" s="30" t="s">
        <v>592</v>
      </c>
      <c r="D4325">
        <v>550</v>
      </c>
      <c r="E4325">
        <v>10</v>
      </c>
      <c r="F4325">
        <v>60</v>
      </c>
      <c r="G4325">
        <v>39.68</v>
      </c>
      <c r="H4325">
        <v>1.96</v>
      </c>
      <c r="J4325">
        <v>0.72</v>
      </c>
      <c r="R4325">
        <v>10.17</v>
      </c>
      <c r="S4325">
        <v>8.0000000000000002E-3</v>
      </c>
      <c r="U4325">
        <v>1440</v>
      </c>
      <c r="V4325">
        <v>8.4880950092231302</v>
      </c>
      <c r="W4325">
        <v>3</v>
      </c>
      <c r="X4325">
        <v>120</v>
      </c>
      <c r="Y4325">
        <v>0.02</v>
      </c>
      <c r="Z4325">
        <v>0.05</v>
      </c>
      <c r="AB4325">
        <v>23</v>
      </c>
      <c r="AC4325">
        <v>0</v>
      </c>
      <c r="AD4325" s="4" t="s">
        <v>173</v>
      </c>
      <c r="AF4325">
        <v>18.3946478907021</v>
      </c>
    </row>
    <row r="4326" spans="1:32">
      <c r="A4326" s="35" t="s">
        <v>466</v>
      </c>
      <c r="B4326" t="s">
        <v>467</v>
      </c>
      <c r="C4326" s="30" t="s">
        <v>592</v>
      </c>
      <c r="D4326">
        <v>550</v>
      </c>
      <c r="E4326">
        <v>10</v>
      </c>
      <c r="F4326">
        <v>60</v>
      </c>
      <c r="G4326">
        <v>39.68</v>
      </c>
      <c r="H4326">
        <v>1.96</v>
      </c>
      <c r="J4326">
        <v>0.72</v>
      </c>
      <c r="R4326">
        <v>10.17</v>
      </c>
      <c r="S4326">
        <v>8.0000000000000002E-3</v>
      </c>
      <c r="U4326">
        <v>1440</v>
      </c>
      <c r="V4326">
        <v>12.732142513834599</v>
      </c>
      <c r="W4326">
        <v>3</v>
      </c>
      <c r="X4326">
        <v>120</v>
      </c>
      <c r="Y4326">
        <v>0.02</v>
      </c>
      <c r="Z4326">
        <v>0.05</v>
      </c>
      <c r="AB4326">
        <v>23</v>
      </c>
      <c r="AC4326">
        <v>0</v>
      </c>
      <c r="AD4326" s="4" t="s">
        <v>173</v>
      </c>
      <c r="AF4326">
        <v>33.110371306537502</v>
      </c>
    </row>
    <row r="4327" spans="1:32">
      <c r="A4327" s="35" t="s">
        <v>466</v>
      </c>
      <c r="B4327" t="s">
        <v>467</v>
      </c>
      <c r="C4327" s="30" t="s">
        <v>592</v>
      </c>
      <c r="D4327">
        <v>550</v>
      </c>
      <c r="E4327">
        <v>10</v>
      </c>
      <c r="F4327">
        <v>60</v>
      </c>
      <c r="G4327">
        <v>39.68</v>
      </c>
      <c r="H4327">
        <v>1.96</v>
      </c>
      <c r="J4327">
        <v>0.72</v>
      </c>
      <c r="R4327">
        <v>10.17</v>
      </c>
      <c r="S4327">
        <v>8.0000000000000002E-3</v>
      </c>
      <c r="U4327">
        <v>1440</v>
      </c>
      <c r="V4327">
        <v>40.3183298710996</v>
      </c>
      <c r="W4327">
        <v>3</v>
      </c>
      <c r="X4327">
        <v>120</v>
      </c>
      <c r="Y4327">
        <v>0.02</v>
      </c>
      <c r="Z4327">
        <v>0.05</v>
      </c>
      <c r="AB4327">
        <v>23</v>
      </c>
      <c r="AC4327">
        <v>0</v>
      </c>
      <c r="AD4327" s="4" t="s">
        <v>173</v>
      </c>
      <c r="AF4327">
        <v>43.478258650750497</v>
      </c>
    </row>
    <row r="4328" spans="1:32">
      <c r="A4328" s="35" t="s">
        <v>466</v>
      </c>
      <c r="B4328" t="s">
        <v>467</v>
      </c>
      <c r="C4328" s="30" t="s">
        <v>592</v>
      </c>
      <c r="D4328">
        <v>550</v>
      </c>
      <c r="E4328">
        <v>10</v>
      </c>
      <c r="F4328">
        <v>60</v>
      </c>
      <c r="G4328">
        <v>39.68</v>
      </c>
      <c r="H4328">
        <v>1.96</v>
      </c>
      <c r="J4328">
        <v>0.72</v>
      </c>
      <c r="R4328">
        <v>10.17</v>
      </c>
      <c r="S4328">
        <v>8.0000000000000002E-3</v>
      </c>
      <c r="U4328">
        <v>1440</v>
      </c>
      <c r="V4328">
        <v>350.13258348064198</v>
      </c>
      <c r="W4328">
        <v>3</v>
      </c>
      <c r="X4328">
        <v>120</v>
      </c>
      <c r="Y4328">
        <v>0.02</v>
      </c>
      <c r="Z4328">
        <v>0.05</v>
      </c>
      <c r="AB4328">
        <v>23</v>
      </c>
      <c r="AC4328">
        <v>0</v>
      </c>
      <c r="AD4328" s="4" t="s">
        <v>173</v>
      </c>
      <c r="AF4328">
        <v>52.173911656719099</v>
      </c>
    </row>
    <row r="4329" spans="1:32">
      <c r="A4329" s="35" t="s">
        <v>466</v>
      </c>
      <c r="B4329" t="s">
        <v>467</v>
      </c>
      <c r="C4329" s="30" t="s">
        <v>592</v>
      </c>
      <c r="D4329">
        <v>550</v>
      </c>
      <c r="E4329">
        <v>10</v>
      </c>
      <c r="F4329">
        <v>60</v>
      </c>
      <c r="G4329">
        <v>39.68</v>
      </c>
      <c r="H4329">
        <v>1.96</v>
      </c>
      <c r="J4329">
        <v>0.72</v>
      </c>
      <c r="R4329">
        <v>10.17</v>
      </c>
      <c r="S4329">
        <v>8.0000000000000002E-3</v>
      </c>
      <c r="U4329">
        <v>1440</v>
      </c>
      <c r="V4329">
        <v>132.62597859115201</v>
      </c>
      <c r="W4329">
        <v>3</v>
      </c>
      <c r="X4329">
        <v>120</v>
      </c>
      <c r="Y4329">
        <v>0.02</v>
      </c>
      <c r="Z4329">
        <v>0.05</v>
      </c>
      <c r="AB4329">
        <v>23</v>
      </c>
      <c r="AC4329">
        <v>0</v>
      </c>
      <c r="AD4329" s="4" t="s">
        <v>173</v>
      </c>
      <c r="AF4329">
        <v>48.8294302220459</v>
      </c>
    </row>
    <row r="4330" spans="1:32">
      <c r="A4330" s="35" t="s">
        <v>468</v>
      </c>
      <c r="B4330" t="s">
        <v>467</v>
      </c>
      <c r="C4330" s="30" t="s">
        <v>592</v>
      </c>
      <c r="D4330">
        <v>550</v>
      </c>
      <c r="E4330">
        <v>10</v>
      </c>
      <c r="F4330">
        <v>60</v>
      </c>
      <c r="G4330">
        <v>43.63</v>
      </c>
      <c r="H4330">
        <v>2.1</v>
      </c>
      <c r="J4330">
        <v>0.75</v>
      </c>
      <c r="R4330">
        <v>11.41</v>
      </c>
      <c r="S4330">
        <v>1.2999999999999999E-2</v>
      </c>
      <c r="U4330">
        <v>1440</v>
      </c>
      <c r="V4330">
        <v>3.1830558655769501</v>
      </c>
      <c r="W4330">
        <v>3</v>
      </c>
      <c r="X4330">
        <v>120</v>
      </c>
      <c r="Y4330">
        <v>0.02</v>
      </c>
      <c r="Z4330">
        <v>0.05</v>
      </c>
      <c r="AB4330">
        <v>23</v>
      </c>
      <c r="AC4330">
        <v>0</v>
      </c>
      <c r="AD4330" s="4" t="s">
        <v>173</v>
      </c>
      <c r="AF4330">
        <v>1.6722407173365701</v>
      </c>
    </row>
    <row r="4331" spans="1:32">
      <c r="A4331" s="35" t="s">
        <v>468</v>
      </c>
      <c r="B4331" t="s">
        <v>467</v>
      </c>
      <c r="C4331" s="30" t="s">
        <v>592</v>
      </c>
      <c r="D4331">
        <v>550</v>
      </c>
      <c r="E4331">
        <v>10</v>
      </c>
      <c r="F4331">
        <v>60</v>
      </c>
      <c r="G4331">
        <v>43.63</v>
      </c>
      <c r="H4331">
        <v>2.1</v>
      </c>
      <c r="J4331">
        <v>0.75</v>
      </c>
      <c r="R4331">
        <v>11.41</v>
      </c>
      <c r="S4331">
        <v>1.2999999999999999E-2</v>
      </c>
      <c r="U4331">
        <v>1440</v>
      </c>
      <c r="V4331">
        <v>2.1220642265424101</v>
      </c>
      <c r="W4331">
        <v>3</v>
      </c>
      <c r="X4331">
        <v>120</v>
      </c>
      <c r="Y4331">
        <v>0.02</v>
      </c>
      <c r="Z4331">
        <v>0.05</v>
      </c>
      <c r="AB4331">
        <v>23</v>
      </c>
      <c r="AC4331">
        <v>0</v>
      </c>
      <c r="AD4331" s="4" t="s">
        <v>173</v>
      </c>
      <c r="AF4331">
        <v>17.725749052130698</v>
      </c>
    </row>
    <row r="4332" spans="1:32">
      <c r="A4332" s="35" t="s">
        <v>468</v>
      </c>
      <c r="B4332" t="s">
        <v>467</v>
      </c>
      <c r="C4332" s="30" t="s">
        <v>592</v>
      </c>
      <c r="D4332">
        <v>550</v>
      </c>
      <c r="E4332">
        <v>10</v>
      </c>
      <c r="F4332">
        <v>60</v>
      </c>
      <c r="G4332">
        <v>43.63</v>
      </c>
      <c r="H4332">
        <v>2.1</v>
      </c>
      <c r="J4332">
        <v>0.75</v>
      </c>
      <c r="R4332">
        <v>11.41</v>
      </c>
      <c r="S4332">
        <v>1.2999999999999999E-2</v>
      </c>
      <c r="U4332">
        <v>1440</v>
      </c>
      <c r="V4332">
        <v>7.4271033701885196</v>
      </c>
      <c r="W4332">
        <v>3</v>
      </c>
      <c r="X4332">
        <v>120</v>
      </c>
      <c r="Y4332">
        <v>0.02</v>
      </c>
      <c r="Z4332">
        <v>0.05</v>
      </c>
      <c r="AB4332">
        <v>23</v>
      </c>
      <c r="AC4332">
        <v>0</v>
      </c>
      <c r="AD4332" s="4" t="s">
        <v>173</v>
      </c>
      <c r="AF4332">
        <v>35.117061443159798</v>
      </c>
    </row>
    <row r="4333" spans="1:32">
      <c r="A4333" s="35" t="s">
        <v>468</v>
      </c>
      <c r="B4333" t="s">
        <v>467</v>
      </c>
      <c r="C4333" s="30" t="s">
        <v>592</v>
      </c>
      <c r="D4333">
        <v>550</v>
      </c>
      <c r="E4333">
        <v>10</v>
      </c>
      <c r="F4333">
        <v>60</v>
      </c>
      <c r="G4333">
        <v>43.63</v>
      </c>
      <c r="H4333">
        <v>2.1</v>
      </c>
      <c r="J4333">
        <v>0.75</v>
      </c>
      <c r="R4333">
        <v>11.41</v>
      </c>
      <c r="S4333">
        <v>1.2999999999999999E-2</v>
      </c>
      <c r="U4333">
        <v>1440</v>
      </c>
      <c r="V4333">
        <v>14.8541257919037</v>
      </c>
      <c r="W4333">
        <v>3</v>
      </c>
      <c r="X4333">
        <v>120</v>
      </c>
      <c r="Y4333">
        <v>0.02</v>
      </c>
      <c r="Z4333">
        <v>0.05</v>
      </c>
      <c r="AB4333">
        <v>23</v>
      </c>
      <c r="AC4333">
        <v>0</v>
      </c>
      <c r="AD4333" s="4" t="s">
        <v>173</v>
      </c>
      <c r="AF4333">
        <v>56.187291929963699</v>
      </c>
    </row>
    <row r="4334" spans="1:32">
      <c r="A4334" s="35" t="s">
        <v>468</v>
      </c>
      <c r="B4334" t="s">
        <v>467</v>
      </c>
      <c r="C4334" s="30" t="s">
        <v>592</v>
      </c>
      <c r="D4334">
        <v>550</v>
      </c>
      <c r="E4334">
        <v>10</v>
      </c>
      <c r="F4334">
        <v>60</v>
      </c>
      <c r="G4334">
        <v>43.63</v>
      </c>
      <c r="H4334">
        <v>2.1</v>
      </c>
      <c r="J4334">
        <v>0.75</v>
      </c>
      <c r="R4334">
        <v>11.41</v>
      </c>
      <c r="S4334">
        <v>1.2999999999999999E-2</v>
      </c>
      <c r="U4334">
        <v>1440</v>
      </c>
      <c r="V4334">
        <v>83.819634659303006</v>
      </c>
      <c r="W4334">
        <v>3</v>
      </c>
      <c r="X4334">
        <v>120</v>
      </c>
      <c r="Y4334">
        <v>0.02</v>
      </c>
      <c r="Z4334">
        <v>0.05</v>
      </c>
      <c r="AB4334">
        <v>23</v>
      </c>
      <c r="AC4334">
        <v>0</v>
      </c>
      <c r="AD4334" s="4" t="s">
        <v>173</v>
      </c>
      <c r="AF4334">
        <v>69.899667087941907</v>
      </c>
    </row>
    <row r="4335" spans="1:32">
      <c r="A4335" s="35" t="s">
        <v>468</v>
      </c>
      <c r="B4335" t="s">
        <v>467</v>
      </c>
      <c r="C4335" s="30" t="s">
        <v>592</v>
      </c>
      <c r="D4335">
        <v>550</v>
      </c>
      <c r="E4335">
        <v>10</v>
      </c>
      <c r="F4335">
        <v>60</v>
      </c>
      <c r="G4335">
        <v>43.63</v>
      </c>
      <c r="H4335">
        <v>2.1</v>
      </c>
      <c r="J4335">
        <v>0.75</v>
      </c>
      <c r="R4335">
        <v>11.41</v>
      </c>
      <c r="S4335">
        <v>1.2999999999999999E-2</v>
      </c>
      <c r="U4335">
        <v>1440</v>
      </c>
      <c r="V4335">
        <v>307.69227033147399</v>
      </c>
      <c r="W4335">
        <v>3</v>
      </c>
      <c r="X4335">
        <v>120</v>
      </c>
      <c r="Y4335">
        <v>0.02</v>
      </c>
      <c r="Z4335">
        <v>0.05</v>
      </c>
      <c r="AB4335">
        <v>23</v>
      </c>
      <c r="AC4335">
        <v>0</v>
      </c>
      <c r="AD4335" s="4" t="s">
        <v>173</v>
      </c>
      <c r="AF4335">
        <v>69.899667087941907</v>
      </c>
    </row>
    <row r="4336" spans="1:32">
      <c r="A4336" s="35" t="s">
        <v>469</v>
      </c>
      <c r="B4336" t="s">
        <v>467</v>
      </c>
      <c r="C4336" s="30" t="s">
        <v>592</v>
      </c>
      <c r="D4336">
        <v>550</v>
      </c>
      <c r="E4336">
        <v>10</v>
      </c>
      <c r="F4336">
        <v>60</v>
      </c>
      <c r="G4336">
        <v>44.47</v>
      </c>
      <c r="H4336">
        <v>2.2400000000000002</v>
      </c>
      <c r="J4336">
        <v>0.76</v>
      </c>
      <c r="R4336">
        <v>12.25</v>
      </c>
      <c r="S4336">
        <v>1.6E-2</v>
      </c>
      <c r="U4336">
        <v>1440</v>
      </c>
      <c r="V4336">
        <v>5.3050391436461002</v>
      </c>
      <c r="W4336">
        <v>3</v>
      </c>
      <c r="X4336">
        <v>120</v>
      </c>
      <c r="Y4336">
        <v>0.02</v>
      </c>
      <c r="Z4336">
        <v>0.05</v>
      </c>
      <c r="AB4336">
        <v>23</v>
      </c>
      <c r="AC4336">
        <v>0</v>
      </c>
      <c r="AD4336" s="4" t="s">
        <v>173</v>
      </c>
      <c r="AF4336">
        <v>2.0066965157143901</v>
      </c>
    </row>
    <row r="4337" spans="1:32">
      <c r="A4337" s="35" t="s">
        <v>469</v>
      </c>
      <c r="B4337" t="s">
        <v>467</v>
      </c>
      <c r="C4337" s="30" t="s">
        <v>592</v>
      </c>
      <c r="D4337">
        <v>550</v>
      </c>
      <c r="E4337">
        <v>10</v>
      </c>
      <c r="F4337">
        <v>60</v>
      </c>
      <c r="G4337">
        <v>44.47</v>
      </c>
      <c r="H4337">
        <v>2.2400000000000002</v>
      </c>
      <c r="J4337">
        <v>0.76</v>
      </c>
      <c r="R4337">
        <v>12.25</v>
      </c>
      <c r="S4337">
        <v>1.6E-2</v>
      </c>
      <c r="U4337">
        <v>1440</v>
      </c>
      <c r="V4337">
        <v>8.4880950092231302</v>
      </c>
      <c r="W4337">
        <v>3</v>
      </c>
      <c r="X4337">
        <v>120</v>
      </c>
      <c r="Y4337">
        <v>0.02</v>
      </c>
      <c r="Z4337">
        <v>0.05</v>
      </c>
      <c r="AB4337">
        <v>23</v>
      </c>
      <c r="AC4337">
        <v>0</v>
      </c>
      <c r="AD4337" s="4" t="s">
        <v>173</v>
      </c>
      <c r="AF4337">
        <v>40.468226635363102</v>
      </c>
    </row>
    <row r="4338" spans="1:32">
      <c r="A4338" s="35" t="s">
        <v>469</v>
      </c>
      <c r="B4338" t="s">
        <v>467</v>
      </c>
      <c r="C4338" s="30" t="s">
        <v>592</v>
      </c>
      <c r="D4338">
        <v>550</v>
      </c>
      <c r="E4338">
        <v>10</v>
      </c>
      <c r="F4338">
        <v>60</v>
      </c>
      <c r="G4338">
        <v>44.47</v>
      </c>
      <c r="H4338">
        <v>2.2400000000000002</v>
      </c>
      <c r="J4338">
        <v>0.76</v>
      </c>
      <c r="R4338">
        <v>12.25</v>
      </c>
      <c r="S4338">
        <v>1.6E-2</v>
      </c>
      <c r="U4338">
        <v>1440</v>
      </c>
      <c r="V4338">
        <v>11.6711508748</v>
      </c>
      <c r="W4338">
        <v>3</v>
      </c>
      <c r="X4338">
        <v>120</v>
      </c>
      <c r="Y4338">
        <v>0.02</v>
      </c>
      <c r="Z4338">
        <v>0.05</v>
      </c>
      <c r="AB4338">
        <v>23</v>
      </c>
      <c r="AC4338">
        <v>0</v>
      </c>
      <c r="AD4338" s="4" t="s">
        <v>173</v>
      </c>
      <c r="AF4338">
        <v>66.555185653268794</v>
      </c>
    </row>
    <row r="4339" spans="1:32">
      <c r="A4339" s="35" t="s">
        <v>469</v>
      </c>
      <c r="B4339" t="s">
        <v>467</v>
      </c>
      <c r="C4339" s="30" t="s">
        <v>592</v>
      </c>
      <c r="D4339">
        <v>550</v>
      </c>
      <c r="E4339">
        <v>10</v>
      </c>
      <c r="F4339">
        <v>60</v>
      </c>
      <c r="G4339">
        <v>44.47</v>
      </c>
      <c r="H4339">
        <v>2.2400000000000002</v>
      </c>
      <c r="J4339">
        <v>0.76</v>
      </c>
      <c r="R4339">
        <v>12.25</v>
      </c>
      <c r="S4339">
        <v>1.6E-2</v>
      </c>
      <c r="U4339">
        <v>1440</v>
      </c>
      <c r="V4339">
        <v>53.050391436460899</v>
      </c>
      <c r="W4339">
        <v>3</v>
      </c>
      <c r="X4339">
        <v>120</v>
      </c>
      <c r="Y4339">
        <v>0.02</v>
      </c>
      <c r="Z4339">
        <v>0.05</v>
      </c>
      <c r="AB4339">
        <v>23</v>
      </c>
      <c r="AC4339">
        <v>0</v>
      </c>
      <c r="AD4339" s="4" t="s">
        <v>173</v>
      </c>
      <c r="AF4339">
        <v>76.588629957288106</v>
      </c>
    </row>
    <row r="4340" spans="1:32">
      <c r="A4340" s="35" t="s">
        <v>469</v>
      </c>
      <c r="B4340" t="s">
        <v>467</v>
      </c>
      <c r="C4340" s="30" t="s">
        <v>592</v>
      </c>
      <c r="D4340">
        <v>550</v>
      </c>
      <c r="E4340">
        <v>10</v>
      </c>
      <c r="F4340">
        <v>60</v>
      </c>
      <c r="G4340">
        <v>44.47</v>
      </c>
      <c r="H4340">
        <v>2.2400000000000002</v>
      </c>
      <c r="J4340">
        <v>0.76</v>
      </c>
      <c r="R4340">
        <v>12.25</v>
      </c>
      <c r="S4340">
        <v>1.6E-2</v>
      </c>
      <c r="U4340">
        <v>1440</v>
      </c>
      <c r="V4340">
        <v>296.021200405147</v>
      </c>
      <c r="W4340">
        <v>3</v>
      </c>
      <c r="X4340">
        <v>120</v>
      </c>
      <c r="Y4340">
        <v>0.02</v>
      </c>
      <c r="Z4340">
        <v>0.05</v>
      </c>
      <c r="AB4340">
        <v>23</v>
      </c>
      <c r="AC4340">
        <v>0</v>
      </c>
      <c r="AD4340" s="4" t="s">
        <v>173</v>
      </c>
      <c r="AF4340">
        <v>80.267557621700902</v>
      </c>
    </row>
    <row r="4341" spans="1:32">
      <c r="A4341" s="35" t="s">
        <v>466</v>
      </c>
      <c r="B4341" t="s">
        <v>467</v>
      </c>
      <c r="C4341" s="30" t="s">
        <v>592</v>
      </c>
      <c r="D4341">
        <v>550</v>
      </c>
      <c r="E4341">
        <v>10</v>
      </c>
      <c r="F4341">
        <v>60</v>
      </c>
      <c r="G4341">
        <v>39.68</v>
      </c>
      <c r="H4341">
        <v>1.96</v>
      </c>
      <c r="J4341">
        <v>0.72</v>
      </c>
      <c r="R4341">
        <v>10.17</v>
      </c>
      <c r="S4341">
        <v>8.0000000000000002E-3</v>
      </c>
      <c r="U4341">
        <v>4.0730931939617401</v>
      </c>
      <c r="V4341">
        <v>50</v>
      </c>
      <c r="W4341">
        <v>3</v>
      </c>
      <c r="X4341">
        <v>120</v>
      </c>
      <c r="Y4341">
        <v>0.02</v>
      </c>
      <c r="Z4341">
        <v>0.05</v>
      </c>
      <c r="AB4341">
        <v>23</v>
      </c>
      <c r="AC4341">
        <v>0</v>
      </c>
      <c r="AD4341" s="4" t="s">
        <v>173</v>
      </c>
      <c r="AF4341">
        <v>16.779412082322199</v>
      </c>
    </row>
    <row r="4342" spans="1:32">
      <c r="A4342" s="35" t="s">
        <v>466</v>
      </c>
      <c r="B4342" t="s">
        <v>467</v>
      </c>
      <c r="C4342" s="30" t="s">
        <v>592</v>
      </c>
      <c r="D4342">
        <v>550</v>
      </c>
      <c r="E4342">
        <v>10</v>
      </c>
      <c r="F4342">
        <v>60</v>
      </c>
      <c r="G4342">
        <v>39.68</v>
      </c>
      <c r="H4342">
        <v>1.96</v>
      </c>
      <c r="J4342">
        <v>0.72</v>
      </c>
      <c r="R4342">
        <v>10.17</v>
      </c>
      <c r="S4342">
        <v>8.0000000000000002E-3</v>
      </c>
      <c r="U4342">
        <v>6.2663192868128803</v>
      </c>
      <c r="V4342">
        <v>50</v>
      </c>
      <c r="W4342">
        <v>3</v>
      </c>
      <c r="X4342">
        <v>120</v>
      </c>
      <c r="Y4342">
        <v>0.02</v>
      </c>
      <c r="Z4342">
        <v>0.05</v>
      </c>
      <c r="AB4342">
        <v>23</v>
      </c>
      <c r="AC4342">
        <v>0</v>
      </c>
      <c r="AD4342" s="4" t="s">
        <v>173</v>
      </c>
      <c r="AF4342">
        <v>18.264706286591899</v>
      </c>
    </row>
    <row r="4343" spans="1:32">
      <c r="A4343" s="35" t="s">
        <v>466</v>
      </c>
      <c r="B4343" t="s">
        <v>467</v>
      </c>
      <c r="C4343" s="30" t="s">
        <v>592</v>
      </c>
      <c r="D4343">
        <v>550</v>
      </c>
      <c r="E4343">
        <v>10</v>
      </c>
      <c r="F4343">
        <v>60</v>
      </c>
      <c r="G4343">
        <v>39.68</v>
      </c>
      <c r="H4343">
        <v>1.96</v>
      </c>
      <c r="J4343">
        <v>0.72</v>
      </c>
      <c r="R4343">
        <v>10.17</v>
      </c>
      <c r="S4343">
        <v>8.0000000000000002E-3</v>
      </c>
      <c r="U4343">
        <v>10.3394124807746</v>
      </c>
      <c r="V4343">
        <v>50</v>
      </c>
      <c r="W4343">
        <v>3</v>
      </c>
      <c r="X4343">
        <v>120</v>
      </c>
      <c r="Y4343">
        <v>0.02</v>
      </c>
      <c r="Z4343">
        <v>0.05</v>
      </c>
      <c r="AB4343">
        <v>23</v>
      </c>
      <c r="AC4343">
        <v>0</v>
      </c>
      <c r="AD4343" s="4" t="s">
        <v>173</v>
      </c>
      <c r="AF4343">
        <v>19.0441178079294</v>
      </c>
    </row>
    <row r="4344" spans="1:32">
      <c r="A4344" s="35" t="s">
        <v>466</v>
      </c>
      <c r="B4344" t="s">
        <v>467</v>
      </c>
      <c r="C4344" s="30" t="s">
        <v>592</v>
      </c>
      <c r="D4344">
        <v>550</v>
      </c>
      <c r="E4344">
        <v>10</v>
      </c>
      <c r="F4344">
        <v>60</v>
      </c>
      <c r="G4344">
        <v>39.68</v>
      </c>
      <c r="H4344">
        <v>1.96</v>
      </c>
      <c r="J4344">
        <v>0.72</v>
      </c>
      <c r="R4344">
        <v>10.17</v>
      </c>
      <c r="S4344">
        <v>8.0000000000000002E-3</v>
      </c>
      <c r="U4344">
        <v>15.665798217032201</v>
      </c>
      <c r="V4344">
        <v>50</v>
      </c>
      <c r="W4344">
        <v>3</v>
      </c>
      <c r="X4344">
        <v>120</v>
      </c>
      <c r="Y4344">
        <v>0.02</v>
      </c>
      <c r="Z4344">
        <v>0.05</v>
      </c>
      <c r="AB4344">
        <v>23</v>
      </c>
      <c r="AC4344">
        <v>0</v>
      </c>
      <c r="AD4344" s="4" t="s">
        <v>173</v>
      </c>
      <c r="AF4344">
        <v>19.352941060973698</v>
      </c>
    </row>
    <row r="4345" spans="1:32">
      <c r="A4345" s="35" t="s">
        <v>466</v>
      </c>
      <c r="B4345" t="s">
        <v>467</v>
      </c>
      <c r="C4345" s="30" t="s">
        <v>592</v>
      </c>
      <c r="D4345">
        <v>550</v>
      </c>
      <c r="E4345">
        <v>10</v>
      </c>
      <c r="F4345">
        <v>60</v>
      </c>
      <c r="G4345">
        <v>39.68</v>
      </c>
      <c r="H4345">
        <v>1.96</v>
      </c>
      <c r="J4345">
        <v>0.72</v>
      </c>
      <c r="R4345">
        <v>10.17</v>
      </c>
      <c r="S4345">
        <v>8.0000000000000002E-3</v>
      </c>
      <c r="U4345">
        <v>20.365537682141799</v>
      </c>
      <c r="V4345">
        <v>50</v>
      </c>
      <c r="W4345">
        <v>3</v>
      </c>
      <c r="X4345">
        <v>120</v>
      </c>
      <c r="Y4345">
        <v>0.02</v>
      </c>
      <c r="Z4345">
        <v>0.05</v>
      </c>
      <c r="AB4345">
        <v>23</v>
      </c>
      <c r="AC4345">
        <v>0</v>
      </c>
      <c r="AD4345" s="4" t="s">
        <v>173</v>
      </c>
      <c r="AF4345">
        <v>19.514706076222598</v>
      </c>
    </row>
    <row r="4346" spans="1:32">
      <c r="A4346" s="35" t="s">
        <v>466</v>
      </c>
      <c r="B4346" t="s">
        <v>467</v>
      </c>
      <c r="C4346" s="30" t="s">
        <v>592</v>
      </c>
      <c r="D4346">
        <v>550</v>
      </c>
      <c r="E4346">
        <v>10</v>
      </c>
      <c r="F4346">
        <v>60</v>
      </c>
      <c r="G4346">
        <v>39.68</v>
      </c>
      <c r="H4346">
        <v>1.96</v>
      </c>
      <c r="J4346">
        <v>0.72</v>
      </c>
      <c r="R4346">
        <v>10.17</v>
      </c>
      <c r="S4346">
        <v>8.0000000000000002E-3</v>
      </c>
      <c r="U4346">
        <v>26.005210697806799</v>
      </c>
      <c r="V4346">
        <v>50</v>
      </c>
      <c r="W4346">
        <v>3</v>
      </c>
      <c r="X4346">
        <v>120</v>
      </c>
      <c r="Y4346">
        <v>0.02</v>
      </c>
      <c r="Z4346">
        <v>0.05</v>
      </c>
      <c r="AB4346">
        <v>23</v>
      </c>
      <c r="AC4346">
        <v>0</v>
      </c>
      <c r="AD4346" s="4" t="s">
        <v>173</v>
      </c>
      <c r="AF4346">
        <v>19.661764875002699</v>
      </c>
    </row>
    <row r="4347" spans="1:32">
      <c r="A4347" s="35" t="s">
        <v>466</v>
      </c>
      <c r="B4347" t="s">
        <v>467</v>
      </c>
      <c r="C4347" s="30" t="s">
        <v>592</v>
      </c>
      <c r="D4347">
        <v>550</v>
      </c>
      <c r="E4347">
        <v>10</v>
      </c>
      <c r="F4347">
        <v>60</v>
      </c>
      <c r="G4347">
        <v>39.68</v>
      </c>
      <c r="H4347">
        <v>1.96</v>
      </c>
      <c r="J4347">
        <v>0.72</v>
      </c>
      <c r="R4347">
        <v>10.17</v>
      </c>
      <c r="S4347">
        <v>8.0000000000000002E-3</v>
      </c>
      <c r="U4347">
        <v>30.704950162916401</v>
      </c>
      <c r="V4347">
        <v>50</v>
      </c>
      <c r="W4347">
        <v>3</v>
      </c>
      <c r="X4347">
        <v>120</v>
      </c>
      <c r="Y4347">
        <v>0.02</v>
      </c>
      <c r="Z4347">
        <v>0.05</v>
      </c>
      <c r="AB4347">
        <v>23</v>
      </c>
      <c r="AC4347">
        <v>0</v>
      </c>
      <c r="AD4347" s="4" t="s">
        <v>173</v>
      </c>
      <c r="AF4347">
        <v>19.7352942743928</v>
      </c>
    </row>
    <row r="4348" spans="1:32">
      <c r="A4348" s="35" t="s">
        <v>466</v>
      </c>
      <c r="B4348" t="s">
        <v>467</v>
      </c>
      <c r="C4348" s="30" t="s">
        <v>592</v>
      </c>
      <c r="D4348">
        <v>550</v>
      </c>
      <c r="E4348">
        <v>10</v>
      </c>
      <c r="F4348">
        <v>60</v>
      </c>
      <c r="G4348">
        <v>39.68</v>
      </c>
      <c r="H4348">
        <v>1.96</v>
      </c>
      <c r="J4348">
        <v>0.72</v>
      </c>
      <c r="R4348">
        <v>10.17</v>
      </c>
      <c r="S4348">
        <v>8.0000000000000002E-3</v>
      </c>
      <c r="U4348">
        <v>45.117503645874898</v>
      </c>
      <c r="V4348">
        <v>50</v>
      </c>
      <c r="W4348">
        <v>3</v>
      </c>
      <c r="X4348">
        <v>120</v>
      </c>
      <c r="Y4348">
        <v>0.02</v>
      </c>
      <c r="Z4348">
        <v>0.05</v>
      </c>
      <c r="AB4348">
        <v>23</v>
      </c>
      <c r="AC4348">
        <v>0</v>
      </c>
      <c r="AD4348" s="4" t="s">
        <v>173</v>
      </c>
      <c r="AF4348">
        <v>19.9264706006099</v>
      </c>
    </row>
    <row r="4349" spans="1:32">
      <c r="A4349" s="35" t="s">
        <v>466</v>
      </c>
      <c r="B4349" t="s">
        <v>467</v>
      </c>
      <c r="C4349" s="30" t="s">
        <v>592</v>
      </c>
      <c r="D4349">
        <v>550</v>
      </c>
      <c r="E4349">
        <v>10</v>
      </c>
      <c r="F4349">
        <v>60</v>
      </c>
      <c r="G4349">
        <v>39.68</v>
      </c>
      <c r="H4349">
        <v>1.96</v>
      </c>
      <c r="J4349">
        <v>0.72</v>
      </c>
      <c r="R4349">
        <v>10.17</v>
      </c>
      <c r="S4349">
        <v>8.0000000000000002E-3</v>
      </c>
      <c r="U4349">
        <v>59.843344408240696</v>
      </c>
      <c r="V4349">
        <v>50</v>
      </c>
      <c r="W4349">
        <v>3</v>
      </c>
      <c r="X4349">
        <v>120</v>
      </c>
      <c r="Y4349">
        <v>0.02</v>
      </c>
      <c r="Z4349">
        <v>0.05</v>
      </c>
      <c r="AB4349">
        <v>23</v>
      </c>
      <c r="AC4349">
        <v>0</v>
      </c>
      <c r="AD4349" s="4" t="s">
        <v>173</v>
      </c>
      <c r="AF4349">
        <v>19.9264706006099</v>
      </c>
    </row>
    <row r="4350" spans="1:32">
      <c r="A4350" s="35" t="s">
        <v>466</v>
      </c>
      <c r="B4350" t="s">
        <v>467</v>
      </c>
      <c r="C4350" s="30" t="s">
        <v>592</v>
      </c>
      <c r="D4350">
        <v>550</v>
      </c>
      <c r="E4350">
        <v>10</v>
      </c>
      <c r="F4350">
        <v>60</v>
      </c>
      <c r="G4350">
        <v>39.68</v>
      </c>
      <c r="H4350">
        <v>1.96</v>
      </c>
      <c r="J4350">
        <v>0.72</v>
      </c>
      <c r="R4350">
        <v>10.17</v>
      </c>
      <c r="S4350">
        <v>8.0000000000000002E-3</v>
      </c>
      <c r="U4350">
        <v>88.981738653565102</v>
      </c>
      <c r="V4350">
        <v>50</v>
      </c>
      <c r="W4350">
        <v>3</v>
      </c>
      <c r="X4350">
        <v>120</v>
      </c>
      <c r="Y4350">
        <v>0.02</v>
      </c>
      <c r="Z4350">
        <v>0.05</v>
      </c>
      <c r="AB4350">
        <v>23</v>
      </c>
      <c r="AC4350">
        <v>0</v>
      </c>
      <c r="AD4350" s="4" t="s">
        <v>173</v>
      </c>
      <c r="AF4350">
        <v>19.941176256094</v>
      </c>
    </row>
    <row r="4351" spans="1:32">
      <c r="A4351" s="35" t="s">
        <v>466</v>
      </c>
      <c r="B4351" t="s">
        <v>467</v>
      </c>
      <c r="C4351" s="30" t="s">
        <v>592</v>
      </c>
      <c r="D4351">
        <v>550</v>
      </c>
      <c r="E4351">
        <v>10</v>
      </c>
      <c r="F4351">
        <v>60</v>
      </c>
      <c r="G4351">
        <v>39.68</v>
      </c>
      <c r="H4351">
        <v>1.96</v>
      </c>
      <c r="J4351">
        <v>0.72</v>
      </c>
      <c r="R4351">
        <v>10.17</v>
      </c>
      <c r="S4351">
        <v>8.0000000000000002E-3</v>
      </c>
      <c r="U4351">
        <v>117.49348662774101</v>
      </c>
      <c r="V4351">
        <v>50</v>
      </c>
      <c r="W4351">
        <v>3</v>
      </c>
      <c r="X4351">
        <v>120</v>
      </c>
      <c r="Y4351">
        <v>0.02</v>
      </c>
      <c r="Z4351">
        <v>0.05</v>
      </c>
      <c r="AB4351">
        <v>23</v>
      </c>
      <c r="AC4351">
        <v>0</v>
      </c>
      <c r="AD4351" s="4" t="s">
        <v>173</v>
      </c>
      <c r="AF4351">
        <v>19.941176256094</v>
      </c>
    </row>
    <row r="4352" spans="1:32">
      <c r="A4352" s="35" t="s">
        <v>468</v>
      </c>
      <c r="B4352" t="s">
        <v>467</v>
      </c>
      <c r="C4352" s="30" t="s">
        <v>592</v>
      </c>
      <c r="D4352">
        <v>550</v>
      </c>
      <c r="E4352">
        <v>10</v>
      </c>
      <c r="F4352">
        <v>60</v>
      </c>
      <c r="G4352">
        <v>43.63</v>
      </c>
      <c r="H4352">
        <v>2.1</v>
      </c>
      <c r="J4352">
        <v>0.75</v>
      </c>
      <c r="R4352">
        <v>11.41</v>
      </c>
      <c r="S4352">
        <v>1.2999999999999999E-2</v>
      </c>
      <c r="U4352">
        <v>4.0730931939617401</v>
      </c>
      <c r="V4352">
        <v>50</v>
      </c>
      <c r="W4352">
        <v>3</v>
      </c>
      <c r="X4352">
        <v>120</v>
      </c>
      <c r="Y4352">
        <v>0.02</v>
      </c>
      <c r="Z4352">
        <v>0.05</v>
      </c>
      <c r="AB4352">
        <v>23</v>
      </c>
      <c r="AC4352">
        <v>0</v>
      </c>
      <c r="AD4352" s="4" t="s">
        <v>173</v>
      </c>
      <c r="AF4352">
        <v>18.499999018276601</v>
      </c>
    </row>
    <row r="4353" spans="1:32">
      <c r="A4353" s="35" t="s">
        <v>468</v>
      </c>
      <c r="B4353" t="s">
        <v>467</v>
      </c>
      <c r="C4353" s="30" t="s">
        <v>592</v>
      </c>
      <c r="D4353">
        <v>550</v>
      </c>
      <c r="E4353">
        <v>10</v>
      </c>
      <c r="F4353">
        <v>60</v>
      </c>
      <c r="G4353">
        <v>43.63</v>
      </c>
      <c r="H4353">
        <v>2.1</v>
      </c>
      <c r="J4353">
        <v>0.75</v>
      </c>
      <c r="R4353">
        <v>11.41</v>
      </c>
      <c r="S4353">
        <v>1.2999999999999999E-2</v>
      </c>
      <c r="U4353">
        <v>6.5796304703313302</v>
      </c>
      <c r="V4353">
        <v>50</v>
      </c>
      <c r="W4353">
        <v>3</v>
      </c>
      <c r="X4353">
        <v>120</v>
      </c>
      <c r="Y4353">
        <v>0.02</v>
      </c>
      <c r="Z4353">
        <v>0.05</v>
      </c>
      <c r="AB4353">
        <v>23</v>
      </c>
      <c r="AC4353">
        <v>0</v>
      </c>
      <c r="AD4353" s="4" t="s">
        <v>173</v>
      </c>
      <c r="AF4353">
        <v>19.3676472774426</v>
      </c>
    </row>
    <row r="4354" spans="1:32">
      <c r="A4354" s="35" t="s">
        <v>468</v>
      </c>
      <c r="B4354" t="s">
        <v>467</v>
      </c>
      <c r="C4354" s="30" t="s">
        <v>592</v>
      </c>
      <c r="D4354">
        <v>550</v>
      </c>
      <c r="E4354">
        <v>10</v>
      </c>
      <c r="F4354">
        <v>60</v>
      </c>
      <c r="G4354">
        <v>43.63</v>
      </c>
      <c r="H4354">
        <v>2.1</v>
      </c>
      <c r="J4354">
        <v>0.75</v>
      </c>
      <c r="R4354">
        <v>11.41</v>
      </c>
      <c r="S4354">
        <v>1.2999999999999999E-2</v>
      </c>
      <c r="U4354">
        <v>11.5926811189593</v>
      </c>
      <c r="V4354">
        <v>50</v>
      </c>
      <c r="W4354">
        <v>3</v>
      </c>
      <c r="X4354">
        <v>120</v>
      </c>
      <c r="Y4354">
        <v>0.02</v>
      </c>
      <c r="Z4354">
        <v>0.05</v>
      </c>
      <c r="AB4354">
        <v>23</v>
      </c>
      <c r="AC4354">
        <v>0</v>
      </c>
      <c r="AD4354" s="4" t="s">
        <v>173</v>
      </c>
      <c r="AF4354">
        <v>19.823529329266901</v>
      </c>
    </row>
    <row r="4355" spans="1:32">
      <c r="A4355" s="35" t="s">
        <v>468</v>
      </c>
      <c r="B4355" t="s">
        <v>467</v>
      </c>
      <c r="C4355" s="30" t="s">
        <v>592</v>
      </c>
      <c r="D4355">
        <v>550</v>
      </c>
      <c r="E4355">
        <v>10</v>
      </c>
      <c r="F4355">
        <v>60</v>
      </c>
      <c r="G4355">
        <v>43.63</v>
      </c>
      <c r="H4355">
        <v>2.1</v>
      </c>
      <c r="J4355">
        <v>0.75</v>
      </c>
      <c r="R4355">
        <v>11.41</v>
      </c>
      <c r="S4355">
        <v>1.2999999999999999E-2</v>
      </c>
      <c r="U4355">
        <v>15.9791094005506</v>
      </c>
      <c r="V4355">
        <v>50</v>
      </c>
      <c r="W4355">
        <v>3</v>
      </c>
      <c r="X4355">
        <v>120</v>
      </c>
      <c r="Y4355">
        <v>0.02</v>
      </c>
      <c r="Z4355">
        <v>0.05</v>
      </c>
      <c r="AB4355">
        <v>23</v>
      </c>
      <c r="AC4355">
        <v>0</v>
      </c>
      <c r="AD4355" s="4" t="s">
        <v>173</v>
      </c>
      <c r="AF4355">
        <v>19.941176256094</v>
      </c>
    </row>
    <row r="4356" spans="1:32">
      <c r="A4356" s="35" t="s">
        <v>468</v>
      </c>
      <c r="B4356" t="s">
        <v>467</v>
      </c>
      <c r="C4356" s="30" t="s">
        <v>592</v>
      </c>
      <c r="D4356">
        <v>550</v>
      </c>
      <c r="E4356">
        <v>10</v>
      </c>
      <c r="F4356">
        <v>60</v>
      </c>
      <c r="G4356">
        <v>43.63</v>
      </c>
      <c r="H4356">
        <v>2.1</v>
      </c>
      <c r="J4356">
        <v>0.75</v>
      </c>
      <c r="R4356">
        <v>11.41</v>
      </c>
      <c r="S4356">
        <v>1.2999999999999999E-2</v>
      </c>
      <c r="U4356">
        <v>19.738891410993901</v>
      </c>
      <c r="V4356">
        <v>50</v>
      </c>
      <c r="W4356">
        <v>3</v>
      </c>
      <c r="X4356">
        <v>120</v>
      </c>
      <c r="Y4356">
        <v>0.02</v>
      </c>
      <c r="Z4356">
        <v>0.05</v>
      </c>
      <c r="AB4356">
        <v>23</v>
      </c>
      <c r="AC4356">
        <v>0</v>
      </c>
      <c r="AD4356" s="4" t="s">
        <v>173</v>
      </c>
      <c r="AF4356">
        <v>19.970588128047002</v>
      </c>
    </row>
    <row r="4357" spans="1:32">
      <c r="A4357" s="35" t="s">
        <v>468</v>
      </c>
      <c r="B4357" t="s">
        <v>467</v>
      </c>
      <c r="C4357" s="30" t="s">
        <v>592</v>
      </c>
      <c r="D4357">
        <v>550</v>
      </c>
      <c r="E4357">
        <v>10</v>
      </c>
      <c r="F4357">
        <v>60</v>
      </c>
      <c r="G4357">
        <v>43.63</v>
      </c>
      <c r="H4357">
        <v>2.1</v>
      </c>
      <c r="J4357">
        <v>0.75</v>
      </c>
      <c r="R4357">
        <v>11.41</v>
      </c>
      <c r="S4357">
        <v>1.2999999999999999E-2</v>
      </c>
      <c r="U4357">
        <v>25.378588330769901</v>
      </c>
      <c r="V4357">
        <v>50</v>
      </c>
      <c r="W4357">
        <v>3</v>
      </c>
      <c r="X4357">
        <v>120</v>
      </c>
      <c r="Y4357">
        <v>0.02</v>
      </c>
      <c r="Z4357">
        <v>0.05</v>
      </c>
      <c r="AB4357">
        <v>23</v>
      </c>
      <c r="AC4357">
        <v>0</v>
      </c>
      <c r="AD4357" s="4" t="s">
        <v>173</v>
      </c>
      <c r="AF4357">
        <v>19.9264706006099</v>
      </c>
    </row>
    <row r="4358" spans="1:32">
      <c r="A4358" s="35" t="s">
        <v>468</v>
      </c>
      <c r="B4358" t="s">
        <v>467</v>
      </c>
      <c r="C4358" s="30" t="s">
        <v>592</v>
      </c>
      <c r="D4358">
        <v>550</v>
      </c>
      <c r="E4358">
        <v>10</v>
      </c>
      <c r="F4358">
        <v>60</v>
      </c>
      <c r="G4358">
        <v>43.63</v>
      </c>
      <c r="H4358">
        <v>2.1</v>
      </c>
      <c r="J4358">
        <v>0.75</v>
      </c>
      <c r="R4358">
        <v>11.41</v>
      </c>
      <c r="S4358">
        <v>1.2999999999999999E-2</v>
      </c>
      <c r="U4358">
        <v>29.765016612361102</v>
      </c>
      <c r="V4358">
        <v>50</v>
      </c>
      <c r="W4358">
        <v>3</v>
      </c>
      <c r="X4358">
        <v>120</v>
      </c>
      <c r="Y4358">
        <v>0.02</v>
      </c>
      <c r="Z4358">
        <v>0.05</v>
      </c>
      <c r="AB4358">
        <v>23</v>
      </c>
      <c r="AC4358">
        <v>0</v>
      </c>
      <c r="AD4358" s="4" t="s">
        <v>173</v>
      </c>
      <c r="AF4358">
        <v>19.985293783531102</v>
      </c>
    </row>
    <row r="4359" spans="1:32">
      <c r="A4359" s="35" t="s">
        <v>468</v>
      </c>
      <c r="B4359" t="s">
        <v>467</v>
      </c>
      <c r="C4359" s="30" t="s">
        <v>592</v>
      </c>
      <c r="D4359">
        <v>550</v>
      </c>
      <c r="E4359">
        <v>10</v>
      </c>
      <c r="F4359">
        <v>60</v>
      </c>
      <c r="G4359">
        <v>43.63</v>
      </c>
      <c r="H4359">
        <v>2.1</v>
      </c>
      <c r="J4359">
        <v>0.75</v>
      </c>
      <c r="R4359">
        <v>11.41</v>
      </c>
      <c r="S4359">
        <v>1.2999999999999999E-2</v>
      </c>
      <c r="U4359">
        <v>45.117503645874898</v>
      </c>
      <c r="V4359">
        <v>50</v>
      </c>
      <c r="W4359">
        <v>3</v>
      </c>
      <c r="X4359">
        <v>120</v>
      </c>
      <c r="Y4359">
        <v>0.02</v>
      </c>
      <c r="Z4359">
        <v>0.05</v>
      </c>
      <c r="AB4359">
        <v>23</v>
      </c>
      <c r="AC4359">
        <v>0</v>
      </c>
      <c r="AD4359" s="4" t="s">
        <v>173</v>
      </c>
      <c r="AF4359">
        <v>20</v>
      </c>
    </row>
    <row r="4360" spans="1:32">
      <c r="A4360" s="35" t="s">
        <v>468</v>
      </c>
      <c r="B4360" t="s">
        <v>467</v>
      </c>
      <c r="C4360" s="30" t="s">
        <v>592</v>
      </c>
      <c r="D4360">
        <v>550</v>
      </c>
      <c r="E4360">
        <v>10</v>
      </c>
      <c r="F4360">
        <v>60</v>
      </c>
      <c r="G4360">
        <v>43.63</v>
      </c>
      <c r="H4360">
        <v>2.1</v>
      </c>
      <c r="J4360">
        <v>0.75</v>
      </c>
      <c r="R4360">
        <v>11.41</v>
      </c>
      <c r="S4360">
        <v>1.2999999999999999E-2</v>
      </c>
      <c r="U4360">
        <v>60.156655591759097</v>
      </c>
      <c r="V4360">
        <v>50</v>
      </c>
      <c r="W4360">
        <v>3</v>
      </c>
      <c r="X4360">
        <v>120</v>
      </c>
      <c r="Y4360">
        <v>0.02</v>
      </c>
      <c r="Z4360">
        <v>0.05</v>
      </c>
      <c r="AB4360">
        <v>23</v>
      </c>
      <c r="AC4360">
        <v>0</v>
      </c>
      <c r="AD4360" s="4" t="s">
        <v>173</v>
      </c>
      <c r="AF4360">
        <v>19.985293783531102</v>
      </c>
    </row>
    <row r="4361" spans="1:32">
      <c r="A4361" s="35" t="s">
        <v>468</v>
      </c>
      <c r="B4361" t="s">
        <v>467</v>
      </c>
      <c r="C4361" s="30" t="s">
        <v>592</v>
      </c>
      <c r="D4361">
        <v>550</v>
      </c>
      <c r="E4361">
        <v>10</v>
      </c>
      <c r="F4361">
        <v>60</v>
      </c>
      <c r="G4361">
        <v>43.63</v>
      </c>
      <c r="H4361">
        <v>2.1</v>
      </c>
      <c r="J4361">
        <v>0.75</v>
      </c>
      <c r="R4361">
        <v>11.41</v>
      </c>
      <c r="S4361">
        <v>1.2999999999999999E-2</v>
      </c>
      <c r="U4361">
        <v>88.355092382417197</v>
      </c>
      <c r="V4361">
        <v>50</v>
      </c>
      <c r="W4361">
        <v>3</v>
      </c>
      <c r="X4361">
        <v>120</v>
      </c>
      <c r="Y4361">
        <v>0.02</v>
      </c>
      <c r="Z4361">
        <v>0.05</v>
      </c>
      <c r="AB4361">
        <v>23</v>
      </c>
      <c r="AC4361">
        <v>0</v>
      </c>
      <c r="AD4361" s="4" t="s">
        <v>173</v>
      </c>
      <c r="AF4361">
        <v>19.955882472562902</v>
      </c>
    </row>
    <row r="4362" spans="1:32">
      <c r="A4362" s="35" t="s">
        <v>468</v>
      </c>
      <c r="B4362" t="s">
        <v>467</v>
      </c>
      <c r="C4362" s="30" t="s">
        <v>592</v>
      </c>
      <c r="D4362">
        <v>550</v>
      </c>
      <c r="E4362">
        <v>10</v>
      </c>
      <c r="F4362">
        <v>60</v>
      </c>
      <c r="G4362">
        <v>43.63</v>
      </c>
      <c r="H4362">
        <v>2.1</v>
      </c>
      <c r="J4362">
        <v>0.75</v>
      </c>
      <c r="R4362">
        <v>11.41</v>
      </c>
      <c r="S4362">
        <v>1.2999999999999999E-2</v>
      </c>
      <c r="U4362">
        <v>118.12010899477799</v>
      </c>
      <c r="V4362">
        <v>50</v>
      </c>
      <c r="W4362">
        <v>3</v>
      </c>
      <c r="X4362">
        <v>120</v>
      </c>
      <c r="Y4362">
        <v>0.02</v>
      </c>
      <c r="Z4362">
        <v>0.05</v>
      </c>
      <c r="AB4362">
        <v>23</v>
      </c>
      <c r="AC4362">
        <v>0</v>
      </c>
      <c r="AD4362" s="4" t="s">
        <v>173</v>
      </c>
      <c r="AF4362">
        <v>19.970588128047002</v>
      </c>
    </row>
    <row r="4363" spans="1:32">
      <c r="A4363" s="35" t="s">
        <v>469</v>
      </c>
      <c r="B4363" t="s">
        <v>467</v>
      </c>
      <c r="C4363" s="30" t="s">
        <v>592</v>
      </c>
      <c r="D4363">
        <v>550</v>
      </c>
      <c r="E4363">
        <v>10</v>
      </c>
      <c r="F4363">
        <v>60</v>
      </c>
      <c r="G4363">
        <v>44.47</v>
      </c>
      <c r="H4363">
        <v>2.2400000000000002</v>
      </c>
      <c r="J4363">
        <v>0.76</v>
      </c>
      <c r="R4363">
        <v>12.25</v>
      </c>
      <c r="S4363">
        <v>1.6E-2</v>
      </c>
      <c r="U4363">
        <v>3.4464708269248598</v>
      </c>
      <c r="V4363">
        <v>50</v>
      </c>
      <c r="W4363">
        <v>3</v>
      </c>
      <c r="X4363">
        <v>120</v>
      </c>
      <c r="Y4363">
        <v>0.02</v>
      </c>
      <c r="Z4363">
        <v>0.05</v>
      </c>
      <c r="AB4363">
        <v>23</v>
      </c>
      <c r="AC4363">
        <v>0</v>
      </c>
      <c r="AD4363" s="4" t="s">
        <v>173</v>
      </c>
      <c r="AF4363">
        <v>19.191176606709501</v>
      </c>
    </row>
    <row r="4364" spans="1:32">
      <c r="A4364" s="35" t="s">
        <v>469</v>
      </c>
      <c r="B4364" t="s">
        <v>467</v>
      </c>
      <c r="C4364" s="30" t="s">
        <v>592</v>
      </c>
      <c r="D4364">
        <v>550</v>
      </c>
      <c r="E4364">
        <v>10</v>
      </c>
      <c r="F4364">
        <v>60</v>
      </c>
      <c r="G4364">
        <v>44.47</v>
      </c>
      <c r="H4364">
        <v>2.2400000000000002</v>
      </c>
      <c r="J4364">
        <v>0.76</v>
      </c>
      <c r="R4364">
        <v>12.25</v>
      </c>
      <c r="S4364">
        <v>1.6E-2</v>
      </c>
      <c r="U4364">
        <v>5.6396730156649602</v>
      </c>
      <c r="V4364">
        <v>50</v>
      </c>
      <c r="W4364">
        <v>3</v>
      </c>
      <c r="X4364">
        <v>120</v>
      </c>
      <c r="Y4364">
        <v>0.02</v>
      </c>
      <c r="Z4364">
        <v>0.05</v>
      </c>
      <c r="AB4364">
        <v>23</v>
      </c>
      <c r="AC4364">
        <v>0</v>
      </c>
      <c r="AD4364" s="4" t="s">
        <v>173</v>
      </c>
      <c r="AF4364">
        <v>19.882353073172801</v>
      </c>
    </row>
    <row r="4365" spans="1:32">
      <c r="A4365" s="35" t="s">
        <v>469</v>
      </c>
      <c r="B4365" t="s">
        <v>467</v>
      </c>
      <c r="C4365" s="30" t="s">
        <v>592</v>
      </c>
      <c r="D4365">
        <v>550</v>
      </c>
      <c r="E4365">
        <v>10</v>
      </c>
      <c r="F4365">
        <v>60</v>
      </c>
      <c r="G4365">
        <v>44.47</v>
      </c>
      <c r="H4365">
        <v>2.2400000000000002</v>
      </c>
      <c r="J4365">
        <v>0.76</v>
      </c>
      <c r="R4365">
        <v>12.25</v>
      </c>
      <c r="S4365">
        <v>1.6E-2</v>
      </c>
      <c r="U4365">
        <v>10.3394124807746</v>
      </c>
      <c r="V4365">
        <v>50</v>
      </c>
      <c r="W4365">
        <v>3</v>
      </c>
      <c r="X4365">
        <v>120</v>
      </c>
      <c r="Y4365">
        <v>0.02</v>
      </c>
      <c r="Z4365">
        <v>0.05</v>
      </c>
      <c r="AB4365">
        <v>23</v>
      </c>
      <c r="AC4365">
        <v>0</v>
      </c>
      <c r="AD4365" s="4" t="s">
        <v>173</v>
      </c>
      <c r="AF4365">
        <v>20</v>
      </c>
    </row>
    <row r="4366" spans="1:32">
      <c r="A4366" s="35" t="s">
        <v>469</v>
      </c>
      <c r="B4366" t="s">
        <v>467</v>
      </c>
      <c r="C4366" s="30" t="s">
        <v>592</v>
      </c>
      <c r="D4366">
        <v>550</v>
      </c>
      <c r="E4366">
        <v>10</v>
      </c>
      <c r="F4366">
        <v>60</v>
      </c>
      <c r="G4366">
        <v>44.47</v>
      </c>
      <c r="H4366">
        <v>2.2400000000000002</v>
      </c>
      <c r="J4366">
        <v>0.76</v>
      </c>
      <c r="R4366">
        <v>12.25</v>
      </c>
      <c r="S4366">
        <v>1.6E-2</v>
      </c>
      <c r="U4366">
        <v>20.9921600491787</v>
      </c>
      <c r="V4366">
        <v>50</v>
      </c>
      <c r="W4366">
        <v>3</v>
      </c>
      <c r="X4366">
        <v>120</v>
      </c>
      <c r="Y4366">
        <v>0.02</v>
      </c>
      <c r="Z4366">
        <v>0.05</v>
      </c>
      <c r="AB4366">
        <v>23</v>
      </c>
      <c r="AC4366">
        <v>0</v>
      </c>
      <c r="AD4366" s="4" t="s">
        <v>173</v>
      </c>
      <c r="AF4366">
        <v>19.9264706006099</v>
      </c>
    </row>
    <row r="4367" spans="1:32">
      <c r="A4367" s="35" t="s">
        <v>469</v>
      </c>
      <c r="B4367" t="s">
        <v>467</v>
      </c>
      <c r="C4367" s="30" t="s">
        <v>592</v>
      </c>
      <c r="D4367">
        <v>550</v>
      </c>
      <c r="E4367">
        <v>10</v>
      </c>
      <c r="F4367">
        <v>60</v>
      </c>
      <c r="G4367">
        <v>44.47</v>
      </c>
      <c r="H4367">
        <v>2.2400000000000002</v>
      </c>
      <c r="J4367">
        <v>0.76</v>
      </c>
      <c r="R4367">
        <v>12.25</v>
      </c>
      <c r="S4367">
        <v>1.6E-2</v>
      </c>
      <c r="U4367">
        <v>30.391638979398</v>
      </c>
      <c r="V4367">
        <v>50</v>
      </c>
      <c r="W4367">
        <v>3</v>
      </c>
      <c r="X4367">
        <v>120</v>
      </c>
      <c r="Y4367">
        <v>0.02</v>
      </c>
      <c r="Z4367">
        <v>0.05</v>
      </c>
      <c r="AB4367">
        <v>23</v>
      </c>
      <c r="AC4367">
        <v>0</v>
      </c>
      <c r="AD4367" s="4" t="s">
        <v>173</v>
      </c>
      <c r="AF4367">
        <v>19.941176256094</v>
      </c>
    </row>
    <row r="4368" spans="1:32">
      <c r="A4368" s="35" t="s">
        <v>466</v>
      </c>
      <c r="B4368" t="s">
        <v>467</v>
      </c>
      <c r="C4368" s="30" t="s">
        <v>592</v>
      </c>
      <c r="D4368">
        <v>550</v>
      </c>
      <c r="E4368">
        <v>10</v>
      </c>
      <c r="F4368">
        <v>60</v>
      </c>
      <c r="G4368">
        <v>39.68</v>
      </c>
      <c r="H4368">
        <v>1.96</v>
      </c>
      <c r="J4368">
        <v>0.72</v>
      </c>
      <c r="R4368">
        <v>10.17</v>
      </c>
      <c r="S4368">
        <v>8.0000000000000002E-3</v>
      </c>
      <c r="U4368">
        <v>60</v>
      </c>
      <c r="V4368">
        <v>50</v>
      </c>
      <c r="W4368">
        <v>3</v>
      </c>
      <c r="X4368">
        <v>120</v>
      </c>
      <c r="Y4368">
        <v>0.02</v>
      </c>
      <c r="Z4368">
        <v>0.05</v>
      </c>
      <c r="AB4368">
        <v>23</v>
      </c>
      <c r="AC4368">
        <v>0</v>
      </c>
      <c r="AD4368" s="4" t="s">
        <v>173</v>
      </c>
      <c r="AF4368">
        <v>19.389437071531098</v>
      </c>
    </row>
    <row r="4369" spans="1:37">
      <c r="A4369" s="35" t="s">
        <v>468</v>
      </c>
      <c r="B4369" t="s">
        <v>467</v>
      </c>
      <c r="C4369" s="30" t="s">
        <v>592</v>
      </c>
      <c r="D4369">
        <v>550</v>
      </c>
      <c r="E4369">
        <v>10</v>
      </c>
      <c r="F4369">
        <v>60</v>
      </c>
      <c r="G4369">
        <v>43.63</v>
      </c>
      <c r="H4369">
        <v>2.1</v>
      </c>
      <c r="J4369">
        <v>0.75</v>
      </c>
      <c r="R4369">
        <v>11.41</v>
      </c>
      <c r="S4369">
        <v>1.2999999999999999E-2</v>
      </c>
      <c r="U4369">
        <v>60</v>
      </c>
      <c r="V4369">
        <v>50</v>
      </c>
      <c r="W4369">
        <v>3</v>
      </c>
      <c r="X4369">
        <v>120</v>
      </c>
      <c r="Y4369">
        <v>0.02</v>
      </c>
      <c r="Z4369">
        <v>0.05</v>
      </c>
      <c r="AB4369">
        <v>23</v>
      </c>
      <c r="AC4369">
        <v>0</v>
      </c>
      <c r="AD4369" s="4" t="s">
        <v>173</v>
      </c>
      <c r="AF4369">
        <v>19.224422296817899</v>
      </c>
    </row>
    <row r="4370" spans="1:37">
      <c r="A4370" s="35" t="s">
        <v>469</v>
      </c>
      <c r="B4370" t="s">
        <v>467</v>
      </c>
      <c r="C4370" s="30" t="s">
        <v>592</v>
      </c>
      <c r="D4370">
        <v>550</v>
      </c>
      <c r="E4370">
        <v>10</v>
      </c>
      <c r="F4370">
        <v>60</v>
      </c>
      <c r="G4370">
        <v>44.47</v>
      </c>
      <c r="H4370">
        <v>2.2400000000000002</v>
      </c>
      <c r="J4370">
        <v>0.76</v>
      </c>
      <c r="R4370">
        <v>12.25</v>
      </c>
      <c r="S4370">
        <v>1.6E-2</v>
      </c>
      <c r="U4370">
        <v>60</v>
      </c>
      <c r="V4370">
        <v>50</v>
      </c>
      <c r="W4370">
        <v>3</v>
      </c>
      <c r="X4370">
        <v>120</v>
      </c>
      <c r="Y4370">
        <v>0.02</v>
      </c>
      <c r="Z4370">
        <v>0.05</v>
      </c>
      <c r="AB4370">
        <v>23</v>
      </c>
      <c r="AC4370">
        <v>0</v>
      </c>
      <c r="AD4370" s="4" t="s">
        <v>173</v>
      </c>
      <c r="AF4370">
        <v>19.4719472128977</v>
      </c>
    </row>
    <row r="4371" spans="1:37">
      <c r="A4371" s="35" t="s">
        <v>466</v>
      </c>
      <c r="B4371" t="s">
        <v>467</v>
      </c>
      <c r="C4371" s="30" t="s">
        <v>592</v>
      </c>
      <c r="D4371">
        <v>550</v>
      </c>
      <c r="E4371">
        <v>10</v>
      </c>
      <c r="F4371">
        <v>60</v>
      </c>
      <c r="G4371">
        <v>39.68</v>
      </c>
      <c r="H4371">
        <v>1.96</v>
      </c>
      <c r="J4371">
        <v>0.72</v>
      </c>
      <c r="R4371">
        <v>10.17</v>
      </c>
      <c r="S4371">
        <v>8.0000000000000002E-3</v>
      </c>
      <c r="U4371">
        <v>60</v>
      </c>
      <c r="V4371">
        <v>50</v>
      </c>
      <c r="W4371">
        <v>3</v>
      </c>
      <c r="X4371">
        <v>120</v>
      </c>
      <c r="Y4371">
        <v>0.02</v>
      </c>
      <c r="Z4371">
        <v>0.05</v>
      </c>
      <c r="AB4371">
        <v>23</v>
      </c>
      <c r="AC4371">
        <v>1.4</v>
      </c>
      <c r="AD4371" s="9" t="s">
        <v>595</v>
      </c>
      <c r="AF4371">
        <v>19.306930077604498</v>
      </c>
    </row>
    <row r="4372" spans="1:37">
      <c r="A4372" s="35" t="s">
        <v>468</v>
      </c>
      <c r="B4372" t="s">
        <v>467</v>
      </c>
      <c r="C4372" s="30" t="s">
        <v>592</v>
      </c>
      <c r="D4372">
        <v>550</v>
      </c>
      <c r="E4372">
        <v>10</v>
      </c>
      <c r="F4372">
        <v>60</v>
      </c>
      <c r="G4372">
        <v>43.63</v>
      </c>
      <c r="H4372">
        <v>2.1</v>
      </c>
      <c r="J4372">
        <v>0.75</v>
      </c>
      <c r="R4372">
        <v>11.41</v>
      </c>
      <c r="S4372">
        <v>1.2999999999999999E-2</v>
      </c>
      <c r="U4372">
        <v>60</v>
      </c>
      <c r="V4372">
        <v>50</v>
      </c>
      <c r="W4372">
        <v>3</v>
      </c>
      <c r="X4372">
        <v>120</v>
      </c>
      <c r="Y4372">
        <v>0.02</v>
      </c>
      <c r="Z4372">
        <v>0.05</v>
      </c>
      <c r="AB4372">
        <v>23</v>
      </c>
      <c r="AC4372">
        <v>1.4</v>
      </c>
      <c r="AD4372" s="9" t="s">
        <v>595</v>
      </c>
      <c r="AF4372">
        <v>19.224422296817899</v>
      </c>
    </row>
    <row r="4373" spans="1:37">
      <c r="A4373" s="35" t="s">
        <v>469</v>
      </c>
      <c r="B4373" t="s">
        <v>467</v>
      </c>
      <c r="C4373" s="30" t="s">
        <v>592</v>
      </c>
      <c r="D4373">
        <v>550</v>
      </c>
      <c r="E4373">
        <v>10</v>
      </c>
      <c r="F4373">
        <v>60</v>
      </c>
      <c r="G4373">
        <v>44.47</v>
      </c>
      <c r="H4373">
        <v>2.2400000000000002</v>
      </c>
      <c r="J4373">
        <v>0.76</v>
      </c>
      <c r="R4373">
        <v>12.25</v>
      </c>
      <c r="S4373">
        <v>1.6E-2</v>
      </c>
      <c r="U4373">
        <v>60</v>
      </c>
      <c r="V4373">
        <v>50</v>
      </c>
      <c r="W4373">
        <v>3</v>
      </c>
      <c r="X4373">
        <v>120</v>
      </c>
      <c r="Y4373">
        <v>0.02</v>
      </c>
      <c r="Z4373">
        <v>0.05</v>
      </c>
      <c r="AB4373">
        <v>23</v>
      </c>
      <c r="AC4373">
        <v>1.4</v>
      </c>
      <c r="AD4373" s="9" t="s">
        <v>595</v>
      </c>
      <c r="AF4373">
        <v>18.976895807018099</v>
      </c>
    </row>
    <row r="4374" spans="1:37">
      <c r="A4374" s="35" t="s">
        <v>466</v>
      </c>
      <c r="B4374" t="s">
        <v>467</v>
      </c>
      <c r="C4374" s="30" t="s">
        <v>592</v>
      </c>
      <c r="D4374">
        <v>550</v>
      </c>
      <c r="E4374">
        <v>10</v>
      </c>
      <c r="F4374">
        <v>60</v>
      </c>
      <c r="G4374">
        <v>39.68</v>
      </c>
      <c r="H4374">
        <v>1.96</v>
      </c>
      <c r="J4374">
        <v>0.72</v>
      </c>
      <c r="R4374">
        <v>10.17</v>
      </c>
      <c r="S4374">
        <v>8.0000000000000002E-3</v>
      </c>
      <c r="U4374">
        <v>60</v>
      </c>
      <c r="V4374">
        <v>50</v>
      </c>
      <c r="W4374">
        <v>3</v>
      </c>
      <c r="X4374">
        <v>120</v>
      </c>
      <c r="Y4374">
        <v>0.02</v>
      </c>
      <c r="Z4374">
        <v>0.05</v>
      </c>
      <c r="AB4374">
        <v>23</v>
      </c>
      <c r="AC4374">
        <v>1</v>
      </c>
      <c r="AD4374" t="s">
        <v>471</v>
      </c>
      <c r="AF4374">
        <v>17.409240103472701</v>
      </c>
    </row>
    <row r="4375" spans="1:37">
      <c r="A4375" s="35" t="s">
        <v>468</v>
      </c>
      <c r="B4375" t="s">
        <v>467</v>
      </c>
      <c r="C4375" s="30" t="s">
        <v>592</v>
      </c>
      <c r="D4375">
        <v>550</v>
      </c>
      <c r="E4375">
        <v>10</v>
      </c>
      <c r="F4375">
        <v>60</v>
      </c>
      <c r="G4375">
        <v>43.63</v>
      </c>
      <c r="H4375">
        <v>2.1</v>
      </c>
      <c r="J4375">
        <v>0.75</v>
      </c>
      <c r="R4375">
        <v>11.41</v>
      </c>
      <c r="S4375">
        <v>1.2999999999999999E-2</v>
      </c>
      <c r="U4375">
        <v>60</v>
      </c>
      <c r="V4375">
        <v>50</v>
      </c>
      <c r="W4375">
        <v>3</v>
      </c>
      <c r="X4375">
        <v>120</v>
      </c>
      <c r="Y4375">
        <v>0.02</v>
      </c>
      <c r="Z4375">
        <v>0.05</v>
      </c>
      <c r="AB4375">
        <v>23</v>
      </c>
      <c r="AC4375">
        <v>1</v>
      </c>
      <c r="AD4375" t="s">
        <v>471</v>
      </c>
      <c r="AF4375">
        <v>18.646864683871701</v>
      </c>
    </row>
    <row r="4376" spans="1:37">
      <c r="A4376" s="35" t="s">
        <v>469</v>
      </c>
      <c r="B4376" t="s">
        <v>467</v>
      </c>
      <c r="C4376" s="30" t="s">
        <v>592</v>
      </c>
      <c r="D4376">
        <v>550</v>
      </c>
      <c r="E4376">
        <v>10</v>
      </c>
      <c r="F4376">
        <v>60</v>
      </c>
      <c r="G4376">
        <v>44.47</v>
      </c>
      <c r="H4376">
        <v>2.2400000000000002</v>
      </c>
      <c r="J4376">
        <v>0.76</v>
      </c>
      <c r="R4376">
        <v>12.25</v>
      </c>
      <c r="S4376">
        <v>1.6E-2</v>
      </c>
      <c r="U4376">
        <v>60</v>
      </c>
      <c r="V4376">
        <v>50</v>
      </c>
      <c r="W4376">
        <v>3</v>
      </c>
      <c r="X4376">
        <v>120</v>
      </c>
      <c r="Y4376">
        <v>0.02</v>
      </c>
      <c r="Z4376">
        <v>0.05</v>
      </c>
      <c r="AB4376">
        <v>23</v>
      </c>
      <c r="AC4376">
        <v>1</v>
      </c>
      <c r="AD4376" t="s">
        <v>471</v>
      </c>
      <c r="AF4376">
        <v>19.0594059483847</v>
      </c>
    </row>
    <row r="4377" spans="1:37">
      <c r="A4377" s="35" t="s">
        <v>466</v>
      </c>
      <c r="B4377" t="s">
        <v>467</v>
      </c>
      <c r="C4377" s="30" t="s">
        <v>592</v>
      </c>
      <c r="D4377">
        <v>550</v>
      </c>
      <c r="E4377">
        <v>10</v>
      </c>
      <c r="F4377">
        <v>60</v>
      </c>
      <c r="G4377">
        <v>39.68</v>
      </c>
      <c r="H4377">
        <v>1.96</v>
      </c>
      <c r="J4377">
        <v>0.72</v>
      </c>
      <c r="R4377">
        <v>10.17</v>
      </c>
      <c r="S4377">
        <v>8.0000000000000002E-3</v>
      </c>
      <c r="U4377">
        <v>60</v>
      </c>
      <c r="V4377">
        <v>50</v>
      </c>
      <c r="W4377">
        <v>3</v>
      </c>
      <c r="X4377">
        <v>120</v>
      </c>
      <c r="Y4377">
        <v>0.02</v>
      </c>
      <c r="Z4377">
        <v>0.05</v>
      </c>
      <c r="AB4377">
        <v>23</v>
      </c>
      <c r="AC4377">
        <v>0.5</v>
      </c>
      <c r="AD4377" t="s">
        <v>62</v>
      </c>
      <c r="AF4377">
        <v>15.759075045420699</v>
      </c>
    </row>
    <row r="4378" spans="1:37">
      <c r="A4378" s="35" t="s">
        <v>468</v>
      </c>
      <c r="B4378" t="s">
        <v>467</v>
      </c>
      <c r="C4378" s="30" t="s">
        <v>592</v>
      </c>
      <c r="D4378">
        <v>550</v>
      </c>
      <c r="E4378">
        <v>10</v>
      </c>
      <c r="F4378">
        <v>60</v>
      </c>
      <c r="G4378">
        <v>43.63</v>
      </c>
      <c r="H4378">
        <v>2.1</v>
      </c>
      <c r="J4378">
        <v>0.75</v>
      </c>
      <c r="R4378">
        <v>11.41</v>
      </c>
      <c r="S4378">
        <v>1.2999999999999999E-2</v>
      </c>
      <c r="U4378">
        <v>60</v>
      </c>
      <c r="V4378">
        <v>50</v>
      </c>
      <c r="W4378">
        <v>3</v>
      </c>
      <c r="X4378">
        <v>120</v>
      </c>
      <c r="Y4378">
        <v>0.02</v>
      </c>
      <c r="Z4378">
        <v>0.05</v>
      </c>
      <c r="AB4378">
        <v>23</v>
      </c>
      <c r="AC4378">
        <v>0.5</v>
      </c>
      <c r="AD4378" t="s">
        <v>62</v>
      </c>
      <c r="AF4378">
        <v>16.584157574446699</v>
      </c>
    </row>
    <row r="4379" spans="1:37">
      <c r="A4379" s="35" t="s">
        <v>469</v>
      </c>
      <c r="B4379" t="s">
        <v>467</v>
      </c>
      <c r="C4379" s="30" t="s">
        <v>592</v>
      </c>
      <c r="D4379">
        <v>550</v>
      </c>
      <c r="E4379">
        <v>10</v>
      </c>
      <c r="F4379">
        <v>60</v>
      </c>
      <c r="G4379">
        <v>44.47</v>
      </c>
      <c r="H4379">
        <v>2.2400000000000002</v>
      </c>
      <c r="J4379">
        <v>0.76</v>
      </c>
      <c r="R4379">
        <v>12.25</v>
      </c>
      <c r="S4379">
        <v>1.6E-2</v>
      </c>
      <c r="U4379">
        <v>60</v>
      </c>
      <c r="V4379">
        <v>50</v>
      </c>
      <c r="W4379">
        <v>3</v>
      </c>
      <c r="X4379">
        <v>120</v>
      </c>
      <c r="Y4379">
        <v>0.02</v>
      </c>
      <c r="Z4379">
        <v>0.05</v>
      </c>
      <c r="AB4379">
        <v>23</v>
      </c>
      <c r="AC4379">
        <v>0.5</v>
      </c>
      <c r="AD4379" t="s">
        <v>62</v>
      </c>
      <c r="AF4379">
        <v>17.904289935632299</v>
      </c>
    </row>
    <row r="4380" spans="1:37">
      <c r="A4380" s="35" t="s">
        <v>466</v>
      </c>
      <c r="B4380" t="s">
        <v>467</v>
      </c>
      <c r="C4380" s="30" t="s">
        <v>592</v>
      </c>
      <c r="D4380">
        <v>550</v>
      </c>
      <c r="E4380">
        <v>10</v>
      </c>
      <c r="F4380">
        <v>60</v>
      </c>
      <c r="G4380">
        <v>39.68</v>
      </c>
      <c r="H4380">
        <v>1.96</v>
      </c>
      <c r="J4380">
        <v>0.72</v>
      </c>
      <c r="R4380">
        <v>10.17</v>
      </c>
      <c r="S4380">
        <v>8.0000000000000002E-3</v>
      </c>
      <c r="U4380">
        <v>60</v>
      </c>
      <c r="V4380">
        <v>50</v>
      </c>
      <c r="W4380">
        <v>3</v>
      </c>
      <c r="X4380">
        <v>120</v>
      </c>
      <c r="Y4380">
        <v>0.02</v>
      </c>
      <c r="Z4380">
        <v>0.05</v>
      </c>
      <c r="AB4380">
        <v>23</v>
      </c>
      <c r="AC4380">
        <v>2.6</v>
      </c>
      <c r="AD4380" t="s">
        <v>472</v>
      </c>
      <c r="AF4380">
        <v>13.696368722855601</v>
      </c>
    </row>
    <row r="4381" spans="1:37">
      <c r="A4381" s="35" t="s">
        <v>468</v>
      </c>
      <c r="B4381" t="s">
        <v>467</v>
      </c>
      <c r="C4381" s="30" t="s">
        <v>592</v>
      </c>
      <c r="D4381">
        <v>550</v>
      </c>
      <c r="E4381">
        <v>10</v>
      </c>
      <c r="F4381">
        <v>60</v>
      </c>
      <c r="G4381">
        <v>43.63</v>
      </c>
      <c r="H4381">
        <v>2.1</v>
      </c>
      <c r="J4381">
        <v>0.75</v>
      </c>
      <c r="R4381">
        <v>11.41</v>
      </c>
      <c r="S4381">
        <v>1.2999999999999999E-2</v>
      </c>
      <c r="U4381">
        <v>60</v>
      </c>
      <c r="V4381">
        <v>50</v>
      </c>
      <c r="W4381">
        <v>3</v>
      </c>
      <c r="X4381">
        <v>120</v>
      </c>
      <c r="Y4381">
        <v>0.02</v>
      </c>
      <c r="Z4381">
        <v>0.05</v>
      </c>
      <c r="AB4381">
        <v>23</v>
      </c>
      <c r="AC4381">
        <v>2.6</v>
      </c>
      <c r="AD4381" t="s">
        <v>472</v>
      </c>
      <c r="AF4381">
        <v>14.521451251881601</v>
      </c>
    </row>
    <row r="4382" spans="1:37">
      <c r="A4382" s="35" t="s">
        <v>469</v>
      </c>
      <c r="B4382" t="s">
        <v>467</v>
      </c>
      <c r="C4382" s="30" t="s">
        <v>592</v>
      </c>
      <c r="D4382">
        <v>550</v>
      </c>
      <c r="E4382">
        <v>10</v>
      </c>
      <c r="F4382">
        <v>60</v>
      </c>
      <c r="G4382">
        <v>44.47</v>
      </c>
      <c r="H4382">
        <v>2.2400000000000002</v>
      </c>
      <c r="J4382">
        <v>0.76</v>
      </c>
      <c r="R4382">
        <v>12.25</v>
      </c>
      <c r="S4382">
        <v>1.6E-2</v>
      </c>
      <c r="U4382">
        <v>60</v>
      </c>
      <c r="V4382">
        <v>50</v>
      </c>
      <c r="W4382">
        <v>3</v>
      </c>
      <c r="X4382">
        <v>120</v>
      </c>
      <c r="Y4382">
        <v>0.02</v>
      </c>
      <c r="Z4382">
        <v>0.05</v>
      </c>
      <c r="AB4382">
        <v>23</v>
      </c>
      <c r="AC4382">
        <v>2.6</v>
      </c>
      <c r="AD4382" t="s">
        <v>472</v>
      </c>
      <c r="AF4382">
        <v>16.584157574446699</v>
      </c>
    </row>
    <row r="4383" spans="1:37" s="27" customFormat="1">
      <c r="A4383" s="27" t="s">
        <v>236</v>
      </c>
      <c r="B4383" s="27" t="s">
        <v>512</v>
      </c>
      <c r="C4383" s="30" t="s">
        <v>592</v>
      </c>
      <c r="D4383" s="27">
        <v>700</v>
      </c>
      <c r="F4383" s="27">
        <v>120</v>
      </c>
      <c r="V4383" s="27">
        <v>48.7715276321536</v>
      </c>
      <c r="W4383" s="27">
        <v>6</v>
      </c>
      <c r="Y4383" s="27">
        <v>0.04</v>
      </c>
      <c r="Z4383" s="27">
        <v>0.05</v>
      </c>
      <c r="AB4383" s="27">
        <v>25</v>
      </c>
      <c r="AC4383" s="27">
        <v>0</v>
      </c>
      <c r="AD4383" s="4" t="s">
        <v>173</v>
      </c>
      <c r="AF4383" s="27">
        <v>0.1</v>
      </c>
      <c r="AH4383" s="27" t="s">
        <v>545</v>
      </c>
      <c r="AI4383" s="36" t="s">
        <v>513</v>
      </c>
      <c r="AJ4383" s="27" t="s">
        <v>516</v>
      </c>
      <c r="AK4383" s="27" t="s">
        <v>517</v>
      </c>
    </row>
    <row r="4384" spans="1:37">
      <c r="A4384" t="s">
        <v>236</v>
      </c>
      <c r="B4384" t="s">
        <v>512</v>
      </c>
      <c r="C4384" s="30" t="s">
        <v>592</v>
      </c>
      <c r="D4384">
        <v>700</v>
      </c>
      <c r="F4384">
        <v>120</v>
      </c>
      <c r="V4384">
        <v>57.726754571985801</v>
      </c>
      <c r="W4384">
        <v>6</v>
      </c>
      <c r="Y4384">
        <v>0.04</v>
      </c>
      <c r="Z4384">
        <v>0.05</v>
      </c>
      <c r="AB4384">
        <v>25</v>
      </c>
      <c r="AC4384">
        <v>0</v>
      </c>
      <c r="AD4384" s="4" t="s">
        <v>173</v>
      </c>
      <c r="AF4384">
        <v>1</v>
      </c>
      <c r="AH4384" t="s">
        <v>545</v>
      </c>
    </row>
    <row r="4385" spans="1:34">
      <c r="A4385" t="s">
        <v>236</v>
      </c>
      <c r="B4385" t="s">
        <v>512</v>
      </c>
      <c r="C4385" s="30" t="s">
        <v>592</v>
      </c>
      <c r="D4385">
        <v>700</v>
      </c>
      <c r="F4385">
        <v>120</v>
      </c>
      <c r="V4385">
        <v>67.508604746130402</v>
      </c>
      <c r="W4385">
        <v>6</v>
      </c>
      <c r="Y4385">
        <v>0.04</v>
      </c>
      <c r="Z4385">
        <v>0.05</v>
      </c>
      <c r="AB4385">
        <v>25</v>
      </c>
      <c r="AC4385">
        <v>0</v>
      </c>
      <c r="AD4385" s="4" t="s">
        <v>173</v>
      </c>
      <c r="AF4385">
        <v>0.2</v>
      </c>
      <c r="AH4385" t="s">
        <v>545</v>
      </c>
    </row>
    <row r="4386" spans="1:34">
      <c r="A4386" t="s">
        <v>236</v>
      </c>
      <c r="B4386" t="s">
        <v>512</v>
      </c>
      <c r="C4386" s="30" t="s">
        <v>592</v>
      </c>
      <c r="D4386">
        <v>700</v>
      </c>
      <c r="F4386">
        <v>120</v>
      </c>
      <c r="V4386">
        <v>85.970125015175498</v>
      </c>
      <c r="W4386">
        <v>6</v>
      </c>
      <c r="Y4386">
        <v>0.04</v>
      </c>
      <c r="Z4386">
        <v>0.05</v>
      </c>
      <c r="AB4386">
        <v>25</v>
      </c>
      <c r="AC4386">
        <v>0</v>
      </c>
      <c r="AD4386" s="4" t="s">
        <v>173</v>
      </c>
      <c r="AF4386">
        <v>0.53255141079729895</v>
      </c>
      <c r="AH4386" t="s">
        <v>545</v>
      </c>
    </row>
    <row r="4387" spans="1:34">
      <c r="A4387" t="s">
        <v>236</v>
      </c>
      <c r="B4387" t="s">
        <v>512</v>
      </c>
      <c r="C4387" s="30" t="s">
        <v>592</v>
      </c>
      <c r="D4387">
        <v>700</v>
      </c>
      <c r="F4387">
        <v>120</v>
      </c>
      <c r="V4387">
        <v>96.165302573303904</v>
      </c>
      <c r="W4387">
        <v>6</v>
      </c>
      <c r="Y4387">
        <v>0.04</v>
      </c>
      <c r="Z4387">
        <v>0.05</v>
      </c>
      <c r="AB4387">
        <v>25</v>
      </c>
      <c r="AC4387">
        <v>0</v>
      </c>
      <c r="AD4387" s="4" t="s">
        <v>173</v>
      </c>
      <c r="AF4387">
        <v>0.26627824476775602</v>
      </c>
      <c r="AH4387" t="s">
        <v>545</v>
      </c>
    </row>
    <row r="4388" spans="1:34">
      <c r="A4388" t="s">
        <v>236</v>
      </c>
      <c r="B4388" t="s">
        <v>512</v>
      </c>
      <c r="C4388" s="30" t="s">
        <v>592</v>
      </c>
      <c r="D4388">
        <v>700</v>
      </c>
      <c r="F4388">
        <v>120</v>
      </c>
      <c r="V4388">
        <v>105.53387266394699</v>
      </c>
      <c r="W4388">
        <v>6</v>
      </c>
      <c r="Y4388">
        <v>0.04</v>
      </c>
      <c r="Z4388">
        <v>0.05</v>
      </c>
      <c r="AB4388">
        <v>25</v>
      </c>
      <c r="AC4388">
        <v>0</v>
      </c>
      <c r="AD4388" s="4" t="s">
        <v>173</v>
      </c>
      <c r="AF4388">
        <v>8.87611078353302E-2</v>
      </c>
      <c r="AH4388" t="s">
        <v>545</v>
      </c>
    </row>
    <row r="4389" spans="1:34">
      <c r="A4389" t="s">
        <v>236</v>
      </c>
      <c r="B4389" t="s">
        <v>512</v>
      </c>
      <c r="C4389" s="30" t="s">
        <v>592</v>
      </c>
      <c r="D4389">
        <v>700</v>
      </c>
      <c r="F4389">
        <v>120</v>
      </c>
      <c r="V4389">
        <v>115.453477610316</v>
      </c>
      <c r="W4389">
        <v>6</v>
      </c>
      <c r="Y4389">
        <v>0.04</v>
      </c>
      <c r="Z4389">
        <v>0.05</v>
      </c>
      <c r="AB4389">
        <v>25</v>
      </c>
      <c r="AC4389">
        <v>0</v>
      </c>
      <c r="AD4389" s="4" t="s">
        <v>173</v>
      </c>
      <c r="AF4389">
        <v>0.17752221567065099</v>
      </c>
      <c r="AH4389" t="s">
        <v>545</v>
      </c>
    </row>
    <row r="4390" spans="1:34">
      <c r="A4390" t="s">
        <v>514</v>
      </c>
      <c r="B4390" t="s">
        <v>512</v>
      </c>
      <c r="C4390" s="30" t="s">
        <v>592</v>
      </c>
      <c r="D4390">
        <v>700</v>
      </c>
      <c r="F4390">
        <v>120</v>
      </c>
      <c r="G4390">
        <v>69.97</v>
      </c>
      <c r="I4390">
        <v>16.47</v>
      </c>
      <c r="O4390">
        <f>I4390/G4390</f>
        <v>0.23538659425468056</v>
      </c>
      <c r="R4390">
        <v>8.02</v>
      </c>
      <c r="S4390">
        <v>1.2E-2</v>
      </c>
      <c r="T4390">
        <v>6.4329999999999998</v>
      </c>
      <c r="V4390">
        <v>48.082659170065703</v>
      </c>
      <c r="W4390">
        <v>6</v>
      </c>
      <c r="Y4390">
        <v>0.04</v>
      </c>
      <c r="Z4390">
        <v>0.05</v>
      </c>
      <c r="AB4390">
        <v>25</v>
      </c>
      <c r="AC4390">
        <v>0</v>
      </c>
      <c r="AD4390" s="4" t="s">
        <v>173</v>
      </c>
      <c r="AF4390">
        <v>1.86391216220677</v>
      </c>
      <c r="AH4390" t="s">
        <v>545</v>
      </c>
    </row>
    <row r="4391" spans="1:34">
      <c r="A4391" t="s">
        <v>514</v>
      </c>
      <c r="B4391" t="s">
        <v>512</v>
      </c>
      <c r="C4391" s="30" t="s">
        <v>592</v>
      </c>
      <c r="D4391">
        <v>700</v>
      </c>
      <c r="F4391">
        <v>120</v>
      </c>
      <c r="G4391">
        <v>69.97</v>
      </c>
      <c r="I4391">
        <v>16.47</v>
      </c>
      <c r="O4391">
        <f t="shared" ref="O4391:O4397" si="180">I4391/G4391</f>
        <v>0.23538659425468056</v>
      </c>
      <c r="R4391">
        <v>8.02</v>
      </c>
      <c r="S4391">
        <v>1.2E-2</v>
      </c>
      <c r="T4391">
        <v>6.4329999999999998</v>
      </c>
      <c r="V4391">
        <v>57.313427188002002</v>
      </c>
      <c r="W4391">
        <v>6</v>
      </c>
      <c r="Y4391">
        <v>0.04</v>
      </c>
      <c r="Z4391">
        <v>0.05</v>
      </c>
      <c r="AB4391">
        <v>25</v>
      </c>
      <c r="AC4391">
        <v>0</v>
      </c>
      <c r="AD4391" s="4" t="s">
        <v>173</v>
      </c>
      <c r="AF4391">
        <v>2.1301853282363101</v>
      </c>
      <c r="AH4391" t="s">
        <v>545</v>
      </c>
    </row>
    <row r="4392" spans="1:34">
      <c r="A4392" t="s">
        <v>514</v>
      </c>
      <c r="B4392" t="s">
        <v>512</v>
      </c>
      <c r="C4392" s="30" t="s">
        <v>592</v>
      </c>
      <c r="D4392">
        <v>700</v>
      </c>
      <c r="F4392">
        <v>120</v>
      </c>
      <c r="G4392">
        <v>69.97</v>
      </c>
      <c r="I4392">
        <v>16.47</v>
      </c>
      <c r="O4392">
        <f t="shared" si="180"/>
        <v>0.23538659425468056</v>
      </c>
      <c r="R4392">
        <v>8.02</v>
      </c>
      <c r="S4392">
        <v>1.2E-2</v>
      </c>
      <c r="T4392">
        <v>6.4329999999999998</v>
      </c>
      <c r="V4392">
        <v>67.7841458242345</v>
      </c>
      <c r="W4392">
        <v>6</v>
      </c>
      <c r="Y4392">
        <v>0.04</v>
      </c>
      <c r="Z4392">
        <v>0.05</v>
      </c>
      <c r="AB4392">
        <v>25</v>
      </c>
      <c r="AC4392">
        <v>0</v>
      </c>
      <c r="AD4392" s="4" t="s">
        <v>173</v>
      </c>
      <c r="AF4392">
        <v>1.3313607514094701</v>
      </c>
      <c r="AH4392" t="s">
        <v>545</v>
      </c>
    </row>
    <row r="4393" spans="1:34">
      <c r="A4393" t="s">
        <v>514</v>
      </c>
      <c r="B4393" t="s">
        <v>512</v>
      </c>
      <c r="C4393" s="30" t="s">
        <v>592</v>
      </c>
      <c r="D4393">
        <v>700</v>
      </c>
      <c r="F4393">
        <v>120</v>
      </c>
      <c r="G4393">
        <v>69.97</v>
      </c>
      <c r="I4393">
        <v>16.47</v>
      </c>
      <c r="O4393">
        <f t="shared" si="180"/>
        <v>0.23538659425468056</v>
      </c>
      <c r="R4393">
        <v>8.02</v>
      </c>
      <c r="S4393">
        <v>1.2E-2</v>
      </c>
      <c r="T4393">
        <v>6.4329999999999998</v>
      </c>
      <c r="V4393">
        <v>78.392634999519004</v>
      </c>
      <c r="W4393">
        <v>6</v>
      </c>
      <c r="Y4393">
        <v>0.04</v>
      </c>
      <c r="Z4393">
        <v>0.05</v>
      </c>
      <c r="AB4393">
        <v>25</v>
      </c>
      <c r="AC4393">
        <v>0</v>
      </c>
      <c r="AD4393" s="4" t="s">
        <v>173</v>
      </c>
      <c r="AF4393">
        <v>0.88757552718572197</v>
      </c>
      <c r="AH4393" t="s">
        <v>545</v>
      </c>
    </row>
    <row r="4394" spans="1:34">
      <c r="A4394" t="s">
        <v>514</v>
      </c>
      <c r="B4394" t="s">
        <v>512</v>
      </c>
      <c r="C4394" s="30" t="s">
        <v>592</v>
      </c>
      <c r="D4394">
        <v>700</v>
      </c>
      <c r="F4394">
        <v>120</v>
      </c>
      <c r="G4394">
        <v>69.97</v>
      </c>
      <c r="I4394">
        <v>16.47</v>
      </c>
      <c r="O4394">
        <f t="shared" si="180"/>
        <v>0.23538659425468056</v>
      </c>
      <c r="R4394">
        <v>8.02</v>
      </c>
      <c r="S4394">
        <v>1.2E-2</v>
      </c>
      <c r="T4394">
        <v>6.4329999999999998</v>
      </c>
      <c r="V4394">
        <v>87.072320861247107</v>
      </c>
      <c r="W4394">
        <v>6</v>
      </c>
      <c r="Y4394">
        <v>0.04</v>
      </c>
      <c r="Z4394">
        <v>0.05</v>
      </c>
      <c r="AB4394">
        <v>25</v>
      </c>
      <c r="AC4394">
        <v>0</v>
      </c>
      <c r="AD4394" s="4" t="s">
        <v>173</v>
      </c>
      <c r="AF4394">
        <v>1.9526681913038799</v>
      </c>
      <c r="AH4394" t="s">
        <v>545</v>
      </c>
    </row>
    <row r="4395" spans="1:34">
      <c r="A4395" t="s">
        <v>514</v>
      </c>
      <c r="B4395" t="s">
        <v>512</v>
      </c>
      <c r="C4395" s="30" t="s">
        <v>592</v>
      </c>
      <c r="D4395">
        <v>700</v>
      </c>
      <c r="F4395">
        <v>120</v>
      </c>
      <c r="G4395">
        <v>69.97</v>
      </c>
      <c r="I4395">
        <v>16.47</v>
      </c>
      <c r="O4395">
        <f t="shared" si="180"/>
        <v>0.23538659425468056</v>
      </c>
      <c r="R4395">
        <v>8.02</v>
      </c>
      <c r="S4395">
        <v>1.2E-2</v>
      </c>
      <c r="T4395">
        <v>6.4329999999999998</v>
      </c>
      <c r="V4395">
        <v>96.303088879183505</v>
      </c>
      <c r="W4395">
        <v>6</v>
      </c>
      <c r="Y4395">
        <v>0.04</v>
      </c>
      <c r="Z4395">
        <v>0.05</v>
      </c>
      <c r="AB4395">
        <v>25</v>
      </c>
      <c r="AC4395">
        <v>0</v>
      </c>
      <c r="AD4395" s="4" t="s">
        <v>173</v>
      </c>
      <c r="AF4395">
        <v>2.3076973864305201</v>
      </c>
      <c r="AH4395" t="s">
        <v>545</v>
      </c>
    </row>
    <row r="4396" spans="1:34">
      <c r="A4396" t="s">
        <v>514</v>
      </c>
      <c r="B4396" t="s">
        <v>512</v>
      </c>
      <c r="C4396" s="30" t="s">
        <v>592</v>
      </c>
      <c r="D4396">
        <v>700</v>
      </c>
      <c r="F4396">
        <v>120</v>
      </c>
      <c r="G4396">
        <v>69.97</v>
      </c>
      <c r="I4396">
        <v>16.47</v>
      </c>
      <c r="O4396">
        <f t="shared" si="180"/>
        <v>0.23538659425468056</v>
      </c>
      <c r="R4396">
        <v>8.02</v>
      </c>
      <c r="S4396">
        <v>1.2E-2</v>
      </c>
      <c r="T4396">
        <v>6.4329999999999998</v>
      </c>
      <c r="V4396">
        <v>106.222725359207</v>
      </c>
      <c r="W4396">
        <v>6</v>
      </c>
      <c r="Y4396">
        <v>0.04</v>
      </c>
      <c r="Z4396">
        <v>0.05</v>
      </c>
      <c r="AB4396">
        <v>25</v>
      </c>
      <c r="AC4396">
        <v>0</v>
      </c>
      <c r="AD4396" s="4" t="s">
        <v>173</v>
      </c>
      <c r="AF4396">
        <v>2.3076973864305201</v>
      </c>
      <c r="AH4396" t="s">
        <v>545</v>
      </c>
    </row>
    <row r="4397" spans="1:34">
      <c r="A4397" t="s">
        <v>514</v>
      </c>
      <c r="B4397" t="s">
        <v>512</v>
      </c>
      <c r="C4397" s="30" t="s">
        <v>592</v>
      </c>
      <c r="D4397">
        <v>700</v>
      </c>
      <c r="F4397">
        <v>120</v>
      </c>
      <c r="G4397">
        <v>69.97</v>
      </c>
      <c r="I4397">
        <v>16.47</v>
      </c>
      <c r="O4397">
        <f t="shared" si="180"/>
        <v>0.23538659425468056</v>
      </c>
      <c r="R4397">
        <v>8.02</v>
      </c>
      <c r="S4397">
        <v>1.2E-2</v>
      </c>
      <c r="T4397">
        <v>6.4329999999999998</v>
      </c>
      <c r="V4397">
        <v>117.244541918476</v>
      </c>
      <c r="W4397">
        <v>6</v>
      </c>
      <c r="Y4397">
        <v>0.04</v>
      </c>
      <c r="Z4397">
        <v>0.05</v>
      </c>
      <c r="AB4397">
        <v>25</v>
      </c>
      <c r="AC4397">
        <v>0</v>
      </c>
      <c r="AD4397" s="4" t="s">
        <v>173</v>
      </c>
      <c r="AF4397">
        <v>1.4201218592447999</v>
      </c>
      <c r="AH4397" t="s">
        <v>545</v>
      </c>
    </row>
    <row r="4398" spans="1:34">
      <c r="A4398" t="s">
        <v>515</v>
      </c>
      <c r="B4398" t="s">
        <v>512</v>
      </c>
      <c r="C4398" s="30" t="s">
        <v>592</v>
      </c>
      <c r="D4398">
        <v>700</v>
      </c>
      <c r="F4398">
        <v>120</v>
      </c>
      <c r="G4398">
        <v>33.04</v>
      </c>
      <c r="I4398">
        <v>35.86</v>
      </c>
      <c r="O4398">
        <f>I4398/G4398</f>
        <v>1.0853510895883778</v>
      </c>
      <c r="R4398">
        <v>55.87</v>
      </c>
      <c r="S4398">
        <v>0.51200000000000001</v>
      </c>
      <c r="T4398">
        <v>36.630000000000003</v>
      </c>
      <c r="V4398">
        <v>0.55109003962204095</v>
      </c>
      <c r="W4398">
        <v>6</v>
      </c>
      <c r="Y4398">
        <v>0.04</v>
      </c>
      <c r="Z4398">
        <v>0.05</v>
      </c>
      <c r="AB4398">
        <v>25</v>
      </c>
      <c r="AC4398">
        <v>0</v>
      </c>
      <c r="AD4398" s="4" t="s">
        <v>173</v>
      </c>
      <c r="AF4398">
        <v>40.562132521547802</v>
      </c>
      <c r="AH4398" t="s">
        <v>545</v>
      </c>
    </row>
    <row r="4399" spans="1:34">
      <c r="A4399" t="s">
        <v>515</v>
      </c>
      <c r="B4399" t="s">
        <v>512</v>
      </c>
      <c r="C4399" s="30" t="s">
        <v>592</v>
      </c>
      <c r="D4399">
        <v>700</v>
      </c>
      <c r="F4399">
        <v>120</v>
      </c>
      <c r="G4399">
        <v>33.04</v>
      </c>
      <c r="I4399">
        <v>35.86</v>
      </c>
      <c r="O4399">
        <f t="shared" ref="O4399:O4449" si="181">I4399/G4399</f>
        <v>1.0853510895883778</v>
      </c>
      <c r="R4399">
        <v>55.87</v>
      </c>
      <c r="S4399">
        <v>0.51200000000000001</v>
      </c>
      <c r="T4399">
        <v>36.630000000000003</v>
      </c>
      <c r="V4399">
        <v>1.51549957981404</v>
      </c>
      <c r="W4399">
        <v>6</v>
      </c>
      <c r="Y4399">
        <v>0.04</v>
      </c>
      <c r="Z4399">
        <v>0.05</v>
      </c>
      <c r="AB4399">
        <v>25</v>
      </c>
      <c r="AC4399">
        <v>0</v>
      </c>
      <c r="AD4399" s="4" t="s">
        <v>173</v>
      </c>
      <c r="AF4399">
        <v>47.5739629343527</v>
      </c>
      <c r="AH4399" t="s">
        <v>545</v>
      </c>
    </row>
    <row r="4400" spans="1:34">
      <c r="A4400" t="s">
        <v>515</v>
      </c>
      <c r="B4400" t="s">
        <v>512</v>
      </c>
      <c r="C4400" s="30" t="s">
        <v>592</v>
      </c>
      <c r="D4400">
        <v>700</v>
      </c>
      <c r="F4400">
        <v>120</v>
      </c>
      <c r="G4400">
        <v>33.04</v>
      </c>
      <c r="I4400">
        <v>35.86</v>
      </c>
      <c r="O4400">
        <f t="shared" si="181"/>
        <v>1.0853510895883778</v>
      </c>
      <c r="R4400">
        <v>55.87</v>
      </c>
      <c r="S4400">
        <v>0.51200000000000001</v>
      </c>
      <c r="T4400">
        <v>36.630000000000003</v>
      </c>
      <c r="V4400">
        <v>9.6440875185063</v>
      </c>
      <c r="W4400">
        <v>6</v>
      </c>
      <c r="Y4400">
        <v>0.04</v>
      </c>
      <c r="Z4400">
        <v>0.05</v>
      </c>
      <c r="AB4400">
        <v>25</v>
      </c>
      <c r="AC4400">
        <v>0</v>
      </c>
      <c r="AD4400" s="4" t="s">
        <v>173</v>
      </c>
      <c r="AF4400">
        <v>48.727811627568002</v>
      </c>
      <c r="AH4400" t="s">
        <v>545</v>
      </c>
    </row>
    <row r="4401" spans="1:34">
      <c r="A4401" t="s">
        <v>515</v>
      </c>
      <c r="B4401" t="s">
        <v>512</v>
      </c>
      <c r="C4401" s="30" t="s">
        <v>592</v>
      </c>
      <c r="D4401">
        <v>700</v>
      </c>
      <c r="F4401">
        <v>120</v>
      </c>
      <c r="G4401">
        <v>33.04</v>
      </c>
      <c r="I4401">
        <v>35.86</v>
      </c>
      <c r="O4401">
        <f t="shared" si="181"/>
        <v>1.0853510895883778</v>
      </c>
      <c r="R4401">
        <v>55.87</v>
      </c>
      <c r="S4401">
        <v>0.51200000000000001</v>
      </c>
      <c r="T4401">
        <v>36.630000000000003</v>
      </c>
      <c r="V4401">
        <v>17.221577534162702</v>
      </c>
      <c r="W4401">
        <v>6</v>
      </c>
      <c r="Y4401">
        <v>0.04</v>
      </c>
      <c r="Z4401">
        <v>0.05</v>
      </c>
      <c r="AB4401">
        <v>25</v>
      </c>
      <c r="AC4401">
        <v>0</v>
      </c>
      <c r="AD4401" s="4" t="s">
        <v>173</v>
      </c>
      <c r="AF4401">
        <v>51.124261234041903</v>
      </c>
      <c r="AH4401" t="s">
        <v>545</v>
      </c>
    </row>
    <row r="4402" spans="1:34">
      <c r="A4402" t="s">
        <v>515</v>
      </c>
      <c r="B4402" t="s">
        <v>512</v>
      </c>
      <c r="C4402" s="30" t="s">
        <v>592</v>
      </c>
      <c r="D4402">
        <v>700</v>
      </c>
      <c r="F4402">
        <v>120</v>
      </c>
      <c r="G4402">
        <v>33.04</v>
      </c>
      <c r="I4402">
        <v>35.86</v>
      </c>
      <c r="O4402">
        <f t="shared" si="181"/>
        <v>1.0853510895883778</v>
      </c>
      <c r="R4402">
        <v>55.87</v>
      </c>
      <c r="S4402">
        <v>0.51200000000000001</v>
      </c>
      <c r="T4402">
        <v>36.630000000000003</v>
      </c>
      <c r="V4402">
        <v>25.901255512477</v>
      </c>
      <c r="W4402">
        <v>6</v>
      </c>
      <c r="Y4402">
        <v>0.04</v>
      </c>
      <c r="Z4402">
        <v>0.05</v>
      </c>
      <c r="AB4402">
        <v>25</v>
      </c>
      <c r="AC4402">
        <v>0</v>
      </c>
      <c r="AD4402" s="4" t="s">
        <v>173</v>
      </c>
      <c r="AF4402">
        <v>52.3668646866697</v>
      </c>
      <c r="AH4402" t="s">
        <v>545</v>
      </c>
    </row>
    <row r="4403" spans="1:34">
      <c r="A4403" t="s">
        <v>515</v>
      </c>
      <c r="B4403" t="s">
        <v>512</v>
      </c>
      <c r="C4403" s="30" t="s">
        <v>592</v>
      </c>
      <c r="D4403">
        <v>700</v>
      </c>
      <c r="F4403">
        <v>120</v>
      </c>
      <c r="G4403">
        <v>33.04</v>
      </c>
      <c r="I4403">
        <v>35.86</v>
      </c>
      <c r="O4403">
        <f t="shared" si="181"/>
        <v>1.0853510895883778</v>
      </c>
      <c r="R4403">
        <v>55.87</v>
      </c>
      <c r="S4403">
        <v>0.51200000000000001</v>
      </c>
      <c r="T4403">
        <v>36.630000000000003</v>
      </c>
      <c r="V4403">
        <v>34.580933490791303</v>
      </c>
      <c r="W4403">
        <v>6</v>
      </c>
      <c r="Y4403">
        <v>0.04</v>
      </c>
      <c r="Z4403">
        <v>0.05</v>
      </c>
      <c r="AB4403">
        <v>25</v>
      </c>
      <c r="AC4403">
        <v>0</v>
      </c>
      <c r="AD4403" s="4" t="s">
        <v>173</v>
      </c>
      <c r="AF4403">
        <v>53.165680375704703</v>
      </c>
      <c r="AH4403" t="s">
        <v>545</v>
      </c>
    </row>
    <row r="4404" spans="1:34">
      <c r="A4404" t="s">
        <v>515</v>
      </c>
      <c r="B4404" t="s">
        <v>512</v>
      </c>
      <c r="C4404" s="30" t="s">
        <v>592</v>
      </c>
      <c r="D4404">
        <v>700</v>
      </c>
      <c r="F4404">
        <v>120</v>
      </c>
      <c r="G4404">
        <v>33.04</v>
      </c>
      <c r="I4404">
        <v>35.86</v>
      </c>
      <c r="O4404">
        <f t="shared" si="181"/>
        <v>1.0853510895883778</v>
      </c>
      <c r="R4404">
        <v>55.87</v>
      </c>
      <c r="S4404">
        <v>0.51200000000000001</v>
      </c>
      <c r="T4404">
        <v>36.630000000000003</v>
      </c>
      <c r="V4404">
        <v>41.331792388721603</v>
      </c>
      <c r="W4404">
        <v>6</v>
      </c>
      <c r="Y4404">
        <v>0.04</v>
      </c>
      <c r="Z4404">
        <v>0.05</v>
      </c>
      <c r="AB4404">
        <v>25</v>
      </c>
      <c r="AC4404">
        <v>0</v>
      </c>
      <c r="AD4404" s="4" t="s">
        <v>173</v>
      </c>
      <c r="AF4404">
        <v>55.473372683397002</v>
      </c>
      <c r="AH4404" t="s">
        <v>545</v>
      </c>
    </row>
    <row r="4405" spans="1:34">
      <c r="A4405" t="s">
        <v>515</v>
      </c>
      <c r="B4405" t="s">
        <v>512</v>
      </c>
      <c r="C4405" s="30" t="s">
        <v>592</v>
      </c>
      <c r="D4405">
        <v>700</v>
      </c>
      <c r="F4405">
        <v>120</v>
      </c>
      <c r="G4405">
        <v>33.04</v>
      </c>
      <c r="I4405">
        <v>35.86</v>
      </c>
      <c r="O4405">
        <f t="shared" si="181"/>
        <v>1.0853510895883778</v>
      </c>
      <c r="R4405">
        <v>55.87</v>
      </c>
      <c r="S4405">
        <v>0.51200000000000001</v>
      </c>
      <c r="T4405">
        <v>36.630000000000003</v>
      </c>
      <c r="V4405">
        <v>50.562560406658001</v>
      </c>
      <c r="W4405">
        <v>6</v>
      </c>
      <c r="Y4405">
        <v>0.04</v>
      </c>
      <c r="Z4405">
        <v>0.05</v>
      </c>
      <c r="AB4405">
        <v>25</v>
      </c>
      <c r="AC4405">
        <v>0</v>
      </c>
      <c r="AD4405" s="4" t="s">
        <v>173</v>
      </c>
      <c r="AF4405">
        <v>55.7396452145843</v>
      </c>
      <c r="AH4405" t="s">
        <v>545</v>
      </c>
    </row>
    <row r="4406" spans="1:34">
      <c r="A4406" t="s">
        <v>515</v>
      </c>
      <c r="B4406" t="s">
        <v>512</v>
      </c>
      <c r="C4406" s="30" t="s">
        <v>592</v>
      </c>
      <c r="D4406">
        <v>700</v>
      </c>
      <c r="F4406">
        <v>120</v>
      </c>
      <c r="G4406">
        <v>33.04</v>
      </c>
      <c r="I4406">
        <v>35.86</v>
      </c>
      <c r="O4406">
        <f t="shared" si="181"/>
        <v>1.0853510895883778</v>
      </c>
      <c r="R4406">
        <v>55.87</v>
      </c>
      <c r="S4406">
        <v>0.51200000000000001</v>
      </c>
      <c r="T4406">
        <v>36.630000000000003</v>
      </c>
      <c r="V4406">
        <v>51.251428868745798</v>
      </c>
      <c r="W4406">
        <v>6</v>
      </c>
      <c r="Y4406">
        <v>0.04</v>
      </c>
      <c r="Z4406">
        <v>0.05</v>
      </c>
      <c r="AB4406">
        <v>25</v>
      </c>
      <c r="AC4406">
        <v>0</v>
      </c>
      <c r="AD4406" s="4" t="s">
        <v>173</v>
      </c>
      <c r="AF4406">
        <v>56.449704239679797</v>
      </c>
      <c r="AH4406" t="s">
        <v>545</v>
      </c>
    </row>
    <row r="4407" spans="1:34">
      <c r="A4407" t="s">
        <v>515</v>
      </c>
      <c r="B4407" t="s">
        <v>512</v>
      </c>
      <c r="C4407" s="30" t="s">
        <v>592</v>
      </c>
      <c r="D4407">
        <v>700</v>
      </c>
      <c r="F4407">
        <v>120</v>
      </c>
      <c r="G4407">
        <v>33.04</v>
      </c>
      <c r="I4407">
        <v>35.86</v>
      </c>
      <c r="O4407">
        <f t="shared" si="181"/>
        <v>1.0853510895883778</v>
      </c>
      <c r="R4407">
        <v>55.87</v>
      </c>
      <c r="S4407">
        <v>0.51200000000000001</v>
      </c>
      <c r="T4407">
        <v>36.630000000000003</v>
      </c>
      <c r="U4407">
        <v>4.6641076526007899</v>
      </c>
      <c r="V4407">
        <v>80</v>
      </c>
      <c r="W4407">
        <v>6</v>
      </c>
      <c r="Y4407">
        <v>0.04</v>
      </c>
      <c r="Z4407">
        <v>0.05</v>
      </c>
      <c r="AB4407">
        <v>25</v>
      </c>
      <c r="AC4407">
        <v>0</v>
      </c>
      <c r="AD4407" s="4" t="s">
        <v>173</v>
      </c>
      <c r="AF4407">
        <v>18.188968076392399</v>
      </c>
      <c r="AH4407" t="s">
        <v>546</v>
      </c>
    </row>
    <row r="4408" spans="1:34">
      <c r="A4408" t="s">
        <v>515</v>
      </c>
      <c r="B4408" t="s">
        <v>512</v>
      </c>
      <c r="C4408" s="30" t="s">
        <v>592</v>
      </c>
      <c r="D4408">
        <v>700</v>
      </c>
      <c r="F4408">
        <v>120</v>
      </c>
      <c r="G4408">
        <v>33.04</v>
      </c>
      <c r="I4408">
        <v>35.86</v>
      </c>
      <c r="O4408">
        <f t="shared" si="181"/>
        <v>1.0853510895883778</v>
      </c>
      <c r="R4408">
        <v>55.87</v>
      </c>
      <c r="S4408">
        <v>0.51200000000000001</v>
      </c>
      <c r="T4408">
        <v>36.630000000000003</v>
      </c>
      <c r="U4408">
        <v>13.992456401028701</v>
      </c>
      <c r="V4408">
        <v>80</v>
      </c>
      <c r="W4408">
        <v>6</v>
      </c>
      <c r="Y4408">
        <v>0.04</v>
      </c>
      <c r="Z4408">
        <v>0.05</v>
      </c>
      <c r="AB4408">
        <v>25</v>
      </c>
      <c r="AC4408">
        <v>0</v>
      </c>
      <c r="AD4408" s="4" t="s">
        <v>173</v>
      </c>
      <c r="AF4408">
        <v>20.196851883724399</v>
      </c>
      <c r="AH4408" t="s">
        <v>546</v>
      </c>
    </row>
    <row r="4409" spans="1:34">
      <c r="A4409" t="s">
        <v>515</v>
      </c>
      <c r="B4409" t="s">
        <v>512</v>
      </c>
      <c r="C4409" s="30" t="s">
        <v>592</v>
      </c>
      <c r="D4409">
        <v>700</v>
      </c>
      <c r="F4409">
        <v>120</v>
      </c>
      <c r="G4409">
        <v>33.04</v>
      </c>
      <c r="I4409">
        <v>35.86</v>
      </c>
      <c r="O4409">
        <f t="shared" si="181"/>
        <v>1.0853510895883778</v>
      </c>
      <c r="R4409">
        <v>55.87</v>
      </c>
      <c r="S4409">
        <v>0.51200000000000001</v>
      </c>
      <c r="T4409">
        <v>36.630000000000003</v>
      </c>
      <c r="U4409">
        <v>13.992456401028701</v>
      </c>
      <c r="V4409">
        <v>80</v>
      </c>
      <c r="W4409">
        <v>6</v>
      </c>
      <c r="Y4409">
        <v>0.04</v>
      </c>
      <c r="Z4409">
        <v>0.05</v>
      </c>
      <c r="AB4409">
        <v>25</v>
      </c>
      <c r="AC4409">
        <v>0</v>
      </c>
      <c r="AD4409" s="4" t="s">
        <v>173</v>
      </c>
      <c r="AF4409">
        <v>23.031494679398701</v>
      </c>
      <c r="AH4409" t="s">
        <v>546</v>
      </c>
    </row>
    <row r="4410" spans="1:34">
      <c r="A4410" t="s">
        <v>515</v>
      </c>
      <c r="B4410" t="s">
        <v>512</v>
      </c>
      <c r="C4410" s="30" t="s">
        <v>592</v>
      </c>
      <c r="D4410">
        <v>700</v>
      </c>
      <c r="F4410">
        <v>120</v>
      </c>
      <c r="G4410">
        <v>33.04</v>
      </c>
      <c r="I4410">
        <v>35.86</v>
      </c>
      <c r="O4410">
        <f t="shared" si="181"/>
        <v>1.0853510895883778</v>
      </c>
      <c r="R4410">
        <v>55.87</v>
      </c>
      <c r="S4410">
        <v>0.51200000000000001</v>
      </c>
      <c r="T4410">
        <v>36.630000000000003</v>
      </c>
      <c r="U4410">
        <v>30</v>
      </c>
      <c r="V4410">
        <v>80</v>
      </c>
      <c r="W4410">
        <v>6</v>
      </c>
      <c r="Y4410">
        <v>0.04</v>
      </c>
      <c r="Z4410">
        <v>0.05</v>
      </c>
      <c r="AB4410">
        <v>25</v>
      </c>
      <c r="AC4410">
        <v>0</v>
      </c>
      <c r="AD4410" s="4" t="s">
        <v>173</v>
      </c>
      <c r="AF4410">
        <v>25.629920621260901</v>
      </c>
      <c r="AH4410" t="s">
        <v>546</v>
      </c>
    </row>
    <row r="4411" spans="1:34">
      <c r="A4411" t="s">
        <v>515</v>
      </c>
      <c r="B4411" t="s">
        <v>512</v>
      </c>
      <c r="C4411" s="30" t="s">
        <v>592</v>
      </c>
      <c r="D4411">
        <v>700</v>
      </c>
      <c r="F4411">
        <v>120</v>
      </c>
      <c r="G4411">
        <v>33.04</v>
      </c>
      <c r="I4411">
        <v>35.86</v>
      </c>
      <c r="O4411">
        <f t="shared" si="181"/>
        <v>1.0853510895883778</v>
      </c>
      <c r="R4411">
        <v>55.87</v>
      </c>
      <c r="S4411">
        <v>0.51200000000000001</v>
      </c>
      <c r="T4411">
        <v>36.630000000000003</v>
      </c>
      <c r="U4411">
        <v>60</v>
      </c>
      <c r="V4411">
        <v>80</v>
      </c>
      <c r="W4411">
        <v>6</v>
      </c>
      <c r="Y4411">
        <v>0.04</v>
      </c>
      <c r="Z4411">
        <v>0.05</v>
      </c>
      <c r="AB4411">
        <v>25</v>
      </c>
      <c r="AC4411">
        <v>0</v>
      </c>
      <c r="AD4411" s="4" t="s">
        <v>173</v>
      </c>
      <c r="AF4411">
        <v>28.818888697653399</v>
      </c>
      <c r="AH4411" t="s">
        <v>546</v>
      </c>
    </row>
    <row r="4412" spans="1:34">
      <c r="A4412" t="s">
        <v>515</v>
      </c>
      <c r="B4412" t="s">
        <v>512</v>
      </c>
      <c r="C4412" s="30" t="s">
        <v>592</v>
      </c>
      <c r="D4412">
        <v>700</v>
      </c>
      <c r="F4412">
        <v>120</v>
      </c>
      <c r="G4412">
        <v>33.04</v>
      </c>
      <c r="I4412">
        <v>35.86</v>
      </c>
      <c r="O4412">
        <f t="shared" si="181"/>
        <v>1.0853510895883778</v>
      </c>
      <c r="R4412">
        <v>55.87</v>
      </c>
      <c r="S4412">
        <v>0.51200000000000001</v>
      </c>
      <c r="T4412">
        <v>36.630000000000003</v>
      </c>
      <c r="U4412">
        <v>120</v>
      </c>
      <c r="V4412">
        <v>80</v>
      </c>
      <c r="W4412">
        <v>6</v>
      </c>
      <c r="Y4412">
        <v>0.04</v>
      </c>
      <c r="Z4412">
        <v>0.05</v>
      </c>
      <c r="AB4412">
        <v>25</v>
      </c>
      <c r="AC4412">
        <v>0</v>
      </c>
      <c r="AD4412" s="4" t="s">
        <v>173</v>
      </c>
      <c r="AF4412">
        <v>34.606299611711897</v>
      </c>
      <c r="AH4412" t="s">
        <v>546</v>
      </c>
    </row>
    <row r="4413" spans="1:34">
      <c r="A4413" t="s">
        <v>515</v>
      </c>
      <c r="B4413" t="s">
        <v>512</v>
      </c>
      <c r="C4413" s="30" t="s">
        <v>592</v>
      </c>
      <c r="D4413">
        <v>700</v>
      </c>
      <c r="F4413">
        <v>120</v>
      </c>
      <c r="G4413">
        <v>33.04</v>
      </c>
      <c r="I4413">
        <v>35.86</v>
      </c>
      <c r="O4413">
        <f t="shared" si="181"/>
        <v>1.0853510895883778</v>
      </c>
      <c r="R4413">
        <v>55.87</v>
      </c>
      <c r="S4413">
        <v>0.51200000000000001</v>
      </c>
      <c r="T4413">
        <v>36.630000000000003</v>
      </c>
      <c r="U4413">
        <v>240</v>
      </c>
      <c r="V4413">
        <v>80</v>
      </c>
      <c r="W4413">
        <v>6</v>
      </c>
      <c r="Y4413">
        <v>0.04</v>
      </c>
      <c r="Z4413">
        <v>0.05</v>
      </c>
      <c r="AB4413">
        <v>25</v>
      </c>
      <c r="AC4413">
        <v>0</v>
      </c>
      <c r="AD4413" s="4" t="s">
        <v>173</v>
      </c>
      <c r="AF4413">
        <v>38.6220469514112</v>
      </c>
      <c r="AH4413" t="s">
        <v>546</v>
      </c>
    </row>
    <row r="4414" spans="1:34">
      <c r="A4414" t="s">
        <v>515</v>
      </c>
      <c r="B4414" t="s">
        <v>512</v>
      </c>
      <c r="C4414" s="30" t="s">
        <v>592</v>
      </c>
      <c r="D4414">
        <v>700</v>
      </c>
      <c r="F4414">
        <v>120</v>
      </c>
      <c r="G4414">
        <v>33.04</v>
      </c>
      <c r="I4414">
        <v>35.86</v>
      </c>
      <c r="O4414">
        <f t="shared" si="181"/>
        <v>1.0853510895883778</v>
      </c>
      <c r="R4414">
        <v>55.87</v>
      </c>
      <c r="S4414">
        <v>0.51200000000000001</v>
      </c>
      <c r="T4414">
        <v>36.630000000000003</v>
      </c>
      <c r="U4414">
        <v>360</v>
      </c>
      <c r="V4414">
        <v>80</v>
      </c>
      <c r="W4414">
        <v>6</v>
      </c>
      <c r="Y4414">
        <v>0.04</v>
      </c>
      <c r="Z4414">
        <v>0.05</v>
      </c>
      <c r="AB4414">
        <v>25</v>
      </c>
      <c r="AC4414">
        <v>0</v>
      </c>
      <c r="AD4414" s="4" t="s">
        <v>173</v>
      </c>
      <c r="AF4414">
        <v>44.055119068108503</v>
      </c>
      <c r="AH4414" t="s">
        <v>546</v>
      </c>
    </row>
    <row r="4415" spans="1:34">
      <c r="A4415" t="s">
        <v>515</v>
      </c>
      <c r="B4415" t="s">
        <v>512</v>
      </c>
      <c r="C4415" s="30" t="s">
        <v>592</v>
      </c>
      <c r="D4415">
        <v>700</v>
      </c>
      <c r="F4415">
        <v>120</v>
      </c>
      <c r="G4415">
        <v>33.04</v>
      </c>
      <c r="I4415">
        <v>35.86</v>
      </c>
      <c r="O4415">
        <f t="shared" si="181"/>
        <v>1.0853510895883778</v>
      </c>
      <c r="R4415">
        <v>55.87</v>
      </c>
      <c r="S4415">
        <v>0.51200000000000001</v>
      </c>
      <c r="T4415">
        <v>36.630000000000003</v>
      </c>
      <c r="U4415">
        <v>480</v>
      </c>
      <c r="V4415">
        <v>80</v>
      </c>
      <c r="W4415">
        <v>6</v>
      </c>
      <c r="Y4415">
        <v>0.04</v>
      </c>
      <c r="Z4415">
        <v>0.05</v>
      </c>
      <c r="AB4415">
        <v>25</v>
      </c>
      <c r="AC4415">
        <v>0</v>
      </c>
      <c r="AD4415" s="4" t="s">
        <v>173</v>
      </c>
      <c r="AF4415">
        <v>45.354332039039598</v>
      </c>
      <c r="AH4415" t="s">
        <v>546</v>
      </c>
    </row>
    <row r="4416" spans="1:34">
      <c r="A4416" t="s">
        <v>515</v>
      </c>
      <c r="B4416" t="s">
        <v>512</v>
      </c>
      <c r="C4416" s="30" t="s">
        <v>592</v>
      </c>
      <c r="D4416">
        <v>700</v>
      </c>
      <c r="F4416">
        <v>120</v>
      </c>
      <c r="G4416">
        <v>33.04</v>
      </c>
      <c r="I4416">
        <v>35.86</v>
      </c>
      <c r="O4416">
        <f t="shared" si="181"/>
        <v>1.0853510895883778</v>
      </c>
      <c r="R4416">
        <v>55.87</v>
      </c>
      <c r="S4416">
        <v>0.51200000000000001</v>
      </c>
      <c r="T4416">
        <v>36.630000000000003</v>
      </c>
      <c r="U4416">
        <v>583.02239727126698</v>
      </c>
      <c r="V4416">
        <v>80</v>
      </c>
      <c r="W4416">
        <v>6</v>
      </c>
      <c r="Y4416">
        <v>0.04</v>
      </c>
      <c r="Z4416">
        <v>0.05</v>
      </c>
      <c r="AB4416">
        <v>25</v>
      </c>
      <c r="AC4416">
        <v>0</v>
      </c>
      <c r="AD4416" s="4" t="s">
        <v>173</v>
      </c>
      <c r="AF4416">
        <v>47.952754601741098</v>
      </c>
      <c r="AH4416" t="s">
        <v>546</v>
      </c>
    </row>
    <row r="4417" spans="1:34">
      <c r="A4417" t="s">
        <v>515</v>
      </c>
      <c r="B4417" t="s">
        <v>512</v>
      </c>
      <c r="C4417" s="30" t="s">
        <v>592</v>
      </c>
      <c r="D4417">
        <v>700</v>
      </c>
      <c r="F4417">
        <v>120</v>
      </c>
      <c r="G4417">
        <v>33.04</v>
      </c>
      <c r="I4417">
        <v>35.86</v>
      </c>
      <c r="O4417">
        <f t="shared" si="181"/>
        <v>1.0853510895883778</v>
      </c>
      <c r="R4417">
        <v>55.87</v>
      </c>
      <c r="S4417">
        <v>0.51200000000000001</v>
      </c>
      <c r="T4417">
        <v>36.630000000000003</v>
      </c>
      <c r="U4417">
        <v>825.55973161684699</v>
      </c>
      <c r="V4417">
        <v>80</v>
      </c>
      <c r="W4417">
        <v>6</v>
      </c>
      <c r="Y4417">
        <v>0.04</v>
      </c>
      <c r="Z4417">
        <v>0.05</v>
      </c>
      <c r="AB4417">
        <v>25</v>
      </c>
      <c r="AC4417">
        <v>0</v>
      </c>
      <c r="AD4417" s="4" t="s">
        <v>173</v>
      </c>
      <c r="AF4417">
        <v>47.952754601741098</v>
      </c>
      <c r="AH4417" t="s">
        <v>546</v>
      </c>
    </row>
    <row r="4418" spans="1:34">
      <c r="A4418" t="s">
        <v>515</v>
      </c>
      <c r="B4418" t="s">
        <v>512</v>
      </c>
      <c r="C4418" s="30" t="s">
        <v>592</v>
      </c>
      <c r="D4418">
        <v>700</v>
      </c>
      <c r="F4418">
        <v>120</v>
      </c>
      <c r="G4418">
        <v>33.04</v>
      </c>
      <c r="I4418">
        <v>35.86</v>
      </c>
      <c r="O4418">
        <f t="shared" si="181"/>
        <v>1.0853510895883778</v>
      </c>
      <c r="R4418">
        <v>55.87</v>
      </c>
      <c r="S4418">
        <v>0.51200000000000001</v>
      </c>
      <c r="T4418">
        <v>36.630000000000003</v>
      </c>
      <c r="U4418">
        <v>1063.43269142337</v>
      </c>
      <c r="V4418">
        <v>80</v>
      </c>
      <c r="W4418">
        <v>6</v>
      </c>
      <c r="Y4418">
        <v>0.04</v>
      </c>
      <c r="Z4418">
        <v>0.05</v>
      </c>
      <c r="AB4418">
        <v>25</v>
      </c>
      <c r="AC4418">
        <v>0</v>
      </c>
      <c r="AD4418" s="4" t="s">
        <v>173</v>
      </c>
      <c r="AF4418">
        <v>50.314960310630397</v>
      </c>
      <c r="AH4418" t="s">
        <v>546</v>
      </c>
    </row>
    <row r="4419" spans="1:34">
      <c r="A4419" t="s">
        <v>515</v>
      </c>
      <c r="B4419" t="s">
        <v>512</v>
      </c>
      <c r="C4419" s="30" t="s">
        <v>592</v>
      </c>
      <c r="D4419">
        <v>700</v>
      </c>
      <c r="F4419">
        <v>120</v>
      </c>
      <c r="G4419">
        <v>33.04</v>
      </c>
      <c r="I4419">
        <v>35.86</v>
      </c>
      <c r="O4419">
        <f t="shared" si="181"/>
        <v>1.0853510895883778</v>
      </c>
      <c r="R4419">
        <v>55.87</v>
      </c>
      <c r="S4419">
        <v>0.51200000000000001</v>
      </c>
      <c r="T4419">
        <v>36.630000000000003</v>
      </c>
      <c r="U4419">
        <v>1310.6344003080001</v>
      </c>
      <c r="V4419">
        <v>80</v>
      </c>
      <c r="W4419">
        <v>6</v>
      </c>
      <c r="Y4419">
        <v>0.04</v>
      </c>
      <c r="Z4419">
        <v>0.05</v>
      </c>
      <c r="AB4419">
        <v>25</v>
      </c>
      <c r="AC4419">
        <v>0</v>
      </c>
      <c r="AD4419" s="4" t="s">
        <v>173</v>
      </c>
      <c r="AF4419">
        <v>50.905512582642999</v>
      </c>
      <c r="AH4419" t="s">
        <v>546</v>
      </c>
    </row>
    <row r="4420" spans="1:34">
      <c r="A4420" t="s">
        <v>515</v>
      </c>
      <c r="B4420" t="s">
        <v>512</v>
      </c>
      <c r="C4420" s="30" t="s">
        <v>592</v>
      </c>
      <c r="D4420">
        <v>700</v>
      </c>
      <c r="F4420">
        <v>120</v>
      </c>
      <c r="G4420">
        <v>33.04</v>
      </c>
      <c r="I4420">
        <v>35.86</v>
      </c>
      <c r="O4420">
        <f t="shared" si="181"/>
        <v>1.0853510895883778</v>
      </c>
      <c r="R4420">
        <v>55.87</v>
      </c>
      <c r="S4420">
        <v>0.51200000000000001</v>
      </c>
      <c r="T4420">
        <v>36.630000000000003</v>
      </c>
      <c r="U4420">
        <v>1660.4478119821199</v>
      </c>
      <c r="V4420">
        <v>80</v>
      </c>
      <c r="W4420">
        <v>6</v>
      </c>
      <c r="Y4420">
        <v>0.04</v>
      </c>
      <c r="Z4420">
        <v>0.05</v>
      </c>
      <c r="AB4420">
        <v>25</v>
      </c>
      <c r="AC4420">
        <v>0</v>
      </c>
      <c r="AD4420" s="4" t="s">
        <v>173</v>
      </c>
      <c r="AF4420">
        <v>51.732281708467603</v>
      </c>
      <c r="AH4420" t="s">
        <v>546</v>
      </c>
    </row>
    <row r="4421" spans="1:34">
      <c r="A4421" t="s">
        <v>515</v>
      </c>
      <c r="B4421" t="s">
        <v>512</v>
      </c>
      <c r="C4421" s="30" t="s">
        <v>592</v>
      </c>
      <c r="D4421">
        <v>700</v>
      </c>
      <c r="F4421">
        <v>120</v>
      </c>
      <c r="G4421">
        <v>33.04</v>
      </c>
      <c r="I4421">
        <v>35.86</v>
      </c>
      <c r="O4421">
        <f t="shared" si="181"/>
        <v>1.0853510895883778</v>
      </c>
      <c r="R4421">
        <v>55.87</v>
      </c>
      <c r="S4421">
        <v>0.51200000000000001</v>
      </c>
      <c r="T4421">
        <v>36.630000000000003</v>
      </c>
      <c r="U4421">
        <v>2024.25381350049</v>
      </c>
      <c r="V4421">
        <v>80</v>
      </c>
      <c r="W4421">
        <v>6</v>
      </c>
      <c r="Y4421">
        <v>0.04</v>
      </c>
      <c r="Z4421">
        <v>0.05</v>
      </c>
      <c r="AB4421">
        <v>25</v>
      </c>
      <c r="AC4421">
        <v>0</v>
      </c>
      <c r="AD4421" s="4" t="s">
        <v>173</v>
      </c>
      <c r="AF4421">
        <v>51.614173281561499</v>
      </c>
      <c r="AH4421" t="s">
        <v>546</v>
      </c>
    </row>
    <row r="4422" spans="1:34">
      <c r="A4422" t="s">
        <v>515</v>
      </c>
      <c r="B4422" t="s">
        <v>512</v>
      </c>
      <c r="C4422" s="30" t="s">
        <v>592</v>
      </c>
      <c r="D4422">
        <v>700</v>
      </c>
      <c r="F4422">
        <v>120</v>
      </c>
      <c r="G4422">
        <v>33.04</v>
      </c>
      <c r="I4422">
        <v>35.86</v>
      </c>
      <c r="O4422">
        <f t="shared" si="181"/>
        <v>1.0853510895883778</v>
      </c>
      <c r="R4422">
        <v>55.87</v>
      </c>
      <c r="S4422">
        <v>0.51200000000000001</v>
      </c>
      <c r="T4422">
        <v>36.630000000000003</v>
      </c>
      <c r="U4422">
        <v>2411.3806201683201</v>
      </c>
      <c r="V4422">
        <v>80</v>
      </c>
      <c r="W4422">
        <v>6</v>
      </c>
      <c r="Y4422">
        <v>0.04</v>
      </c>
      <c r="Z4422">
        <v>0.05</v>
      </c>
      <c r="AB4422">
        <v>25</v>
      </c>
      <c r="AC4422">
        <v>0</v>
      </c>
      <c r="AD4422" s="4" t="s">
        <v>173</v>
      </c>
      <c r="AF4422">
        <v>51.259841242521901</v>
      </c>
      <c r="AH4422" t="s">
        <v>546</v>
      </c>
    </row>
    <row r="4423" spans="1:34">
      <c r="A4423" t="s">
        <v>515</v>
      </c>
      <c r="B4423" t="s">
        <v>512</v>
      </c>
      <c r="C4423" s="30" t="s">
        <v>592</v>
      </c>
      <c r="D4423">
        <v>700</v>
      </c>
      <c r="F4423">
        <v>120</v>
      </c>
      <c r="G4423">
        <v>33.04</v>
      </c>
      <c r="I4423">
        <v>35.86</v>
      </c>
      <c r="O4423">
        <f t="shared" si="181"/>
        <v>1.0853510895883778</v>
      </c>
      <c r="R4423">
        <v>55.87</v>
      </c>
      <c r="S4423">
        <v>0.51200000000000001</v>
      </c>
      <c r="T4423">
        <v>36.630000000000003</v>
      </c>
      <c r="U4423">
        <v>0</v>
      </c>
      <c r="V4423">
        <v>120</v>
      </c>
      <c r="W4423">
        <v>6</v>
      </c>
      <c r="Y4423">
        <v>0.04</v>
      </c>
      <c r="Z4423">
        <v>0.05</v>
      </c>
      <c r="AB4423">
        <v>25</v>
      </c>
      <c r="AC4423">
        <v>0</v>
      </c>
      <c r="AD4423" s="4" t="s">
        <v>173</v>
      </c>
      <c r="AF4423">
        <v>28.110238136217099</v>
      </c>
      <c r="AH4423" t="s">
        <v>546</v>
      </c>
    </row>
    <row r="4424" spans="1:34">
      <c r="A4424" t="s">
        <v>515</v>
      </c>
      <c r="B4424" t="s">
        <v>512</v>
      </c>
      <c r="C4424" s="30" t="s">
        <v>592</v>
      </c>
      <c r="D4424">
        <v>700</v>
      </c>
      <c r="F4424">
        <v>120</v>
      </c>
      <c r="G4424">
        <v>33.04</v>
      </c>
      <c r="I4424">
        <v>35.86</v>
      </c>
      <c r="O4424">
        <f t="shared" si="181"/>
        <v>1.0853510895883778</v>
      </c>
      <c r="R4424">
        <v>55.87</v>
      </c>
      <c r="S4424">
        <v>0.51200000000000001</v>
      </c>
      <c r="T4424">
        <v>36.630000000000003</v>
      </c>
      <c r="U4424">
        <v>1</v>
      </c>
      <c r="V4424">
        <v>120</v>
      </c>
      <c r="W4424">
        <v>6</v>
      </c>
      <c r="Y4424">
        <v>0.04</v>
      </c>
      <c r="Z4424">
        <v>0.05</v>
      </c>
      <c r="AB4424">
        <v>25</v>
      </c>
      <c r="AC4424">
        <v>0</v>
      </c>
      <c r="AD4424" s="4" t="s">
        <v>173</v>
      </c>
      <c r="AF4424">
        <v>28.937010641202502</v>
      </c>
      <c r="AH4424" t="s">
        <v>546</v>
      </c>
    </row>
    <row r="4425" spans="1:34">
      <c r="A4425" t="s">
        <v>515</v>
      </c>
      <c r="B4425" t="s">
        <v>512</v>
      </c>
      <c r="C4425" s="30" t="s">
        <v>592</v>
      </c>
      <c r="D4425">
        <v>700</v>
      </c>
      <c r="F4425">
        <v>120</v>
      </c>
      <c r="G4425">
        <v>33.04</v>
      </c>
      <c r="I4425">
        <v>35.86</v>
      </c>
      <c r="O4425">
        <f t="shared" si="181"/>
        <v>1.0853510895883778</v>
      </c>
      <c r="R4425">
        <v>55.87</v>
      </c>
      <c r="S4425">
        <v>0.51200000000000001</v>
      </c>
      <c r="T4425">
        <v>36.630000000000003</v>
      </c>
      <c r="U4425">
        <v>4.6641076526007899</v>
      </c>
      <c r="V4425">
        <v>120</v>
      </c>
      <c r="W4425">
        <v>6</v>
      </c>
      <c r="Y4425">
        <v>0.04</v>
      </c>
      <c r="Z4425">
        <v>0.05</v>
      </c>
      <c r="AB4425">
        <v>25</v>
      </c>
      <c r="AC4425">
        <v>0</v>
      </c>
      <c r="AD4425" s="4" t="s">
        <v>173</v>
      </c>
      <c r="AF4425">
        <v>30.118108426906002</v>
      </c>
      <c r="AH4425" t="s">
        <v>546</v>
      </c>
    </row>
    <row r="4426" spans="1:34">
      <c r="A4426" t="s">
        <v>515</v>
      </c>
      <c r="B4426" t="s">
        <v>512</v>
      </c>
      <c r="C4426" s="30" t="s">
        <v>592</v>
      </c>
      <c r="D4426">
        <v>700</v>
      </c>
      <c r="F4426">
        <v>120</v>
      </c>
      <c r="G4426">
        <v>33.04</v>
      </c>
      <c r="I4426">
        <v>35.86</v>
      </c>
      <c r="O4426">
        <f t="shared" si="181"/>
        <v>1.0853510895883778</v>
      </c>
      <c r="R4426">
        <v>55.87</v>
      </c>
      <c r="S4426">
        <v>0.51200000000000001</v>
      </c>
      <c r="T4426">
        <v>36.630000000000003</v>
      </c>
      <c r="U4426">
        <v>23.320805149456699</v>
      </c>
      <c r="V4426">
        <v>120</v>
      </c>
      <c r="W4426">
        <v>6</v>
      </c>
      <c r="Y4426">
        <v>0.04</v>
      </c>
      <c r="Z4426">
        <v>0.05</v>
      </c>
      <c r="AB4426">
        <v>25</v>
      </c>
      <c r="AC4426">
        <v>0</v>
      </c>
      <c r="AD4426" s="4" t="s">
        <v>173</v>
      </c>
      <c r="AF4426">
        <v>31.889761863782802</v>
      </c>
      <c r="AH4426" t="s">
        <v>546</v>
      </c>
    </row>
    <row r="4427" spans="1:34">
      <c r="A4427" t="s">
        <v>515</v>
      </c>
      <c r="B4427" t="s">
        <v>512</v>
      </c>
      <c r="C4427" s="30" t="s">
        <v>592</v>
      </c>
      <c r="D4427">
        <v>700</v>
      </c>
      <c r="F4427">
        <v>120</v>
      </c>
      <c r="G4427">
        <v>33.04</v>
      </c>
      <c r="I4427">
        <v>35.86</v>
      </c>
      <c r="O4427">
        <f t="shared" si="181"/>
        <v>1.0853510895883778</v>
      </c>
      <c r="R4427">
        <v>55.87</v>
      </c>
      <c r="S4427">
        <v>0.51200000000000001</v>
      </c>
      <c r="T4427">
        <v>36.630000000000003</v>
      </c>
      <c r="U4427">
        <v>50</v>
      </c>
      <c r="V4427">
        <v>120</v>
      </c>
      <c r="W4427">
        <v>6</v>
      </c>
      <c r="Y4427">
        <v>0.04</v>
      </c>
      <c r="Z4427">
        <v>0.05</v>
      </c>
      <c r="AB4427">
        <v>25</v>
      </c>
      <c r="AC4427">
        <v>0</v>
      </c>
      <c r="AD4427" s="4" t="s">
        <v>173</v>
      </c>
      <c r="AF4427">
        <v>35.196851883724399</v>
      </c>
      <c r="AH4427" t="s">
        <v>546</v>
      </c>
    </row>
    <row r="4428" spans="1:34">
      <c r="A4428" t="s">
        <v>515</v>
      </c>
      <c r="B4428" t="s">
        <v>512</v>
      </c>
      <c r="C4428" s="30" t="s">
        <v>592</v>
      </c>
      <c r="D4428">
        <v>700</v>
      </c>
      <c r="F4428">
        <v>120</v>
      </c>
      <c r="G4428">
        <v>33.04</v>
      </c>
      <c r="I4428">
        <v>35.86</v>
      </c>
      <c r="O4428">
        <f t="shared" si="181"/>
        <v>1.0853510895883778</v>
      </c>
      <c r="R4428">
        <v>55.87</v>
      </c>
      <c r="S4428">
        <v>0.51200000000000001</v>
      </c>
      <c r="T4428">
        <v>36.630000000000003</v>
      </c>
      <c r="U4428">
        <v>116.604426076962</v>
      </c>
      <c r="V4428">
        <v>120</v>
      </c>
      <c r="W4428">
        <v>6</v>
      </c>
      <c r="Y4428">
        <v>0.04</v>
      </c>
      <c r="Z4428">
        <v>0.05</v>
      </c>
      <c r="AB4428">
        <v>25</v>
      </c>
      <c r="AC4428">
        <v>0</v>
      </c>
      <c r="AD4428" s="4" t="s">
        <v>173</v>
      </c>
      <c r="AF4428">
        <v>39.212599223423801</v>
      </c>
      <c r="AH4428" t="s">
        <v>546</v>
      </c>
    </row>
    <row r="4429" spans="1:34">
      <c r="A4429" t="s">
        <v>515</v>
      </c>
      <c r="B4429" t="s">
        <v>512</v>
      </c>
      <c r="C4429" s="30" t="s">
        <v>592</v>
      </c>
      <c r="D4429">
        <v>700</v>
      </c>
      <c r="F4429">
        <v>120</v>
      </c>
      <c r="G4429">
        <v>33.04</v>
      </c>
      <c r="I4429">
        <v>35.86</v>
      </c>
      <c r="O4429">
        <f t="shared" si="181"/>
        <v>1.0853510895883778</v>
      </c>
      <c r="R4429">
        <v>55.87</v>
      </c>
      <c r="S4429">
        <v>0.51200000000000001</v>
      </c>
      <c r="T4429">
        <v>36.630000000000003</v>
      </c>
      <c r="U4429">
        <v>223.880503405497</v>
      </c>
      <c r="V4429">
        <v>120</v>
      </c>
      <c r="W4429">
        <v>6</v>
      </c>
      <c r="Y4429">
        <v>0.04</v>
      </c>
      <c r="Z4429">
        <v>0.05</v>
      </c>
      <c r="AB4429">
        <v>25</v>
      </c>
      <c r="AC4429">
        <v>0</v>
      </c>
      <c r="AD4429" s="4" t="s">
        <v>173</v>
      </c>
      <c r="AF4429">
        <v>43.582678602162801</v>
      </c>
      <c r="AH4429" t="s">
        <v>546</v>
      </c>
    </row>
    <row r="4430" spans="1:34">
      <c r="A4430" t="s">
        <v>515</v>
      </c>
      <c r="B4430" t="s">
        <v>512</v>
      </c>
      <c r="C4430" s="30" t="s">
        <v>592</v>
      </c>
      <c r="D4430">
        <v>700</v>
      </c>
      <c r="F4430">
        <v>120</v>
      </c>
      <c r="G4430">
        <v>33.04</v>
      </c>
      <c r="I4430">
        <v>35.86</v>
      </c>
      <c r="O4430">
        <f t="shared" si="181"/>
        <v>1.0853510895883778</v>
      </c>
      <c r="R4430">
        <v>55.87</v>
      </c>
      <c r="S4430">
        <v>0.51200000000000001</v>
      </c>
      <c r="T4430">
        <v>36.630000000000003</v>
      </c>
      <c r="U4430">
        <v>354.47751932671503</v>
      </c>
      <c r="V4430">
        <v>120</v>
      </c>
      <c r="W4430">
        <v>6</v>
      </c>
      <c r="Y4430">
        <v>0.04</v>
      </c>
      <c r="Z4430">
        <v>0.05</v>
      </c>
      <c r="AB4430">
        <v>25</v>
      </c>
      <c r="AC4430">
        <v>0</v>
      </c>
      <c r="AD4430" s="4" t="s">
        <v>173</v>
      </c>
      <c r="AF4430">
        <v>48.070866407807898</v>
      </c>
      <c r="AH4430" t="s">
        <v>546</v>
      </c>
    </row>
    <row r="4431" spans="1:34">
      <c r="A4431" t="s">
        <v>515</v>
      </c>
      <c r="B4431" t="s">
        <v>512</v>
      </c>
      <c r="C4431" s="30" t="s">
        <v>592</v>
      </c>
      <c r="D4431">
        <v>700</v>
      </c>
      <c r="F4431">
        <v>120</v>
      </c>
      <c r="G4431">
        <v>33.04</v>
      </c>
      <c r="I4431">
        <v>35.86</v>
      </c>
      <c r="O4431">
        <f t="shared" si="181"/>
        <v>1.0853510895883778</v>
      </c>
      <c r="R4431">
        <v>55.87</v>
      </c>
      <c r="S4431">
        <v>0.51200000000000001</v>
      </c>
      <c r="T4431">
        <v>36.630000000000003</v>
      </c>
      <c r="U4431">
        <v>466.41783775107803</v>
      </c>
      <c r="V4431">
        <v>120</v>
      </c>
      <c r="W4431">
        <v>6</v>
      </c>
      <c r="Y4431">
        <v>0.04</v>
      </c>
      <c r="Z4431">
        <v>0.05</v>
      </c>
      <c r="AB4431">
        <v>25</v>
      </c>
      <c r="AC4431">
        <v>0</v>
      </c>
      <c r="AD4431" s="4" t="s">
        <v>173</v>
      </c>
      <c r="AF4431">
        <v>49.488187805644998</v>
      </c>
      <c r="AH4431" t="s">
        <v>546</v>
      </c>
    </row>
    <row r="4432" spans="1:34">
      <c r="A4432" t="s">
        <v>515</v>
      </c>
      <c r="B4432" t="s">
        <v>512</v>
      </c>
      <c r="C4432" s="30" t="s">
        <v>592</v>
      </c>
      <c r="D4432">
        <v>700</v>
      </c>
      <c r="F4432">
        <v>120</v>
      </c>
      <c r="G4432">
        <v>33.04</v>
      </c>
      <c r="I4432">
        <v>35.86</v>
      </c>
      <c r="O4432">
        <f t="shared" si="181"/>
        <v>1.0853510895883778</v>
      </c>
      <c r="R4432">
        <v>55.87</v>
      </c>
      <c r="S4432">
        <v>0.51200000000000001</v>
      </c>
      <c r="T4432">
        <v>36.630000000000003</v>
      </c>
      <c r="U4432">
        <v>592.35087946292197</v>
      </c>
      <c r="V4432">
        <v>120</v>
      </c>
      <c r="W4432">
        <v>6</v>
      </c>
      <c r="Y4432">
        <v>0.04</v>
      </c>
      <c r="Z4432">
        <v>0.05</v>
      </c>
      <c r="AB4432">
        <v>25</v>
      </c>
      <c r="AC4432">
        <v>0</v>
      </c>
      <c r="AD4432" s="4" t="s">
        <v>173</v>
      </c>
      <c r="AF4432">
        <v>51.496061475494699</v>
      </c>
      <c r="AH4432" t="s">
        <v>546</v>
      </c>
    </row>
    <row r="4433" spans="1:40">
      <c r="A4433" t="s">
        <v>515</v>
      </c>
      <c r="B4433" t="s">
        <v>512</v>
      </c>
      <c r="C4433" s="30" t="s">
        <v>592</v>
      </c>
      <c r="D4433">
        <v>700</v>
      </c>
      <c r="F4433">
        <v>120</v>
      </c>
      <c r="G4433">
        <v>33.04</v>
      </c>
      <c r="I4433">
        <v>35.86</v>
      </c>
      <c r="O4433">
        <f t="shared" si="181"/>
        <v>1.0853510895883778</v>
      </c>
      <c r="R4433">
        <v>55.87</v>
      </c>
      <c r="S4433">
        <v>0.51200000000000001</v>
      </c>
      <c r="T4433">
        <v>36.630000000000003</v>
      </c>
      <c r="U4433">
        <v>820.89535707779305</v>
      </c>
      <c r="V4433">
        <v>120</v>
      </c>
      <c r="W4433">
        <v>6</v>
      </c>
      <c r="Y4433">
        <v>0.04</v>
      </c>
      <c r="Z4433">
        <v>0.05</v>
      </c>
      <c r="AB4433">
        <v>25</v>
      </c>
      <c r="AC4433">
        <v>0</v>
      </c>
      <c r="AD4433" s="4" t="s">
        <v>173</v>
      </c>
      <c r="AF4433">
        <v>52.322833980480098</v>
      </c>
      <c r="AH4433" t="s">
        <v>546</v>
      </c>
    </row>
    <row r="4434" spans="1:40">
      <c r="A4434" t="s">
        <v>515</v>
      </c>
      <c r="B4434" t="s">
        <v>512</v>
      </c>
      <c r="C4434" s="30" t="s">
        <v>592</v>
      </c>
      <c r="D4434">
        <v>700</v>
      </c>
      <c r="F4434">
        <v>120</v>
      </c>
      <c r="G4434">
        <v>33.04</v>
      </c>
      <c r="I4434">
        <v>35.86</v>
      </c>
      <c r="O4434">
        <f t="shared" si="181"/>
        <v>1.0853510895883778</v>
      </c>
      <c r="R4434">
        <v>55.87</v>
      </c>
      <c r="S4434">
        <v>0.51200000000000001</v>
      </c>
      <c r="T4434">
        <v>36.630000000000003</v>
      </c>
      <c r="U4434">
        <v>1077.42528126762</v>
      </c>
      <c r="V4434">
        <v>120</v>
      </c>
      <c r="W4434">
        <v>6</v>
      </c>
      <c r="Y4434">
        <v>0.04</v>
      </c>
      <c r="Z4434">
        <v>0.05</v>
      </c>
      <c r="AB4434">
        <v>25</v>
      </c>
      <c r="AC4434">
        <v>0</v>
      </c>
      <c r="AD4434" s="4" t="s">
        <v>173</v>
      </c>
      <c r="AF4434">
        <v>54.212599223423801</v>
      </c>
      <c r="AH4434" t="s">
        <v>546</v>
      </c>
    </row>
    <row r="4435" spans="1:40">
      <c r="A4435" t="s">
        <v>515</v>
      </c>
      <c r="B4435" t="s">
        <v>512</v>
      </c>
      <c r="C4435" s="30" t="s">
        <v>592</v>
      </c>
      <c r="D4435">
        <v>700</v>
      </c>
      <c r="F4435">
        <v>120</v>
      </c>
      <c r="G4435">
        <v>33.04</v>
      </c>
      <c r="I4435">
        <v>35.86</v>
      </c>
      <c r="O4435">
        <f t="shared" si="181"/>
        <v>1.0853510895883778</v>
      </c>
      <c r="R4435">
        <v>55.87</v>
      </c>
      <c r="S4435">
        <v>0.51200000000000001</v>
      </c>
      <c r="T4435">
        <v>36.630000000000003</v>
      </c>
      <c r="U4435">
        <v>1315.2985079606001</v>
      </c>
      <c r="V4435">
        <v>120</v>
      </c>
      <c r="W4435">
        <v>6</v>
      </c>
      <c r="Y4435">
        <v>0.04</v>
      </c>
      <c r="Z4435">
        <v>0.05</v>
      </c>
      <c r="AB4435">
        <v>25</v>
      </c>
      <c r="AC4435">
        <v>0</v>
      </c>
      <c r="AD4435" s="4" t="s">
        <v>173</v>
      </c>
      <c r="AF4435">
        <v>54.685039689369503</v>
      </c>
      <c r="AH4435" t="s">
        <v>546</v>
      </c>
    </row>
    <row r="4436" spans="1:40">
      <c r="A4436" t="s">
        <v>515</v>
      </c>
      <c r="B4436" t="s">
        <v>512</v>
      </c>
      <c r="C4436" s="30" t="s">
        <v>592</v>
      </c>
      <c r="D4436">
        <v>700</v>
      </c>
      <c r="F4436">
        <v>120</v>
      </c>
      <c r="G4436">
        <v>33.04</v>
      </c>
      <c r="I4436">
        <v>35.86</v>
      </c>
      <c r="O4436">
        <f t="shared" si="181"/>
        <v>1.0853510895883778</v>
      </c>
      <c r="R4436">
        <v>55.87</v>
      </c>
      <c r="S4436">
        <v>0.51200000000000001</v>
      </c>
      <c r="T4436">
        <v>36.630000000000003</v>
      </c>
      <c r="U4436">
        <v>1674.44013493992</v>
      </c>
      <c r="V4436">
        <v>120</v>
      </c>
      <c r="W4436">
        <v>6</v>
      </c>
      <c r="Y4436">
        <v>0.04</v>
      </c>
      <c r="Z4436">
        <v>0.05</v>
      </c>
      <c r="AB4436">
        <v>25</v>
      </c>
      <c r="AC4436">
        <v>0</v>
      </c>
      <c r="AD4436" s="4" t="s">
        <v>173</v>
      </c>
      <c r="AF4436">
        <v>56.574801553152398</v>
      </c>
      <c r="AH4436" t="s">
        <v>546</v>
      </c>
    </row>
    <row r="4437" spans="1:40">
      <c r="A4437" t="s">
        <v>515</v>
      </c>
      <c r="B4437" t="s">
        <v>512</v>
      </c>
      <c r="C4437" s="30" t="s">
        <v>592</v>
      </c>
      <c r="D4437">
        <v>700</v>
      </c>
      <c r="F4437">
        <v>120</v>
      </c>
      <c r="G4437">
        <v>33.04</v>
      </c>
      <c r="I4437">
        <v>35.86</v>
      </c>
      <c r="O4437">
        <f t="shared" si="181"/>
        <v>1.0853510895883778</v>
      </c>
      <c r="R4437">
        <v>55.87</v>
      </c>
      <c r="S4437">
        <v>0.51200000000000001</v>
      </c>
      <c r="T4437">
        <v>36.630000000000003</v>
      </c>
      <c r="U4437">
        <v>2038.24613645829</v>
      </c>
      <c r="V4437">
        <v>120</v>
      </c>
      <c r="W4437">
        <v>6</v>
      </c>
      <c r="Y4437">
        <v>0.04</v>
      </c>
      <c r="Z4437">
        <v>0.05</v>
      </c>
      <c r="AB4437">
        <v>25</v>
      </c>
      <c r="AC4437">
        <v>0</v>
      </c>
      <c r="AD4437" s="4" t="s">
        <v>173</v>
      </c>
      <c r="AF4437">
        <v>56.692909980058403</v>
      </c>
      <c r="AH4437" t="s">
        <v>546</v>
      </c>
    </row>
    <row r="4438" spans="1:40">
      <c r="A4438" t="s">
        <v>515</v>
      </c>
      <c r="B4438" t="s">
        <v>512</v>
      </c>
      <c r="C4438" s="30" t="s">
        <v>592</v>
      </c>
      <c r="D4438">
        <v>700</v>
      </c>
      <c r="F4438">
        <v>120</v>
      </c>
      <c r="G4438">
        <v>33.04</v>
      </c>
      <c r="I4438">
        <v>35.86</v>
      </c>
      <c r="O4438">
        <f t="shared" si="181"/>
        <v>1.0853510895883778</v>
      </c>
      <c r="R4438">
        <v>55.87</v>
      </c>
      <c r="S4438">
        <v>0.51200000000000001</v>
      </c>
      <c r="T4438">
        <v>36.630000000000003</v>
      </c>
      <c r="U4438">
        <v>2400</v>
      </c>
      <c r="V4438">
        <v>120</v>
      </c>
      <c r="W4438">
        <v>6</v>
      </c>
      <c r="Y4438">
        <v>0.04</v>
      </c>
      <c r="Z4438">
        <v>0.05</v>
      </c>
      <c r="AB4438">
        <v>25</v>
      </c>
      <c r="AC4438">
        <v>0</v>
      </c>
      <c r="AD4438" s="4" t="s">
        <v>173</v>
      </c>
      <c r="AF4438">
        <v>57.047245398258802</v>
      </c>
      <c r="AH4438" t="s">
        <v>546</v>
      </c>
    </row>
    <row r="4439" spans="1:40">
      <c r="A4439" t="s">
        <v>515</v>
      </c>
      <c r="B4439" t="s">
        <v>512</v>
      </c>
      <c r="C4439" s="30" t="s">
        <v>592</v>
      </c>
      <c r="D4439">
        <v>700</v>
      </c>
      <c r="F4439">
        <v>120</v>
      </c>
      <c r="G4439">
        <v>33.04</v>
      </c>
      <c r="I4439">
        <v>35.86</v>
      </c>
      <c r="O4439">
        <f t="shared" si="181"/>
        <v>1.0853510895883778</v>
      </c>
      <c r="R4439">
        <v>55.87</v>
      </c>
      <c r="S4439">
        <v>0.51200000000000001</v>
      </c>
      <c r="T4439">
        <v>36.630000000000003</v>
      </c>
      <c r="U4439">
        <v>2400</v>
      </c>
      <c r="V4439">
        <v>120</v>
      </c>
      <c r="W4439">
        <v>3</v>
      </c>
      <c r="Y4439">
        <v>0.04</v>
      </c>
      <c r="Z4439">
        <v>0.05</v>
      </c>
      <c r="AB4439">
        <v>25</v>
      </c>
      <c r="AC4439">
        <v>0</v>
      </c>
      <c r="AD4439" s="4" t="s">
        <v>173</v>
      </c>
      <c r="AF4439">
        <v>73.08</v>
      </c>
      <c r="AH4439" t="s">
        <v>549</v>
      </c>
    </row>
    <row r="4440" spans="1:40">
      <c r="A4440" t="s">
        <v>515</v>
      </c>
      <c r="B4440" t="s">
        <v>512</v>
      </c>
      <c r="C4440" s="30" t="s">
        <v>592</v>
      </c>
      <c r="D4440">
        <v>700</v>
      </c>
      <c r="F4440">
        <v>120</v>
      </c>
      <c r="G4440">
        <v>33.04</v>
      </c>
      <c r="I4440">
        <v>35.86</v>
      </c>
      <c r="O4440">
        <f t="shared" si="181"/>
        <v>1.0853510895883778</v>
      </c>
      <c r="R4440">
        <v>55.87</v>
      </c>
      <c r="S4440">
        <v>0.51200000000000001</v>
      </c>
      <c r="T4440">
        <v>36.630000000000003</v>
      </c>
      <c r="U4440">
        <v>2400</v>
      </c>
      <c r="V4440">
        <v>120</v>
      </c>
      <c r="W4440">
        <v>4</v>
      </c>
      <c r="Y4440">
        <v>0.04</v>
      </c>
      <c r="Z4440">
        <v>0.05</v>
      </c>
      <c r="AB4440">
        <v>25</v>
      </c>
      <c r="AC4440">
        <v>0</v>
      </c>
      <c r="AD4440" s="4" t="s">
        <v>173</v>
      </c>
      <c r="AF4440">
        <v>69.41</v>
      </c>
      <c r="AH4440" t="s">
        <v>549</v>
      </c>
    </row>
    <row r="4441" spans="1:40">
      <c r="A4441" t="s">
        <v>515</v>
      </c>
      <c r="B4441" t="s">
        <v>512</v>
      </c>
      <c r="C4441" s="30" t="s">
        <v>592</v>
      </c>
      <c r="D4441">
        <v>700</v>
      </c>
      <c r="F4441">
        <v>120</v>
      </c>
      <c r="G4441">
        <v>33.04</v>
      </c>
      <c r="I4441">
        <v>35.86</v>
      </c>
      <c r="O4441">
        <f t="shared" si="181"/>
        <v>1.0853510895883778</v>
      </c>
      <c r="R4441">
        <v>55.87</v>
      </c>
      <c r="S4441">
        <v>0.51200000000000001</v>
      </c>
      <c r="T4441">
        <v>36.630000000000003</v>
      </c>
      <c r="U4441">
        <v>2400</v>
      </c>
      <c r="V4441">
        <v>120</v>
      </c>
      <c r="W4441">
        <v>5</v>
      </c>
      <c r="Y4441">
        <v>0.04</v>
      </c>
      <c r="Z4441">
        <v>0.05</v>
      </c>
      <c r="AB4441">
        <v>25</v>
      </c>
      <c r="AC4441">
        <v>0</v>
      </c>
      <c r="AD4441" s="4" t="s">
        <v>173</v>
      </c>
      <c r="AF4441">
        <v>63.73</v>
      </c>
      <c r="AH4441" t="s">
        <v>549</v>
      </c>
    </row>
    <row r="4442" spans="1:40">
      <c r="A4442" t="s">
        <v>515</v>
      </c>
      <c r="B4442" t="s">
        <v>512</v>
      </c>
      <c r="C4442" s="30" t="s">
        <v>592</v>
      </c>
      <c r="D4442">
        <v>700</v>
      </c>
      <c r="F4442">
        <v>120</v>
      </c>
      <c r="G4442">
        <v>33.04</v>
      </c>
      <c r="I4442">
        <v>35.86</v>
      </c>
      <c r="O4442">
        <f t="shared" si="181"/>
        <v>1.0853510895883778</v>
      </c>
      <c r="R4442">
        <v>55.87</v>
      </c>
      <c r="S4442">
        <v>0.51200000000000001</v>
      </c>
      <c r="T4442">
        <v>36.630000000000003</v>
      </c>
      <c r="U4442">
        <v>2400</v>
      </c>
      <c r="V4442">
        <v>120</v>
      </c>
      <c r="W4442">
        <v>6</v>
      </c>
      <c r="Y4442">
        <v>0.04</v>
      </c>
      <c r="Z4442">
        <v>0.05</v>
      </c>
      <c r="AB4442">
        <v>25</v>
      </c>
      <c r="AC4442">
        <v>0</v>
      </c>
      <c r="AD4442" s="4" t="s">
        <v>173</v>
      </c>
      <c r="AF4442">
        <v>56.59</v>
      </c>
      <c r="AH4442" t="s">
        <v>549</v>
      </c>
    </row>
    <row r="4443" spans="1:40">
      <c r="A4443" t="s">
        <v>515</v>
      </c>
      <c r="B4443" t="s">
        <v>512</v>
      </c>
      <c r="C4443" s="30" t="s">
        <v>592</v>
      </c>
      <c r="D4443">
        <v>700</v>
      </c>
      <c r="F4443">
        <v>120</v>
      </c>
      <c r="G4443">
        <v>33.04</v>
      </c>
      <c r="I4443">
        <v>35.86</v>
      </c>
      <c r="O4443">
        <f t="shared" si="181"/>
        <v>1.0853510895883778</v>
      </c>
      <c r="R4443">
        <v>55.87</v>
      </c>
      <c r="S4443">
        <v>0.51200000000000001</v>
      </c>
      <c r="T4443">
        <v>36.630000000000003</v>
      </c>
      <c r="U4443">
        <v>2400</v>
      </c>
      <c r="V4443">
        <v>120</v>
      </c>
      <c r="W4443">
        <v>7</v>
      </c>
      <c r="Y4443">
        <v>0.04</v>
      </c>
      <c r="Z4443">
        <v>0.05</v>
      </c>
      <c r="AB4443">
        <v>25</v>
      </c>
      <c r="AC4443">
        <v>0</v>
      </c>
      <c r="AD4443" s="4" t="s">
        <v>173</v>
      </c>
      <c r="AF4443">
        <v>53.59</v>
      </c>
      <c r="AH4443" t="s">
        <v>549</v>
      </c>
    </row>
    <row r="4444" spans="1:40">
      <c r="A4444" t="s">
        <v>515</v>
      </c>
      <c r="B4444" t="s">
        <v>512</v>
      </c>
      <c r="C4444" s="30" t="s">
        <v>592</v>
      </c>
      <c r="D4444">
        <v>700</v>
      </c>
      <c r="F4444">
        <v>120</v>
      </c>
      <c r="G4444">
        <v>33.04</v>
      </c>
      <c r="I4444">
        <v>35.86</v>
      </c>
      <c r="O4444">
        <f t="shared" si="181"/>
        <v>1.0853510895883778</v>
      </c>
      <c r="R4444">
        <v>55.87</v>
      </c>
      <c r="S4444">
        <v>0.51200000000000001</v>
      </c>
      <c r="T4444">
        <v>36.630000000000003</v>
      </c>
      <c r="U4444">
        <v>2400</v>
      </c>
      <c r="V4444">
        <v>120</v>
      </c>
      <c r="W4444">
        <v>8</v>
      </c>
      <c r="Y4444">
        <v>0.04</v>
      </c>
      <c r="Z4444">
        <v>0.05</v>
      </c>
      <c r="AB4444">
        <v>25</v>
      </c>
      <c r="AC4444">
        <v>0</v>
      </c>
      <c r="AD4444" s="4" t="s">
        <v>173</v>
      </c>
      <c r="AF4444">
        <v>51.54</v>
      </c>
      <c r="AH4444" t="s">
        <v>549</v>
      </c>
    </row>
    <row r="4445" spans="1:40">
      <c r="A4445" t="s">
        <v>515</v>
      </c>
      <c r="B4445" t="s">
        <v>512</v>
      </c>
      <c r="C4445" s="30" t="s">
        <v>592</v>
      </c>
      <c r="D4445">
        <v>700</v>
      </c>
      <c r="F4445">
        <v>120</v>
      </c>
      <c r="G4445">
        <v>33.04</v>
      </c>
      <c r="I4445">
        <v>35.86</v>
      </c>
      <c r="O4445">
        <f t="shared" si="181"/>
        <v>1.0853510895883778</v>
      </c>
      <c r="R4445">
        <v>55.87</v>
      </c>
      <c r="S4445">
        <v>0.51200000000000001</v>
      </c>
      <c r="T4445">
        <v>36.630000000000003</v>
      </c>
      <c r="U4445">
        <v>2400</v>
      </c>
      <c r="V4445">
        <v>120</v>
      </c>
      <c r="W4445">
        <v>9</v>
      </c>
      <c r="Y4445">
        <v>0.04</v>
      </c>
      <c r="Z4445">
        <v>0.05</v>
      </c>
      <c r="AB4445">
        <v>25</v>
      </c>
      <c r="AC4445">
        <v>0</v>
      </c>
      <c r="AD4445" s="4" t="s">
        <v>173</v>
      </c>
      <c r="AF4445">
        <v>49.13</v>
      </c>
      <c r="AH4445" t="s">
        <v>549</v>
      </c>
    </row>
    <row r="4446" spans="1:40">
      <c r="A4446" t="s">
        <v>515</v>
      </c>
      <c r="B4446" t="s">
        <v>512</v>
      </c>
      <c r="C4446" s="30" t="s">
        <v>592</v>
      </c>
      <c r="D4446">
        <v>700</v>
      </c>
      <c r="F4446">
        <v>120</v>
      </c>
      <c r="G4446">
        <v>33.04</v>
      </c>
      <c r="I4446">
        <v>35.86</v>
      </c>
      <c r="O4446">
        <f t="shared" si="181"/>
        <v>1.0853510895883778</v>
      </c>
      <c r="R4446">
        <v>55.87</v>
      </c>
      <c r="S4446">
        <v>0.51200000000000001</v>
      </c>
      <c r="T4446">
        <v>36.630000000000003</v>
      </c>
      <c r="U4446">
        <v>2400</v>
      </c>
      <c r="V4446">
        <v>120</v>
      </c>
      <c r="W4446">
        <v>10</v>
      </c>
      <c r="Y4446">
        <v>0.04</v>
      </c>
      <c r="Z4446">
        <v>0.05</v>
      </c>
      <c r="AB4446">
        <v>25</v>
      </c>
      <c r="AC4446">
        <v>0</v>
      </c>
      <c r="AD4446" s="4" t="s">
        <v>173</v>
      </c>
      <c r="AF4446">
        <v>45.89</v>
      </c>
      <c r="AH4446" t="s">
        <v>549</v>
      </c>
    </row>
    <row r="4447" spans="1:40">
      <c r="A4447" t="s">
        <v>515</v>
      </c>
      <c r="B4447" t="s">
        <v>512</v>
      </c>
      <c r="C4447" s="30" t="s">
        <v>592</v>
      </c>
      <c r="D4447">
        <v>700</v>
      </c>
      <c r="F4447">
        <v>120</v>
      </c>
      <c r="G4447">
        <v>33.04</v>
      </c>
      <c r="I4447">
        <v>35.86</v>
      </c>
      <c r="O4447">
        <f t="shared" si="181"/>
        <v>1.0853510895883778</v>
      </c>
      <c r="R4447">
        <v>55.87</v>
      </c>
      <c r="S4447">
        <v>0.51200000000000001</v>
      </c>
      <c r="T4447">
        <v>36.630000000000003</v>
      </c>
      <c r="U4447">
        <v>2400</v>
      </c>
      <c r="V4447">
        <v>120</v>
      </c>
      <c r="W4447">
        <v>3</v>
      </c>
      <c r="Y4447">
        <v>0.04</v>
      </c>
      <c r="Z4447">
        <v>0.05</v>
      </c>
      <c r="AB4447">
        <v>25</v>
      </c>
      <c r="AC4447">
        <v>0</v>
      </c>
      <c r="AD4447" s="4" t="s">
        <v>173</v>
      </c>
      <c r="AF4447">
        <v>58.8</v>
      </c>
      <c r="AH4447" t="s">
        <v>548</v>
      </c>
      <c r="AN4447" t="s">
        <v>550</v>
      </c>
    </row>
    <row r="4448" spans="1:40">
      <c r="A4448" t="s">
        <v>515</v>
      </c>
      <c r="B4448" t="s">
        <v>512</v>
      </c>
      <c r="C4448" s="30" t="s">
        <v>592</v>
      </c>
      <c r="D4448">
        <v>700</v>
      </c>
      <c r="F4448">
        <v>120</v>
      </c>
      <c r="G4448">
        <v>33.04</v>
      </c>
      <c r="I4448">
        <v>35.86</v>
      </c>
      <c r="O4448">
        <f t="shared" si="181"/>
        <v>1.0853510895883778</v>
      </c>
      <c r="R4448">
        <v>55.87</v>
      </c>
      <c r="S4448">
        <v>0.51200000000000001</v>
      </c>
      <c r="T4448">
        <v>36.630000000000003</v>
      </c>
      <c r="U4448">
        <v>2400</v>
      </c>
      <c r="V4448">
        <v>120</v>
      </c>
      <c r="W4448">
        <v>3</v>
      </c>
      <c r="Y4448">
        <v>0.04</v>
      </c>
      <c r="Z4448">
        <v>0.05</v>
      </c>
      <c r="AB4448">
        <v>25</v>
      </c>
      <c r="AC4448">
        <f>0.01*1000</f>
        <v>10</v>
      </c>
      <c r="AD4448" t="s">
        <v>193</v>
      </c>
      <c r="AF4448">
        <v>58.14</v>
      </c>
      <c r="AH4448" t="s">
        <v>548</v>
      </c>
      <c r="AN4448" t="s">
        <v>551</v>
      </c>
    </row>
    <row r="4449" spans="1:40">
      <c r="A4449" t="s">
        <v>515</v>
      </c>
      <c r="B4449" t="s">
        <v>512</v>
      </c>
      <c r="C4449" s="30" t="s">
        <v>592</v>
      </c>
      <c r="D4449">
        <v>700</v>
      </c>
      <c r="F4449">
        <v>120</v>
      </c>
      <c r="G4449">
        <v>33.04</v>
      </c>
      <c r="I4449">
        <v>35.86</v>
      </c>
      <c r="O4449">
        <f t="shared" si="181"/>
        <v>1.0853510895883778</v>
      </c>
      <c r="R4449">
        <v>55.87</v>
      </c>
      <c r="S4449">
        <v>0.51200000000000001</v>
      </c>
      <c r="T4449">
        <v>36.630000000000003</v>
      </c>
      <c r="U4449">
        <v>2400</v>
      </c>
      <c r="V4449">
        <v>120</v>
      </c>
      <c r="W4449">
        <v>3</v>
      </c>
      <c r="Y4449">
        <v>0.04</v>
      </c>
      <c r="Z4449">
        <v>0.05</v>
      </c>
      <c r="AB4449">
        <v>25</v>
      </c>
      <c r="AC4449">
        <f>0.1*1000</f>
        <v>100</v>
      </c>
      <c r="AD4449" t="s">
        <v>193</v>
      </c>
      <c r="AF4449">
        <v>58.14</v>
      </c>
      <c r="AH4449" t="s">
        <v>548</v>
      </c>
      <c r="AN4449">
        <f>1*(1/61)</f>
        <v>1.6393442622950821E-2</v>
      </c>
    </row>
    <row r="4450" spans="1:40">
      <c r="A4450" t="s">
        <v>515</v>
      </c>
      <c r="B4450" t="s">
        <v>512</v>
      </c>
      <c r="C4450" s="30" t="s">
        <v>592</v>
      </c>
      <c r="D4450">
        <v>700</v>
      </c>
      <c r="F4450">
        <v>120</v>
      </c>
      <c r="G4450">
        <v>33.04</v>
      </c>
      <c r="I4450">
        <v>35.86</v>
      </c>
      <c r="O4450">
        <f t="shared" ref="O4450:O4461" si="182">I4450/G4450</f>
        <v>1.0853510895883778</v>
      </c>
      <c r="R4450">
        <v>55.87</v>
      </c>
      <c r="S4450">
        <v>0.51200000000000001</v>
      </c>
      <c r="T4450">
        <v>36.630000000000003</v>
      </c>
      <c r="U4450">
        <v>120</v>
      </c>
      <c r="V4450">
        <v>120</v>
      </c>
      <c r="W4450">
        <v>3</v>
      </c>
      <c r="Y4450">
        <v>0.04</v>
      </c>
      <c r="Z4450">
        <v>0.05</v>
      </c>
      <c r="AB4450">
        <v>25</v>
      </c>
      <c r="AC4450">
        <v>0</v>
      </c>
      <c r="AD4450" t="s">
        <v>63</v>
      </c>
      <c r="AF4450">
        <v>56.365461847389497</v>
      </c>
      <c r="AH4450" t="s">
        <v>547</v>
      </c>
    </row>
    <row r="4451" spans="1:40">
      <c r="A4451" t="s">
        <v>515</v>
      </c>
      <c r="B4451" t="s">
        <v>512</v>
      </c>
      <c r="C4451" s="30" t="s">
        <v>592</v>
      </c>
      <c r="D4451">
        <v>700</v>
      </c>
      <c r="F4451">
        <v>120</v>
      </c>
      <c r="G4451">
        <v>33.04</v>
      </c>
      <c r="I4451">
        <v>35.86</v>
      </c>
      <c r="O4451">
        <f t="shared" si="182"/>
        <v>1.0853510895883778</v>
      </c>
      <c r="R4451">
        <v>55.87</v>
      </c>
      <c r="S4451">
        <v>0.51200000000000001</v>
      </c>
      <c r="T4451">
        <v>36.630000000000003</v>
      </c>
      <c r="U4451">
        <v>120</v>
      </c>
      <c r="V4451">
        <v>120</v>
      </c>
      <c r="W4451">
        <v>3</v>
      </c>
      <c r="Y4451">
        <v>0.04</v>
      </c>
      <c r="Z4451">
        <v>0.05</v>
      </c>
      <c r="AB4451">
        <v>25</v>
      </c>
      <c r="AC4451">
        <v>1.639344262295082</v>
      </c>
      <c r="AD4451" t="s">
        <v>63</v>
      </c>
      <c r="AF4451">
        <v>55.240963855421597</v>
      </c>
      <c r="AH4451" t="s">
        <v>547</v>
      </c>
    </row>
    <row r="4452" spans="1:40">
      <c r="A4452" t="s">
        <v>515</v>
      </c>
      <c r="B4452" t="s">
        <v>512</v>
      </c>
      <c r="C4452" s="30" t="s">
        <v>592</v>
      </c>
      <c r="D4452">
        <v>700</v>
      </c>
      <c r="F4452">
        <v>120</v>
      </c>
      <c r="G4452">
        <v>33.04</v>
      </c>
      <c r="I4452">
        <v>35.86</v>
      </c>
      <c r="O4452">
        <f t="shared" si="182"/>
        <v>1.0853510895883778</v>
      </c>
      <c r="R4452">
        <v>55.87</v>
      </c>
      <c r="S4452">
        <v>0.51200000000000001</v>
      </c>
      <c r="T4452">
        <v>36.630000000000003</v>
      </c>
      <c r="U4452">
        <v>120</v>
      </c>
      <c r="V4452">
        <v>120</v>
      </c>
      <c r="W4452">
        <v>3</v>
      </c>
      <c r="Y4452">
        <v>0.04</v>
      </c>
      <c r="Z4452">
        <v>0.05</v>
      </c>
      <c r="AB4452">
        <v>25</v>
      </c>
      <c r="AC4452">
        <v>3.278688524590164</v>
      </c>
      <c r="AD4452" t="s">
        <v>63</v>
      </c>
      <c r="AF4452">
        <v>55.522088353413601</v>
      </c>
      <c r="AH4452" t="s">
        <v>547</v>
      </c>
    </row>
    <row r="4453" spans="1:40">
      <c r="A4453" t="s">
        <v>515</v>
      </c>
      <c r="B4453" t="s">
        <v>512</v>
      </c>
      <c r="C4453" s="30" t="s">
        <v>592</v>
      </c>
      <c r="D4453">
        <v>700</v>
      </c>
      <c r="F4453">
        <v>120</v>
      </c>
      <c r="G4453">
        <v>33.04</v>
      </c>
      <c r="I4453">
        <v>35.86</v>
      </c>
      <c r="O4453">
        <f t="shared" si="182"/>
        <v>1.0853510895883778</v>
      </c>
      <c r="R4453">
        <v>55.87</v>
      </c>
      <c r="S4453">
        <v>0.51200000000000001</v>
      </c>
      <c r="T4453">
        <v>36.630000000000003</v>
      </c>
      <c r="U4453">
        <v>120</v>
      </c>
      <c r="V4453">
        <v>120</v>
      </c>
      <c r="W4453">
        <v>3</v>
      </c>
      <c r="Y4453">
        <v>0.04</v>
      </c>
      <c r="Z4453">
        <v>0.05</v>
      </c>
      <c r="AB4453">
        <v>25</v>
      </c>
      <c r="AC4453">
        <v>4.918032786885246</v>
      </c>
      <c r="AD4453" t="s">
        <v>63</v>
      </c>
      <c r="AF4453">
        <v>54.959839357429701</v>
      </c>
      <c r="AH4453" t="s">
        <v>547</v>
      </c>
    </row>
    <row r="4454" spans="1:40">
      <c r="A4454" t="s">
        <v>515</v>
      </c>
      <c r="B4454" t="s">
        <v>512</v>
      </c>
      <c r="C4454" s="30" t="s">
        <v>592</v>
      </c>
      <c r="D4454">
        <v>700</v>
      </c>
      <c r="F4454">
        <v>120</v>
      </c>
      <c r="G4454">
        <v>33.04</v>
      </c>
      <c r="I4454">
        <v>35.86</v>
      </c>
      <c r="O4454">
        <f t="shared" si="182"/>
        <v>1.0853510895883778</v>
      </c>
      <c r="R4454">
        <v>55.87</v>
      </c>
      <c r="S4454">
        <v>0.51200000000000001</v>
      </c>
      <c r="T4454">
        <v>36.630000000000003</v>
      </c>
      <c r="U4454">
        <v>120</v>
      </c>
      <c r="V4454">
        <v>120</v>
      </c>
      <c r="W4454">
        <v>3</v>
      </c>
      <c r="Y4454">
        <v>0.04</v>
      </c>
      <c r="Z4454">
        <v>0.05</v>
      </c>
      <c r="AB4454">
        <v>25</v>
      </c>
      <c r="AC4454">
        <v>0</v>
      </c>
      <c r="AD4454" t="s">
        <v>61</v>
      </c>
      <c r="AF4454">
        <v>56.224899598393499</v>
      </c>
      <c r="AH4454" t="s">
        <v>547</v>
      </c>
    </row>
    <row r="4455" spans="1:40">
      <c r="A4455" t="s">
        <v>515</v>
      </c>
      <c r="B4455" t="s">
        <v>512</v>
      </c>
      <c r="C4455" s="30" t="s">
        <v>592</v>
      </c>
      <c r="D4455">
        <v>700</v>
      </c>
      <c r="F4455">
        <v>120</v>
      </c>
      <c r="G4455">
        <v>33.04</v>
      </c>
      <c r="I4455">
        <v>35.86</v>
      </c>
      <c r="O4455">
        <f t="shared" si="182"/>
        <v>1.0853510895883778</v>
      </c>
      <c r="R4455">
        <v>55.87</v>
      </c>
      <c r="S4455">
        <v>0.51200000000000001</v>
      </c>
      <c r="T4455">
        <v>36.630000000000003</v>
      </c>
      <c r="U4455">
        <v>120</v>
      </c>
      <c r="V4455">
        <v>120</v>
      </c>
      <c r="W4455">
        <v>3</v>
      </c>
      <c r="Y4455">
        <v>0.04</v>
      </c>
      <c r="Z4455">
        <v>0.05</v>
      </c>
      <c r="AB4455">
        <v>25</v>
      </c>
      <c r="AC4455">
        <v>1.6129032258064515</v>
      </c>
      <c r="AD4455" t="s">
        <v>61</v>
      </c>
      <c r="AF4455">
        <v>56.084337349397501</v>
      </c>
      <c r="AH4455" t="s">
        <v>547</v>
      </c>
    </row>
    <row r="4456" spans="1:40">
      <c r="A4456" t="s">
        <v>515</v>
      </c>
      <c r="B4456" t="s">
        <v>512</v>
      </c>
      <c r="C4456" s="30" t="s">
        <v>592</v>
      </c>
      <c r="D4456">
        <v>700</v>
      </c>
      <c r="F4456">
        <v>120</v>
      </c>
      <c r="G4456">
        <v>33.04</v>
      </c>
      <c r="I4456">
        <v>35.86</v>
      </c>
      <c r="O4456">
        <f t="shared" si="182"/>
        <v>1.0853510895883778</v>
      </c>
      <c r="R4456">
        <v>55.87</v>
      </c>
      <c r="S4456">
        <v>0.51200000000000001</v>
      </c>
      <c r="T4456">
        <v>36.630000000000003</v>
      </c>
      <c r="U4456">
        <v>120</v>
      </c>
      <c r="V4456">
        <v>120</v>
      </c>
      <c r="W4456">
        <v>3</v>
      </c>
      <c r="Y4456">
        <v>0.04</v>
      </c>
      <c r="Z4456">
        <v>0.05</v>
      </c>
      <c r="AB4456">
        <v>25</v>
      </c>
      <c r="AC4456">
        <v>3.225806451612903</v>
      </c>
      <c r="AD4456" t="s">
        <v>61</v>
      </c>
      <c r="AF4456">
        <v>56.084337349397501</v>
      </c>
      <c r="AH4456" t="s">
        <v>547</v>
      </c>
    </row>
    <row r="4457" spans="1:40">
      <c r="A4457" t="s">
        <v>515</v>
      </c>
      <c r="B4457" t="s">
        <v>512</v>
      </c>
      <c r="C4457" s="30" t="s">
        <v>592</v>
      </c>
      <c r="D4457">
        <v>700</v>
      </c>
      <c r="F4457">
        <v>120</v>
      </c>
      <c r="G4457">
        <v>33.04</v>
      </c>
      <c r="I4457">
        <v>35.86</v>
      </c>
      <c r="O4457">
        <f t="shared" si="182"/>
        <v>1.0853510895883778</v>
      </c>
      <c r="R4457">
        <v>55.87</v>
      </c>
      <c r="S4457">
        <v>0.51200000000000001</v>
      </c>
      <c r="T4457">
        <v>36.630000000000003</v>
      </c>
      <c r="U4457">
        <v>120</v>
      </c>
      <c r="V4457">
        <v>120</v>
      </c>
      <c r="W4457">
        <v>3</v>
      </c>
      <c r="Y4457">
        <v>0.04</v>
      </c>
      <c r="Z4457">
        <v>0.05</v>
      </c>
      <c r="AB4457">
        <v>25</v>
      </c>
      <c r="AC4457">
        <v>4.838709677419355</v>
      </c>
      <c r="AD4457" t="s">
        <v>61</v>
      </c>
      <c r="AF4457">
        <v>55.943775100401602</v>
      </c>
      <c r="AH4457" t="s">
        <v>547</v>
      </c>
    </row>
    <row r="4458" spans="1:40">
      <c r="A4458" t="s">
        <v>515</v>
      </c>
      <c r="B4458" t="s">
        <v>512</v>
      </c>
      <c r="C4458" s="30" t="s">
        <v>592</v>
      </c>
      <c r="D4458">
        <v>700</v>
      </c>
      <c r="F4458">
        <v>120</v>
      </c>
      <c r="G4458">
        <v>33.04</v>
      </c>
      <c r="I4458">
        <v>35.86</v>
      </c>
      <c r="O4458">
        <f t="shared" si="182"/>
        <v>1.0853510895883778</v>
      </c>
      <c r="R4458">
        <v>55.87</v>
      </c>
      <c r="S4458">
        <v>0.51200000000000001</v>
      </c>
      <c r="T4458">
        <v>36.630000000000003</v>
      </c>
      <c r="U4458">
        <v>120</v>
      </c>
      <c r="V4458">
        <v>120</v>
      </c>
      <c r="W4458">
        <v>3</v>
      </c>
      <c r="Y4458">
        <v>0.04</v>
      </c>
      <c r="Z4458">
        <v>0.05</v>
      </c>
      <c r="AB4458">
        <v>25</v>
      </c>
      <c r="AC4458">
        <v>0</v>
      </c>
      <c r="AD4458" t="s">
        <v>62</v>
      </c>
      <c r="AF4458">
        <v>56.084337349397501</v>
      </c>
      <c r="AH4458" t="s">
        <v>547</v>
      </c>
    </row>
    <row r="4459" spans="1:40">
      <c r="A4459" t="s">
        <v>515</v>
      </c>
      <c r="B4459" t="s">
        <v>512</v>
      </c>
      <c r="C4459" s="30" t="s">
        <v>592</v>
      </c>
      <c r="D4459">
        <v>700</v>
      </c>
      <c r="F4459">
        <v>120</v>
      </c>
      <c r="G4459">
        <v>33.04</v>
      </c>
      <c r="I4459">
        <v>35.86</v>
      </c>
      <c r="O4459">
        <f t="shared" si="182"/>
        <v>1.0853510895883778</v>
      </c>
      <c r="R4459">
        <v>55.87</v>
      </c>
      <c r="S4459">
        <v>0.51200000000000001</v>
      </c>
      <c r="T4459">
        <v>36.630000000000003</v>
      </c>
      <c r="U4459">
        <v>120</v>
      </c>
      <c r="V4459">
        <v>120</v>
      </c>
      <c r="W4459">
        <v>3</v>
      </c>
      <c r="Y4459">
        <v>0.04</v>
      </c>
      <c r="Z4459">
        <v>0.05</v>
      </c>
      <c r="AB4459">
        <v>25</v>
      </c>
      <c r="AC4459">
        <v>1.0416666666666665</v>
      </c>
      <c r="AD4459" t="s">
        <v>62</v>
      </c>
      <c r="AF4459">
        <v>54.959839357429701</v>
      </c>
      <c r="AH4459" t="s">
        <v>547</v>
      </c>
    </row>
    <row r="4460" spans="1:40">
      <c r="A4460" t="s">
        <v>515</v>
      </c>
      <c r="B4460" t="s">
        <v>512</v>
      </c>
      <c r="C4460" s="30" t="s">
        <v>592</v>
      </c>
      <c r="D4460">
        <v>700</v>
      </c>
      <c r="F4460">
        <v>120</v>
      </c>
      <c r="G4460">
        <v>33.04</v>
      </c>
      <c r="I4460">
        <v>35.86</v>
      </c>
      <c r="O4460">
        <f t="shared" si="182"/>
        <v>1.0853510895883778</v>
      </c>
      <c r="R4460">
        <v>55.87</v>
      </c>
      <c r="S4460">
        <v>0.51200000000000001</v>
      </c>
      <c r="T4460">
        <v>36.630000000000003</v>
      </c>
      <c r="U4460">
        <v>120</v>
      </c>
      <c r="V4460">
        <v>120</v>
      </c>
      <c r="W4460">
        <v>3</v>
      </c>
      <c r="Y4460">
        <v>0.04</v>
      </c>
      <c r="Z4460">
        <v>0.05</v>
      </c>
      <c r="AB4460">
        <v>25</v>
      </c>
      <c r="AC4460">
        <v>2.083333333333333</v>
      </c>
      <c r="AD4460" t="s">
        <v>62</v>
      </c>
      <c r="AF4460">
        <v>54.678714859437697</v>
      </c>
      <c r="AH4460" t="s">
        <v>547</v>
      </c>
    </row>
    <row r="4461" spans="1:40">
      <c r="A4461" t="s">
        <v>515</v>
      </c>
      <c r="B4461" t="s">
        <v>512</v>
      </c>
      <c r="C4461" s="30" t="s">
        <v>592</v>
      </c>
      <c r="D4461">
        <v>700</v>
      </c>
      <c r="F4461">
        <v>120</v>
      </c>
      <c r="G4461">
        <v>33.04</v>
      </c>
      <c r="I4461">
        <v>35.86</v>
      </c>
      <c r="O4461">
        <f t="shared" si="182"/>
        <v>1.0853510895883778</v>
      </c>
      <c r="R4461">
        <v>55.87</v>
      </c>
      <c r="S4461">
        <v>0.51200000000000001</v>
      </c>
      <c r="T4461">
        <v>36.630000000000003</v>
      </c>
      <c r="U4461">
        <v>120</v>
      </c>
      <c r="V4461">
        <v>120</v>
      </c>
      <c r="W4461">
        <v>3</v>
      </c>
      <c r="Y4461">
        <v>0.04</v>
      </c>
      <c r="Z4461">
        <v>0.05</v>
      </c>
      <c r="AB4461">
        <v>25</v>
      </c>
      <c r="AC4461">
        <v>3.125</v>
      </c>
      <c r="AD4461" t="s">
        <v>62</v>
      </c>
      <c r="AF4461">
        <v>54.538152610441699</v>
      </c>
      <c r="AH4461" t="s">
        <v>547</v>
      </c>
    </row>
    <row r="4462" spans="1:40" s="27" customFormat="1">
      <c r="A4462" s="27" t="s">
        <v>402</v>
      </c>
      <c r="B4462" s="27" t="s">
        <v>518</v>
      </c>
      <c r="C4462" s="30" t="s">
        <v>592</v>
      </c>
      <c r="D4462" s="27">
        <v>600</v>
      </c>
      <c r="E4462" s="27">
        <v>10</v>
      </c>
      <c r="F4462" s="27">
        <v>120</v>
      </c>
      <c r="G4462" s="27">
        <v>20.34</v>
      </c>
      <c r="H4462" s="27">
        <v>2.2040000000000002</v>
      </c>
      <c r="I4462" s="27">
        <v>25.72</v>
      </c>
      <c r="J4462" s="27">
        <v>0.95</v>
      </c>
      <c r="K4462" s="27">
        <v>0.64600000000000002</v>
      </c>
      <c r="N4462" s="27">
        <f>H4462/G4462</f>
        <v>0.10835791543756146</v>
      </c>
      <c r="O4462" s="27">
        <v>0.94799999999999995</v>
      </c>
      <c r="P4462" s="27">
        <f>J4462/G4462</f>
        <v>4.6705998033431659E-2</v>
      </c>
      <c r="Q4462" s="27">
        <f>I4462+J4462/G4462</f>
        <v>25.76670599803343</v>
      </c>
      <c r="R4462" s="27">
        <v>57.914000000000001</v>
      </c>
      <c r="S4462" s="27">
        <v>7.0000000000000007E-2</v>
      </c>
      <c r="T4462" s="27">
        <v>10.347</v>
      </c>
      <c r="U4462" s="27">
        <v>1440</v>
      </c>
      <c r="V4462" s="27">
        <v>41</v>
      </c>
      <c r="W4462" s="27">
        <v>7</v>
      </c>
      <c r="X4462" s="27">
        <v>180</v>
      </c>
      <c r="Y4462" s="27">
        <v>0.25</v>
      </c>
      <c r="Z4462" s="27">
        <v>0.25</v>
      </c>
      <c r="AB4462" s="27">
        <v>25</v>
      </c>
      <c r="AC4462" s="27">
        <v>0</v>
      </c>
      <c r="AD4462" s="1" t="s">
        <v>173</v>
      </c>
      <c r="AF4462" s="27">
        <v>38.888949364081903</v>
      </c>
      <c r="AH4462" s="27" t="s">
        <v>539</v>
      </c>
      <c r="AI4462" s="36" t="s">
        <v>519</v>
      </c>
      <c r="AJ4462" s="27" t="s">
        <v>566</v>
      </c>
      <c r="AK4462" s="27" t="s">
        <v>527</v>
      </c>
    </row>
    <row r="4463" spans="1:40">
      <c r="A4463" t="s">
        <v>52</v>
      </c>
      <c r="B4463" t="s">
        <v>518</v>
      </c>
      <c r="C4463" s="30" t="s">
        <v>591</v>
      </c>
      <c r="D4463">
        <v>600</v>
      </c>
      <c r="E4463">
        <v>10</v>
      </c>
      <c r="F4463">
        <v>120</v>
      </c>
      <c r="G4463">
        <v>41.65</v>
      </c>
      <c r="H4463">
        <v>2.2330000000000001</v>
      </c>
      <c r="I4463">
        <v>7.5540000000000003</v>
      </c>
      <c r="J4463">
        <v>4.7300000000000004</v>
      </c>
      <c r="K4463">
        <v>0.9</v>
      </c>
      <c r="N4463">
        <f t="shared" ref="N4463:N4464" si="183">H4463/G4463</f>
        <v>5.3613445378151263E-2</v>
      </c>
      <c r="O4463">
        <v>0.13600000000000001</v>
      </c>
      <c r="P4463">
        <f t="shared" ref="P4463:P4464" si="184">J4463/G4463</f>
        <v>0.11356542617046821</v>
      </c>
      <c r="Q4463">
        <f t="shared" ref="Q4463:Q4464" si="185">I4463+J4463/G4463</f>
        <v>7.6675654261704684</v>
      </c>
      <c r="R4463">
        <v>9.4030000000000005</v>
      </c>
      <c r="S4463">
        <v>3.2000000000000001E-2</v>
      </c>
      <c r="T4463">
        <v>24.65</v>
      </c>
      <c r="U4463">
        <v>1440</v>
      </c>
      <c r="V4463">
        <v>41</v>
      </c>
      <c r="W4463">
        <v>7</v>
      </c>
      <c r="X4463">
        <v>180</v>
      </c>
      <c r="Y4463">
        <v>0.25</v>
      </c>
      <c r="Z4463">
        <v>0.25</v>
      </c>
      <c r="AB4463">
        <v>25</v>
      </c>
      <c r="AC4463">
        <v>0</v>
      </c>
      <c r="AD4463" s="4" t="s">
        <v>173</v>
      </c>
      <c r="AF4463">
        <v>13.8045470379388</v>
      </c>
    </row>
    <row r="4464" spans="1:40">
      <c r="A4464" t="s">
        <v>520</v>
      </c>
      <c r="B4464" t="s">
        <v>518</v>
      </c>
      <c r="C4464" s="30" t="s">
        <v>591</v>
      </c>
      <c r="D4464">
        <v>600</v>
      </c>
      <c r="E4464">
        <v>10</v>
      </c>
      <c r="F4464">
        <v>120</v>
      </c>
      <c r="G4464">
        <v>34.65</v>
      </c>
      <c r="H4464">
        <v>3.4649999999999999</v>
      </c>
      <c r="I4464">
        <v>4.4210000000000003</v>
      </c>
      <c r="J4464">
        <v>2.5099999999999998</v>
      </c>
      <c r="K4464">
        <v>0.61199999999999999</v>
      </c>
      <c r="N4464">
        <f t="shared" si="183"/>
        <v>0.1</v>
      </c>
      <c r="O4464">
        <v>9.5000000000000001E-2</v>
      </c>
      <c r="P4464">
        <f t="shared" si="184"/>
        <v>7.2438672438672441E-2</v>
      </c>
      <c r="Q4464">
        <f t="shared" si="185"/>
        <v>4.493438672438673</v>
      </c>
      <c r="U4464">
        <v>1440</v>
      </c>
      <c r="V4464">
        <v>41</v>
      </c>
      <c r="W4464">
        <v>7</v>
      </c>
      <c r="X4464">
        <v>180</v>
      </c>
      <c r="Y4464">
        <v>0.25</v>
      </c>
      <c r="Z4464">
        <v>0.25</v>
      </c>
      <c r="AB4464">
        <v>25</v>
      </c>
      <c r="AC4464">
        <v>0</v>
      </c>
      <c r="AD4464" s="4" t="s">
        <v>173</v>
      </c>
      <c r="AF4464">
        <v>0</v>
      </c>
    </row>
    <row r="4465" spans="1:34">
      <c r="A4465" t="s">
        <v>402</v>
      </c>
      <c r="B4465" t="s">
        <v>518</v>
      </c>
      <c r="C4465" s="30" t="s">
        <v>591</v>
      </c>
      <c r="D4465">
        <v>600</v>
      </c>
      <c r="E4465">
        <v>10</v>
      </c>
      <c r="F4465">
        <v>120</v>
      </c>
      <c r="G4465">
        <v>20.34</v>
      </c>
      <c r="H4465">
        <v>2.2040000000000002</v>
      </c>
      <c r="I4465">
        <v>25.72</v>
      </c>
      <c r="J4465">
        <v>0.95</v>
      </c>
      <c r="K4465">
        <v>0.64600000000000002</v>
      </c>
      <c r="N4465">
        <f>H4465/G4465</f>
        <v>0.10835791543756146</v>
      </c>
      <c r="O4465">
        <v>0.94799999999999995</v>
      </c>
      <c r="P4465">
        <f>J4465/G4465</f>
        <v>4.6705998033431659E-2</v>
      </c>
      <c r="Q4465">
        <f>I4465+J4465/G4465</f>
        <v>25.76670599803343</v>
      </c>
      <c r="R4465">
        <v>57.914000000000001</v>
      </c>
      <c r="S4465">
        <v>7.0000000000000007E-2</v>
      </c>
      <c r="T4465">
        <v>10.347</v>
      </c>
      <c r="U4465">
        <v>0</v>
      </c>
      <c r="V4465">
        <v>41</v>
      </c>
      <c r="W4465">
        <v>7</v>
      </c>
      <c r="X4465">
        <v>180</v>
      </c>
      <c r="Y4465">
        <v>0.25</v>
      </c>
      <c r="Z4465">
        <v>0.25</v>
      </c>
      <c r="AB4465">
        <v>40</v>
      </c>
      <c r="AC4465">
        <v>0</v>
      </c>
      <c r="AD4465" s="4" t="s">
        <v>173</v>
      </c>
      <c r="AF4465">
        <v>0</v>
      </c>
      <c r="AH4465" t="s">
        <v>544</v>
      </c>
    </row>
    <row r="4466" spans="1:34">
      <c r="A4466" t="s">
        <v>402</v>
      </c>
      <c r="B4466" t="s">
        <v>518</v>
      </c>
      <c r="C4466" s="30" t="s">
        <v>591</v>
      </c>
      <c r="D4466">
        <v>600</v>
      </c>
      <c r="E4466">
        <v>10</v>
      </c>
      <c r="F4466">
        <v>120</v>
      </c>
      <c r="G4466">
        <v>20.34</v>
      </c>
      <c r="H4466">
        <v>2.2040000000000002</v>
      </c>
      <c r="I4466">
        <v>25.72</v>
      </c>
      <c r="J4466">
        <v>0.95</v>
      </c>
      <c r="K4466">
        <v>0.64600000000000002</v>
      </c>
      <c r="N4466">
        <f t="shared" ref="N4466:N4505" si="186">H4466/G4466</f>
        <v>0.10835791543756146</v>
      </c>
      <c r="O4466">
        <v>1.948</v>
      </c>
      <c r="P4466">
        <f t="shared" ref="P4466:P4505" si="187">J4466/G4466</f>
        <v>4.6705998033431659E-2</v>
      </c>
      <c r="Q4466">
        <f t="shared" ref="Q4466:Q4505" si="188">I4466+J4466/G4466</f>
        <v>25.76670599803343</v>
      </c>
      <c r="R4466">
        <v>57.914000000000001</v>
      </c>
      <c r="S4466">
        <v>7.0000000000000007E-2</v>
      </c>
      <c r="T4466">
        <v>10.347</v>
      </c>
      <c r="U4466">
        <v>2.2249914794101602</v>
      </c>
      <c r="V4466">
        <v>41</v>
      </c>
      <c r="W4466">
        <v>7</v>
      </c>
      <c r="X4466">
        <v>180</v>
      </c>
      <c r="Y4466">
        <v>0.25</v>
      </c>
      <c r="Z4466">
        <v>0.25</v>
      </c>
      <c r="AB4466">
        <v>40</v>
      </c>
      <c r="AC4466">
        <v>0</v>
      </c>
      <c r="AD4466" s="4" t="s">
        <v>173</v>
      </c>
      <c r="AF4466">
        <v>12.6190475717423</v>
      </c>
    </row>
    <row r="4467" spans="1:34">
      <c r="A4467" t="s">
        <v>402</v>
      </c>
      <c r="B4467" t="s">
        <v>518</v>
      </c>
      <c r="C4467" s="30" t="s">
        <v>591</v>
      </c>
      <c r="D4467">
        <v>600</v>
      </c>
      <c r="E4467">
        <v>10</v>
      </c>
      <c r="F4467">
        <v>120</v>
      </c>
      <c r="G4467">
        <v>20.34</v>
      </c>
      <c r="H4467">
        <v>2.2040000000000002</v>
      </c>
      <c r="I4467">
        <v>25.72</v>
      </c>
      <c r="J4467">
        <v>0.95</v>
      </c>
      <c r="K4467">
        <v>0.64600000000000002</v>
      </c>
      <c r="N4467">
        <f t="shared" si="186"/>
        <v>0.10835791543756146</v>
      </c>
      <c r="O4467">
        <v>2.948</v>
      </c>
      <c r="P4467">
        <f t="shared" si="187"/>
        <v>4.6705998033431659E-2</v>
      </c>
      <c r="Q4467">
        <f t="shared" si="188"/>
        <v>25.76670599803343</v>
      </c>
      <c r="R4467">
        <v>57.914000000000001</v>
      </c>
      <c r="S4467">
        <v>7.0000000000000007E-2</v>
      </c>
      <c r="T4467">
        <v>10.347</v>
      </c>
      <c r="U4467">
        <v>2.2249914794101602</v>
      </c>
      <c r="V4467">
        <v>41</v>
      </c>
      <c r="W4467">
        <v>7</v>
      </c>
      <c r="X4467">
        <v>180</v>
      </c>
      <c r="Y4467">
        <v>0.25</v>
      </c>
      <c r="Z4467">
        <v>0.25</v>
      </c>
      <c r="AB4467">
        <v>40</v>
      </c>
      <c r="AC4467">
        <v>0</v>
      </c>
      <c r="AD4467" s="4" t="s">
        <v>173</v>
      </c>
      <c r="AF4467">
        <v>14.999999858084101</v>
      </c>
    </row>
    <row r="4468" spans="1:34">
      <c r="A4468" t="s">
        <v>402</v>
      </c>
      <c r="B4468" t="s">
        <v>518</v>
      </c>
      <c r="C4468" s="30" t="s">
        <v>591</v>
      </c>
      <c r="D4468">
        <v>600</v>
      </c>
      <c r="E4468">
        <v>10</v>
      </c>
      <c r="F4468">
        <v>120</v>
      </c>
      <c r="G4468">
        <v>20.34</v>
      </c>
      <c r="H4468">
        <v>2.2040000000000002</v>
      </c>
      <c r="I4468">
        <v>25.72</v>
      </c>
      <c r="J4468">
        <v>0.95</v>
      </c>
      <c r="K4468">
        <v>0.64600000000000002</v>
      </c>
      <c r="N4468">
        <f t="shared" si="186"/>
        <v>0.10835791543756146</v>
      </c>
      <c r="O4468">
        <v>3.948</v>
      </c>
      <c r="P4468">
        <f t="shared" si="187"/>
        <v>4.6705998033431659E-2</v>
      </c>
      <c r="Q4468">
        <f t="shared" si="188"/>
        <v>25.76670599803343</v>
      </c>
      <c r="R4468">
        <v>57.914000000000001</v>
      </c>
      <c r="S4468">
        <v>7.0000000000000007E-2</v>
      </c>
      <c r="T4468">
        <v>10.347</v>
      </c>
      <c r="U4468">
        <v>4.4499263749365596</v>
      </c>
      <c r="V4468">
        <v>41</v>
      </c>
      <c r="W4468">
        <v>7</v>
      </c>
      <c r="X4468">
        <v>180</v>
      </c>
      <c r="Y4468">
        <v>0.25</v>
      </c>
      <c r="Z4468">
        <v>0.25</v>
      </c>
      <c r="AB4468">
        <v>40</v>
      </c>
      <c r="AC4468">
        <v>0</v>
      </c>
      <c r="AD4468" s="4" t="s">
        <v>173</v>
      </c>
      <c r="AF4468">
        <v>20.059523466560499</v>
      </c>
    </row>
    <row r="4469" spans="1:34">
      <c r="A4469" t="s">
        <v>402</v>
      </c>
      <c r="B4469" t="s">
        <v>518</v>
      </c>
      <c r="C4469" s="30" t="s">
        <v>591</v>
      </c>
      <c r="D4469">
        <v>600</v>
      </c>
      <c r="E4469">
        <v>10</v>
      </c>
      <c r="F4469">
        <v>120</v>
      </c>
      <c r="G4469">
        <v>20.34</v>
      </c>
      <c r="H4469">
        <v>2.2040000000000002</v>
      </c>
      <c r="I4469">
        <v>25.72</v>
      </c>
      <c r="J4469">
        <v>0.95</v>
      </c>
      <c r="K4469">
        <v>0.64600000000000002</v>
      </c>
      <c r="N4469">
        <f t="shared" si="186"/>
        <v>0.10835791543756146</v>
      </c>
      <c r="O4469">
        <v>4.9480000000000004</v>
      </c>
      <c r="P4469">
        <f t="shared" si="187"/>
        <v>4.6705998033431659E-2</v>
      </c>
      <c r="Q4469">
        <f t="shared" si="188"/>
        <v>25.76670599803343</v>
      </c>
      <c r="R4469">
        <v>57.914000000000001</v>
      </c>
      <c r="S4469">
        <v>7.0000000000000007E-2</v>
      </c>
      <c r="T4469">
        <v>10.347</v>
      </c>
      <c r="U4469">
        <v>14.8331256390441</v>
      </c>
      <c r="V4469">
        <v>41</v>
      </c>
      <c r="W4469">
        <v>7</v>
      </c>
      <c r="X4469">
        <v>180</v>
      </c>
      <c r="Y4469">
        <v>0.25</v>
      </c>
      <c r="Z4469">
        <v>0.25</v>
      </c>
      <c r="AB4469">
        <v>40</v>
      </c>
      <c r="AC4469">
        <v>0</v>
      </c>
      <c r="AD4469" s="4" t="s">
        <v>173</v>
      </c>
      <c r="AF4469">
        <v>27.1428574266887</v>
      </c>
    </row>
    <row r="4470" spans="1:34">
      <c r="A4470" t="s">
        <v>402</v>
      </c>
      <c r="B4470" t="s">
        <v>518</v>
      </c>
      <c r="C4470" s="30" t="s">
        <v>591</v>
      </c>
      <c r="D4470">
        <v>600</v>
      </c>
      <c r="E4470">
        <v>10</v>
      </c>
      <c r="F4470">
        <v>120</v>
      </c>
      <c r="G4470">
        <v>20.34</v>
      </c>
      <c r="H4470">
        <v>2.2040000000000002</v>
      </c>
      <c r="I4470">
        <v>25.72</v>
      </c>
      <c r="J4470">
        <v>0.95</v>
      </c>
      <c r="K4470">
        <v>0.64600000000000002</v>
      </c>
      <c r="N4470">
        <f t="shared" si="186"/>
        <v>0.10835791543756146</v>
      </c>
      <c r="O4470">
        <v>5.9480000000000004</v>
      </c>
      <c r="P4470">
        <f t="shared" si="187"/>
        <v>4.6705998033431659E-2</v>
      </c>
      <c r="Q4470">
        <f t="shared" si="188"/>
        <v>25.76670599803343</v>
      </c>
      <c r="R4470">
        <v>57.914000000000001</v>
      </c>
      <c r="S4470">
        <v>7.0000000000000007E-2</v>
      </c>
      <c r="T4470">
        <v>10.347</v>
      </c>
      <c r="U4470">
        <v>28.182961347737599</v>
      </c>
      <c r="V4470">
        <v>41</v>
      </c>
      <c r="W4470">
        <v>7</v>
      </c>
      <c r="X4470">
        <v>180</v>
      </c>
      <c r="Y4470">
        <v>0.25</v>
      </c>
      <c r="Z4470">
        <v>0.25</v>
      </c>
      <c r="AB4470">
        <v>40</v>
      </c>
      <c r="AC4470">
        <v>0</v>
      </c>
      <c r="AD4470" s="4" t="s">
        <v>173</v>
      </c>
      <c r="AF4470">
        <v>30.892857958873002</v>
      </c>
    </row>
    <row r="4471" spans="1:34">
      <c r="A4471" t="s">
        <v>402</v>
      </c>
      <c r="B4471" t="s">
        <v>518</v>
      </c>
      <c r="C4471" s="30" t="s">
        <v>591</v>
      </c>
      <c r="D4471">
        <v>600</v>
      </c>
      <c r="E4471">
        <v>10</v>
      </c>
      <c r="F4471">
        <v>120</v>
      </c>
      <c r="G4471">
        <v>20.34</v>
      </c>
      <c r="H4471">
        <v>2.2040000000000002</v>
      </c>
      <c r="I4471">
        <v>25.72</v>
      </c>
      <c r="J4471">
        <v>0.95</v>
      </c>
      <c r="K4471">
        <v>0.64600000000000002</v>
      </c>
      <c r="N4471">
        <f t="shared" si="186"/>
        <v>0.10835791543756146</v>
      </c>
      <c r="O4471">
        <v>6.9480000000000004</v>
      </c>
      <c r="P4471">
        <f t="shared" si="187"/>
        <v>4.6705998033431659E-2</v>
      </c>
      <c r="Q4471">
        <f t="shared" si="188"/>
        <v>25.76670599803343</v>
      </c>
      <c r="R4471">
        <v>57.914000000000001</v>
      </c>
      <c r="S4471">
        <v>7.0000000000000007E-2</v>
      </c>
      <c r="T4471">
        <v>10.347</v>
      </c>
      <c r="U4471">
        <v>38.566160611845298</v>
      </c>
      <c r="V4471">
        <v>41</v>
      </c>
      <c r="W4471">
        <v>7</v>
      </c>
      <c r="X4471">
        <v>180</v>
      </c>
      <c r="Y4471">
        <v>0.25</v>
      </c>
      <c r="Z4471">
        <v>0.25</v>
      </c>
      <c r="AB4471">
        <v>40</v>
      </c>
      <c r="AC4471">
        <v>0</v>
      </c>
      <c r="AD4471" s="4" t="s">
        <v>173</v>
      </c>
      <c r="AF4471">
        <v>34.345236049284999</v>
      </c>
    </row>
    <row r="4472" spans="1:34">
      <c r="A4472" t="s">
        <v>402</v>
      </c>
      <c r="B4472" t="s">
        <v>518</v>
      </c>
      <c r="C4472" s="30" t="s">
        <v>591</v>
      </c>
      <c r="D4472">
        <v>600</v>
      </c>
      <c r="E4472">
        <v>10</v>
      </c>
      <c r="F4472">
        <v>120</v>
      </c>
      <c r="G4472">
        <v>20.34</v>
      </c>
      <c r="H4472">
        <v>2.2040000000000002</v>
      </c>
      <c r="I4472">
        <v>25.72</v>
      </c>
      <c r="J4472">
        <v>0.95</v>
      </c>
      <c r="K4472">
        <v>0.64600000000000002</v>
      </c>
      <c r="N4472">
        <f t="shared" si="186"/>
        <v>0.10835791543756146</v>
      </c>
      <c r="O4472">
        <v>7.9480000000000004</v>
      </c>
      <c r="P4472">
        <f t="shared" si="187"/>
        <v>4.6705998033431659E-2</v>
      </c>
      <c r="Q4472">
        <f t="shared" si="188"/>
        <v>25.76670599803343</v>
      </c>
      <c r="R4472">
        <v>57.914000000000001</v>
      </c>
      <c r="S4472">
        <v>7.0000000000000007E-2</v>
      </c>
      <c r="T4472">
        <v>10.347</v>
      </c>
      <c r="U4472">
        <v>60</v>
      </c>
      <c r="V4472">
        <v>41</v>
      </c>
      <c r="W4472">
        <v>7</v>
      </c>
      <c r="X4472">
        <v>180</v>
      </c>
      <c r="Y4472">
        <v>0.25</v>
      </c>
      <c r="Z4472">
        <v>0.25</v>
      </c>
      <c r="AB4472">
        <v>40</v>
      </c>
      <c r="AC4472">
        <v>0</v>
      </c>
      <c r="AD4472" s="4" t="s">
        <v>173</v>
      </c>
      <c r="AF4472">
        <v>34.345236049284999</v>
      </c>
    </row>
    <row r="4473" spans="1:34">
      <c r="A4473" t="s">
        <v>402</v>
      </c>
      <c r="B4473" t="s">
        <v>518</v>
      </c>
      <c r="C4473" s="30" t="s">
        <v>591</v>
      </c>
      <c r="D4473">
        <v>600</v>
      </c>
      <c r="E4473">
        <v>10</v>
      </c>
      <c r="F4473">
        <v>120</v>
      </c>
      <c r="G4473">
        <v>20.34</v>
      </c>
      <c r="H4473">
        <v>2.2040000000000002</v>
      </c>
      <c r="I4473">
        <v>25.72</v>
      </c>
      <c r="J4473">
        <v>0.95</v>
      </c>
      <c r="K4473">
        <v>0.64600000000000002</v>
      </c>
      <c r="N4473">
        <f t="shared" si="186"/>
        <v>0.10835791543756146</v>
      </c>
      <c r="O4473">
        <v>8.9480000000000004</v>
      </c>
      <c r="P4473">
        <f t="shared" si="187"/>
        <v>4.6705998033431659E-2</v>
      </c>
      <c r="Q4473">
        <f t="shared" si="188"/>
        <v>25.76670599803343</v>
      </c>
      <c r="R4473">
        <v>57.914000000000001</v>
      </c>
      <c r="S4473">
        <v>7.0000000000000007E-2</v>
      </c>
      <c r="T4473">
        <v>10.347</v>
      </c>
      <c r="U4473">
        <v>90</v>
      </c>
      <c r="V4473">
        <v>41</v>
      </c>
      <c r="W4473">
        <v>7</v>
      </c>
      <c r="X4473">
        <v>180</v>
      </c>
      <c r="Y4473">
        <v>0.25</v>
      </c>
      <c r="Z4473">
        <v>0.25</v>
      </c>
      <c r="AB4473">
        <v>40</v>
      </c>
      <c r="AC4473">
        <v>0</v>
      </c>
      <c r="AD4473" s="4" t="s">
        <v>173</v>
      </c>
      <c r="AF4473">
        <v>37.023809642072699</v>
      </c>
    </row>
    <row r="4474" spans="1:34">
      <c r="A4474" t="s">
        <v>402</v>
      </c>
      <c r="B4474" t="s">
        <v>518</v>
      </c>
      <c r="C4474" s="30" t="s">
        <v>591</v>
      </c>
      <c r="D4474">
        <v>600</v>
      </c>
      <c r="E4474">
        <v>10</v>
      </c>
      <c r="F4474">
        <v>120</v>
      </c>
      <c r="G4474">
        <v>20.34</v>
      </c>
      <c r="H4474">
        <v>2.2040000000000002</v>
      </c>
      <c r="I4474">
        <v>25.72</v>
      </c>
      <c r="J4474">
        <v>0.95</v>
      </c>
      <c r="K4474">
        <v>0.64600000000000002</v>
      </c>
      <c r="N4474">
        <f t="shared" si="186"/>
        <v>0.10835791543756146</v>
      </c>
      <c r="O4474">
        <v>9.9480000000000004</v>
      </c>
      <c r="P4474">
        <f t="shared" si="187"/>
        <v>4.6705998033431659E-2</v>
      </c>
      <c r="Q4474">
        <f t="shared" si="188"/>
        <v>25.76670599803343</v>
      </c>
      <c r="R4474">
        <v>57.914000000000001</v>
      </c>
      <c r="S4474">
        <v>7.0000000000000007E-2</v>
      </c>
      <c r="T4474">
        <v>10.347</v>
      </c>
      <c r="U4474">
        <v>120</v>
      </c>
      <c r="V4474">
        <v>41</v>
      </c>
      <c r="W4474">
        <v>7</v>
      </c>
      <c r="X4474">
        <v>180</v>
      </c>
      <c r="Y4474">
        <v>0.25</v>
      </c>
      <c r="Z4474">
        <v>0.25</v>
      </c>
      <c r="AB4474">
        <v>40</v>
      </c>
      <c r="AC4474">
        <v>0</v>
      </c>
      <c r="AD4474" s="4" t="s">
        <v>173</v>
      </c>
      <c r="AF4474">
        <v>37.083333676296498</v>
      </c>
    </row>
    <row r="4475" spans="1:34">
      <c r="A4475" t="s">
        <v>402</v>
      </c>
      <c r="B4475" t="s">
        <v>518</v>
      </c>
      <c r="C4475" s="30" t="s">
        <v>591</v>
      </c>
      <c r="D4475">
        <v>600</v>
      </c>
      <c r="E4475">
        <v>10</v>
      </c>
      <c r="F4475">
        <v>120</v>
      </c>
      <c r="G4475">
        <v>20.34</v>
      </c>
      <c r="H4475">
        <v>2.2040000000000002</v>
      </c>
      <c r="I4475">
        <v>25.72</v>
      </c>
      <c r="J4475">
        <v>0.95</v>
      </c>
      <c r="K4475">
        <v>0.64600000000000002</v>
      </c>
      <c r="N4475">
        <f t="shared" si="186"/>
        <v>0.10835791543756146</v>
      </c>
      <c r="O4475">
        <v>10.948</v>
      </c>
      <c r="P4475">
        <f t="shared" si="187"/>
        <v>4.6705998033431659E-2</v>
      </c>
      <c r="Q4475">
        <f t="shared" si="188"/>
        <v>25.76670599803343</v>
      </c>
      <c r="R4475">
        <v>57.914000000000001</v>
      </c>
      <c r="S4475">
        <v>7.0000000000000007E-2</v>
      </c>
      <c r="T4475">
        <v>10.347</v>
      </c>
      <c r="U4475">
        <v>150</v>
      </c>
      <c r="V4475">
        <v>41</v>
      </c>
      <c r="W4475">
        <v>7</v>
      </c>
      <c r="X4475">
        <v>180</v>
      </c>
      <c r="Y4475">
        <v>0.25</v>
      </c>
      <c r="Z4475">
        <v>0.25</v>
      </c>
      <c r="AB4475">
        <v>40</v>
      </c>
      <c r="AC4475">
        <v>0</v>
      </c>
      <c r="AD4475" s="4" t="s">
        <v>173</v>
      </c>
      <c r="AF4475">
        <v>37.678571747882003</v>
      </c>
    </row>
    <row r="4476" spans="1:34">
      <c r="A4476" t="s">
        <v>402</v>
      </c>
      <c r="B4476" t="s">
        <v>518</v>
      </c>
      <c r="C4476" s="30" t="s">
        <v>591</v>
      </c>
      <c r="D4476">
        <v>600</v>
      </c>
      <c r="E4476">
        <v>10</v>
      </c>
      <c r="F4476">
        <v>120</v>
      </c>
      <c r="G4476">
        <v>20.34</v>
      </c>
      <c r="H4476">
        <v>2.2040000000000002</v>
      </c>
      <c r="I4476">
        <v>25.72</v>
      </c>
      <c r="J4476">
        <v>0.95</v>
      </c>
      <c r="K4476">
        <v>0.64600000000000002</v>
      </c>
      <c r="N4476">
        <f t="shared" si="186"/>
        <v>0.10835791543756146</v>
      </c>
      <c r="O4476">
        <v>11.948</v>
      </c>
      <c r="P4476">
        <f t="shared" si="187"/>
        <v>4.6705998033431659E-2</v>
      </c>
      <c r="Q4476">
        <f t="shared" si="188"/>
        <v>25.76670599803343</v>
      </c>
      <c r="R4476">
        <v>57.914000000000001</v>
      </c>
      <c r="S4476">
        <v>7.0000000000000007E-2</v>
      </c>
      <c r="T4476">
        <v>10.347</v>
      </c>
      <c r="U4476">
        <v>180</v>
      </c>
      <c r="V4476">
        <v>41</v>
      </c>
      <c r="W4476">
        <v>7</v>
      </c>
      <c r="X4476">
        <v>180</v>
      </c>
      <c r="Y4476">
        <v>0.25</v>
      </c>
      <c r="Z4476">
        <v>0.25</v>
      </c>
      <c r="AB4476">
        <v>40</v>
      </c>
      <c r="AC4476">
        <v>0</v>
      </c>
      <c r="AD4476" s="4" t="s">
        <v>173</v>
      </c>
      <c r="AF4476">
        <v>38.690475220718099</v>
      </c>
    </row>
    <row r="4477" spans="1:34">
      <c r="A4477" t="s">
        <v>402</v>
      </c>
      <c r="B4477" t="s">
        <v>518</v>
      </c>
      <c r="C4477" s="30" t="s">
        <v>591</v>
      </c>
      <c r="D4477">
        <v>600</v>
      </c>
      <c r="E4477">
        <v>10</v>
      </c>
      <c r="F4477">
        <v>120</v>
      </c>
      <c r="G4477">
        <v>20.34</v>
      </c>
      <c r="H4477">
        <v>2.2040000000000002</v>
      </c>
      <c r="I4477">
        <v>25.72</v>
      </c>
      <c r="J4477">
        <v>0.95</v>
      </c>
      <c r="K4477">
        <v>0.64600000000000002</v>
      </c>
      <c r="N4477">
        <f t="shared" si="186"/>
        <v>0.10835791543756146</v>
      </c>
      <c r="O4477">
        <v>12.948</v>
      </c>
      <c r="P4477">
        <f t="shared" si="187"/>
        <v>4.6705998033431659E-2</v>
      </c>
      <c r="Q4477">
        <f t="shared" si="188"/>
        <v>25.76670599803343</v>
      </c>
      <c r="R4477">
        <v>57.914000000000001</v>
      </c>
      <c r="S4477">
        <v>7.0000000000000007E-2</v>
      </c>
      <c r="T4477">
        <v>10.347</v>
      </c>
      <c r="U4477">
        <v>240</v>
      </c>
      <c r="V4477">
        <v>41</v>
      </c>
      <c r="W4477">
        <v>7</v>
      </c>
      <c r="X4477">
        <v>180</v>
      </c>
      <c r="Y4477">
        <v>0.25</v>
      </c>
      <c r="Z4477">
        <v>0.25</v>
      </c>
      <c r="AB4477">
        <v>40</v>
      </c>
      <c r="AC4477">
        <v>0</v>
      </c>
      <c r="AD4477" s="4" t="s">
        <v>173</v>
      </c>
      <c r="AF4477">
        <v>38.750000390268397</v>
      </c>
    </row>
    <row r="4478" spans="1:34">
      <c r="A4478" t="s">
        <v>402</v>
      </c>
      <c r="B4478" t="s">
        <v>518</v>
      </c>
      <c r="C4478" s="30" t="s">
        <v>591</v>
      </c>
      <c r="D4478">
        <v>600</v>
      </c>
      <c r="E4478">
        <v>10</v>
      </c>
      <c r="F4478">
        <v>120</v>
      </c>
      <c r="G4478">
        <v>20.34</v>
      </c>
      <c r="H4478">
        <v>2.2040000000000002</v>
      </c>
      <c r="I4478">
        <v>25.72</v>
      </c>
      <c r="J4478">
        <v>0.95</v>
      </c>
      <c r="K4478">
        <v>0.64600000000000002</v>
      </c>
      <c r="N4478">
        <f t="shared" si="186"/>
        <v>0.10835791543756146</v>
      </c>
      <c r="O4478">
        <v>13.948</v>
      </c>
      <c r="P4478">
        <f t="shared" si="187"/>
        <v>4.6705998033431659E-2</v>
      </c>
      <c r="Q4478">
        <f t="shared" si="188"/>
        <v>25.76670599803343</v>
      </c>
      <c r="R4478">
        <v>57.914000000000001</v>
      </c>
      <c r="S4478">
        <v>7.0000000000000007E-2</v>
      </c>
      <c r="T4478">
        <v>10.347</v>
      </c>
      <c r="U4478">
        <v>300</v>
      </c>
      <c r="V4478">
        <v>41</v>
      </c>
      <c r="W4478">
        <v>7</v>
      </c>
      <c r="X4478">
        <v>180</v>
      </c>
      <c r="Y4478">
        <v>0.25</v>
      </c>
      <c r="Z4478">
        <v>0.25</v>
      </c>
      <c r="AB4478">
        <v>40</v>
      </c>
      <c r="AC4478">
        <v>0</v>
      </c>
      <c r="AD4478" s="4" t="s">
        <v>173</v>
      </c>
      <c r="AF4478">
        <v>38.6309523218207</v>
      </c>
    </row>
    <row r="4479" spans="1:34">
      <c r="A4479" t="s">
        <v>402</v>
      </c>
      <c r="B4479" t="s">
        <v>518</v>
      </c>
      <c r="C4479" s="30" t="s">
        <v>591</v>
      </c>
      <c r="D4479">
        <v>600</v>
      </c>
      <c r="E4479">
        <v>10</v>
      </c>
      <c r="F4479">
        <v>120</v>
      </c>
      <c r="G4479">
        <v>20.34</v>
      </c>
      <c r="H4479">
        <v>2.2040000000000002</v>
      </c>
      <c r="I4479">
        <v>25.72</v>
      </c>
      <c r="J4479">
        <v>0.95</v>
      </c>
      <c r="K4479">
        <v>0.64600000000000002</v>
      </c>
      <c r="N4479">
        <f t="shared" si="186"/>
        <v>0.10835791543756146</v>
      </c>
      <c r="O4479">
        <v>14.948</v>
      </c>
      <c r="P4479">
        <f t="shared" si="187"/>
        <v>4.6705998033431659E-2</v>
      </c>
      <c r="Q4479">
        <f t="shared" si="188"/>
        <v>25.76670599803343</v>
      </c>
      <c r="R4479">
        <v>57.914000000000001</v>
      </c>
      <c r="S4479">
        <v>7.0000000000000007E-2</v>
      </c>
      <c r="T4479">
        <v>10.347</v>
      </c>
      <c r="U4479">
        <v>420</v>
      </c>
      <c r="V4479">
        <v>41</v>
      </c>
      <c r="W4479">
        <v>7</v>
      </c>
      <c r="X4479">
        <v>180</v>
      </c>
      <c r="Y4479">
        <v>0.25</v>
      </c>
      <c r="Z4479">
        <v>0.25</v>
      </c>
      <c r="AB4479">
        <v>40</v>
      </c>
      <c r="AC4479">
        <v>0</v>
      </c>
      <c r="AD4479" s="4" t="s">
        <v>173</v>
      </c>
      <c r="AF4479">
        <v>38.809523856829003</v>
      </c>
    </row>
    <row r="4480" spans="1:34">
      <c r="A4480" t="s">
        <v>402</v>
      </c>
      <c r="B4480" t="s">
        <v>518</v>
      </c>
      <c r="C4480" s="30" t="s">
        <v>591</v>
      </c>
      <c r="D4480">
        <v>600</v>
      </c>
      <c r="E4480">
        <v>10</v>
      </c>
      <c r="F4480">
        <v>120</v>
      </c>
      <c r="G4480">
        <v>20.34</v>
      </c>
      <c r="H4480">
        <v>2.2040000000000002</v>
      </c>
      <c r="I4480">
        <v>25.72</v>
      </c>
      <c r="J4480">
        <v>0.95</v>
      </c>
      <c r="K4480">
        <v>0.64600000000000002</v>
      </c>
      <c r="N4480">
        <f t="shared" si="186"/>
        <v>0.10835791543756146</v>
      </c>
      <c r="O4480">
        <v>15.948</v>
      </c>
      <c r="P4480">
        <f t="shared" si="187"/>
        <v>4.6705998033431659E-2</v>
      </c>
      <c r="Q4480">
        <f t="shared" si="188"/>
        <v>25.76670599803343</v>
      </c>
      <c r="R4480">
        <v>57.914000000000001</v>
      </c>
      <c r="S4480">
        <v>7.0000000000000007E-2</v>
      </c>
      <c r="T4480">
        <v>10.347</v>
      </c>
      <c r="U4480">
        <v>540</v>
      </c>
      <c r="V4480">
        <v>41</v>
      </c>
      <c r="W4480">
        <v>7</v>
      </c>
      <c r="X4480">
        <v>180</v>
      </c>
      <c r="Y4480">
        <v>0.25</v>
      </c>
      <c r="Z4480">
        <v>0.25</v>
      </c>
      <c r="AB4480">
        <v>40</v>
      </c>
      <c r="AC4480">
        <v>0</v>
      </c>
      <c r="AD4480" s="4" t="s">
        <v>173</v>
      </c>
      <c r="AF4480">
        <v>38.154761751019699</v>
      </c>
    </row>
    <row r="4481" spans="1:32">
      <c r="A4481" t="s">
        <v>402</v>
      </c>
      <c r="B4481" t="s">
        <v>518</v>
      </c>
      <c r="C4481" s="30" t="s">
        <v>591</v>
      </c>
      <c r="D4481">
        <v>600</v>
      </c>
      <c r="E4481">
        <v>10</v>
      </c>
      <c r="F4481">
        <v>120</v>
      </c>
      <c r="G4481">
        <v>20.34</v>
      </c>
      <c r="H4481">
        <v>2.2040000000000002</v>
      </c>
      <c r="I4481">
        <v>25.72</v>
      </c>
      <c r="J4481">
        <v>0.95</v>
      </c>
      <c r="K4481">
        <v>0.64600000000000002</v>
      </c>
      <c r="N4481">
        <f t="shared" si="186"/>
        <v>0.10835791543756146</v>
      </c>
      <c r="O4481">
        <v>16.948</v>
      </c>
      <c r="P4481">
        <f t="shared" si="187"/>
        <v>4.6705998033431659E-2</v>
      </c>
      <c r="Q4481">
        <f t="shared" si="188"/>
        <v>25.76670599803343</v>
      </c>
      <c r="R4481">
        <v>57.914000000000001</v>
      </c>
      <c r="S4481">
        <v>7.0000000000000007E-2</v>
      </c>
      <c r="T4481">
        <v>10.347</v>
      </c>
      <c r="U4481">
        <v>0</v>
      </c>
      <c r="V4481">
        <v>41</v>
      </c>
      <c r="W4481">
        <v>7</v>
      </c>
      <c r="X4481">
        <v>180</v>
      </c>
      <c r="Y4481">
        <v>0.25</v>
      </c>
      <c r="Z4481">
        <v>0.25</v>
      </c>
      <c r="AB4481">
        <v>25</v>
      </c>
      <c r="AC4481">
        <v>0</v>
      </c>
      <c r="AD4481" s="4" t="s">
        <v>173</v>
      </c>
      <c r="AF4481">
        <v>0</v>
      </c>
    </row>
    <row r="4482" spans="1:32">
      <c r="A4482" t="s">
        <v>402</v>
      </c>
      <c r="B4482" t="s">
        <v>518</v>
      </c>
      <c r="C4482" s="30" t="s">
        <v>591</v>
      </c>
      <c r="D4482">
        <v>600</v>
      </c>
      <c r="E4482">
        <v>10</v>
      </c>
      <c r="F4482">
        <v>120</v>
      </c>
      <c r="G4482">
        <v>20.34</v>
      </c>
      <c r="H4482">
        <v>2.2040000000000002</v>
      </c>
      <c r="I4482">
        <v>25.72</v>
      </c>
      <c r="J4482">
        <v>0.95</v>
      </c>
      <c r="K4482">
        <v>0.64600000000000002</v>
      </c>
      <c r="N4482">
        <f t="shared" si="186"/>
        <v>0.10835791543756146</v>
      </c>
      <c r="O4482">
        <v>17.948</v>
      </c>
      <c r="P4482">
        <f t="shared" si="187"/>
        <v>4.6705998033431659E-2</v>
      </c>
      <c r="Q4482">
        <f t="shared" si="188"/>
        <v>25.76670599803343</v>
      </c>
      <c r="R4482">
        <v>57.914000000000001</v>
      </c>
      <c r="S4482">
        <v>7.0000000000000007E-2</v>
      </c>
      <c r="T4482">
        <v>10.347</v>
      </c>
      <c r="U4482">
        <v>0.1</v>
      </c>
      <c r="V4482">
        <v>41</v>
      </c>
      <c r="W4482">
        <v>7</v>
      </c>
      <c r="X4482">
        <v>180</v>
      </c>
      <c r="Y4482">
        <v>0.25</v>
      </c>
      <c r="Z4482">
        <v>0.25</v>
      </c>
      <c r="AB4482">
        <v>25</v>
      </c>
      <c r="AC4482">
        <v>0</v>
      </c>
      <c r="AD4482" s="4" t="s">
        <v>173</v>
      </c>
      <c r="AF4482">
        <v>9.2261901095746204</v>
      </c>
    </row>
    <row r="4483" spans="1:32">
      <c r="A4483" t="s">
        <v>402</v>
      </c>
      <c r="B4483" t="s">
        <v>518</v>
      </c>
      <c r="C4483" s="30" t="s">
        <v>591</v>
      </c>
      <c r="D4483">
        <v>600</v>
      </c>
      <c r="E4483">
        <v>10</v>
      </c>
      <c r="F4483">
        <v>120</v>
      </c>
      <c r="G4483">
        <v>20.34</v>
      </c>
      <c r="H4483">
        <v>2.2040000000000002</v>
      </c>
      <c r="I4483">
        <v>25.72</v>
      </c>
      <c r="J4483">
        <v>0.95</v>
      </c>
      <c r="K4483">
        <v>0.64600000000000002</v>
      </c>
      <c r="N4483">
        <f t="shared" si="186"/>
        <v>0.10835791543756146</v>
      </c>
      <c r="O4483">
        <v>18.948</v>
      </c>
      <c r="P4483">
        <f t="shared" si="187"/>
        <v>4.6705998033431659E-2</v>
      </c>
      <c r="Q4483">
        <f t="shared" si="188"/>
        <v>25.76670599803343</v>
      </c>
      <c r="R4483">
        <v>57.914000000000001</v>
      </c>
      <c r="S4483">
        <v>7.0000000000000007E-2</v>
      </c>
      <c r="T4483">
        <v>10.347</v>
      </c>
      <c r="U4483">
        <v>0.2</v>
      </c>
      <c r="V4483">
        <v>41</v>
      </c>
      <c r="W4483">
        <v>7</v>
      </c>
      <c r="X4483">
        <v>180</v>
      </c>
      <c r="Y4483">
        <v>0.25</v>
      </c>
      <c r="Z4483">
        <v>0.25</v>
      </c>
      <c r="AB4483">
        <v>25</v>
      </c>
      <c r="AC4483">
        <v>0</v>
      </c>
      <c r="AD4483" s="4" t="s">
        <v>173</v>
      </c>
      <c r="AF4483">
        <v>11.250000461226399</v>
      </c>
    </row>
    <row r="4484" spans="1:32">
      <c r="A4484" t="s">
        <v>402</v>
      </c>
      <c r="B4484" t="s">
        <v>518</v>
      </c>
      <c r="C4484" s="30" t="s">
        <v>591</v>
      </c>
      <c r="D4484">
        <v>600</v>
      </c>
      <c r="E4484">
        <v>10</v>
      </c>
      <c r="F4484">
        <v>120</v>
      </c>
      <c r="G4484">
        <v>20.34</v>
      </c>
      <c r="H4484">
        <v>2.2040000000000002</v>
      </c>
      <c r="I4484">
        <v>25.72</v>
      </c>
      <c r="J4484">
        <v>0.95</v>
      </c>
      <c r="K4484">
        <v>0.64600000000000002</v>
      </c>
      <c r="N4484">
        <f t="shared" si="186"/>
        <v>0.10835791543756146</v>
      </c>
      <c r="O4484">
        <v>19.948</v>
      </c>
      <c r="P4484">
        <f t="shared" si="187"/>
        <v>4.6705998033431659E-2</v>
      </c>
      <c r="Q4484">
        <f t="shared" si="188"/>
        <v>25.76670599803343</v>
      </c>
      <c r="R4484">
        <v>57.914000000000001</v>
      </c>
      <c r="S4484">
        <v>7.0000000000000007E-2</v>
      </c>
      <c r="T4484">
        <v>10.347</v>
      </c>
      <c r="U4484">
        <v>2.9666364445855899</v>
      </c>
      <c r="V4484">
        <v>41</v>
      </c>
      <c r="W4484">
        <v>7</v>
      </c>
      <c r="X4484">
        <v>180</v>
      </c>
      <c r="Y4484">
        <v>0.25</v>
      </c>
      <c r="Z4484">
        <v>0.25</v>
      </c>
      <c r="AB4484">
        <v>25</v>
      </c>
      <c r="AC4484">
        <v>0</v>
      </c>
      <c r="AD4484" s="4" t="s">
        <v>173</v>
      </c>
      <c r="AF4484">
        <v>13.749996274709799</v>
      </c>
    </row>
    <row r="4485" spans="1:32">
      <c r="A4485" t="s">
        <v>402</v>
      </c>
      <c r="B4485" t="s">
        <v>518</v>
      </c>
      <c r="C4485" s="30" t="s">
        <v>591</v>
      </c>
      <c r="D4485">
        <v>600</v>
      </c>
      <c r="E4485">
        <v>10</v>
      </c>
      <c r="F4485">
        <v>120</v>
      </c>
      <c r="G4485">
        <v>20.34</v>
      </c>
      <c r="H4485">
        <v>2.2040000000000002</v>
      </c>
      <c r="I4485">
        <v>25.72</v>
      </c>
      <c r="J4485">
        <v>0.95</v>
      </c>
      <c r="K4485">
        <v>0.64600000000000002</v>
      </c>
      <c r="N4485">
        <f t="shared" si="186"/>
        <v>0.10835791543756146</v>
      </c>
      <c r="O4485">
        <v>20.948</v>
      </c>
      <c r="P4485">
        <f t="shared" si="187"/>
        <v>4.6705998033431659E-2</v>
      </c>
      <c r="Q4485">
        <f t="shared" si="188"/>
        <v>25.76670599803343</v>
      </c>
      <c r="R4485">
        <v>57.914000000000001</v>
      </c>
      <c r="S4485">
        <v>7.0000000000000007E-2</v>
      </c>
      <c r="T4485">
        <v>10.347</v>
      </c>
      <c r="U4485">
        <v>4.4499263749365596</v>
      </c>
      <c r="V4485">
        <v>41</v>
      </c>
      <c r="W4485">
        <v>7</v>
      </c>
      <c r="X4485">
        <v>180</v>
      </c>
      <c r="Y4485">
        <v>0.25</v>
      </c>
      <c r="Z4485">
        <v>0.25</v>
      </c>
      <c r="AB4485">
        <v>25</v>
      </c>
      <c r="AC4485">
        <v>0</v>
      </c>
      <c r="AD4485" s="4" t="s">
        <v>173</v>
      </c>
      <c r="AF4485">
        <v>14.5238098549464</v>
      </c>
    </row>
    <row r="4486" spans="1:32">
      <c r="A4486" t="s">
        <v>402</v>
      </c>
      <c r="B4486" t="s">
        <v>518</v>
      </c>
      <c r="C4486" s="30" t="s">
        <v>591</v>
      </c>
      <c r="D4486">
        <v>600</v>
      </c>
      <c r="E4486">
        <v>10</v>
      </c>
      <c r="F4486">
        <v>120</v>
      </c>
      <c r="G4486">
        <v>20.34</v>
      </c>
      <c r="H4486">
        <v>2.2040000000000002</v>
      </c>
      <c r="I4486">
        <v>25.72</v>
      </c>
      <c r="J4486">
        <v>0.95</v>
      </c>
      <c r="K4486">
        <v>0.64600000000000002</v>
      </c>
      <c r="N4486">
        <f t="shared" si="186"/>
        <v>0.10835791543756146</v>
      </c>
      <c r="O4486">
        <v>21.948</v>
      </c>
      <c r="P4486">
        <f t="shared" si="187"/>
        <v>4.6705998033431659E-2</v>
      </c>
      <c r="Q4486">
        <f t="shared" si="188"/>
        <v>25.76670599803343</v>
      </c>
      <c r="R4486">
        <v>57.914000000000001</v>
      </c>
      <c r="S4486">
        <v>7.0000000000000007E-2</v>
      </c>
      <c r="T4486">
        <v>10.347</v>
      </c>
      <c r="U4486">
        <v>7.4165628195221096</v>
      </c>
      <c r="V4486">
        <v>41</v>
      </c>
      <c r="W4486">
        <v>7</v>
      </c>
      <c r="X4486">
        <v>180</v>
      </c>
      <c r="Y4486">
        <v>0.25</v>
      </c>
      <c r="Z4486">
        <v>0.25</v>
      </c>
      <c r="AB4486">
        <v>25</v>
      </c>
      <c r="AC4486">
        <v>0</v>
      </c>
      <c r="AD4486" s="4" t="s">
        <v>173</v>
      </c>
      <c r="AF4486">
        <v>18.750001525595</v>
      </c>
    </row>
    <row r="4487" spans="1:32">
      <c r="A4487" t="s">
        <v>402</v>
      </c>
      <c r="B4487" t="s">
        <v>518</v>
      </c>
      <c r="C4487" s="30" t="s">
        <v>591</v>
      </c>
      <c r="D4487">
        <v>600</v>
      </c>
      <c r="E4487">
        <v>10</v>
      </c>
      <c r="F4487">
        <v>120</v>
      </c>
      <c r="G4487">
        <v>20.34</v>
      </c>
      <c r="H4487">
        <v>2.2040000000000002</v>
      </c>
      <c r="I4487">
        <v>25.72</v>
      </c>
      <c r="J4487">
        <v>0.95</v>
      </c>
      <c r="K4487">
        <v>0.64600000000000002</v>
      </c>
      <c r="N4487">
        <f t="shared" si="186"/>
        <v>0.10835791543756146</v>
      </c>
      <c r="O4487">
        <v>22.948</v>
      </c>
      <c r="P4487">
        <f t="shared" si="187"/>
        <v>4.6705998033431659E-2</v>
      </c>
      <c r="Q4487">
        <f t="shared" si="188"/>
        <v>25.76670599803343</v>
      </c>
      <c r="R4487">
        <v>57.914000000000001</v>
      </c>
      <c r="S4487">
        <v>7.0000000000000007E-2</v>
      </c>
      <c r="T4487">
        <v>10.347</v>
      </c>
      <c r="U4487">
        <v>13.3498357086933</v>
      </c>
      <c r="V4487">
        <v>41</v>
      </c>
      <c r="W4487">
        <v>7</v>
      </c>
      <c r="X4487">
        <v>180</v>
      </c>
      <c r="Y4487">
        <v>0.25</v>
      </c>
      <c r="Z4487">
        <v>0.25</v>
      </c>
      <c r="AB4487">
        <v>25</v>
      </c>
      <c r="AC4487">
        <v>0</v>
      </c>
      <c r="AD4487" s="4" t="s">
        <v>173</v>
      </c>
      <c r="AF4487">
        <v>22.142856717109598</v>
      </c>
    </row>
    <row r="4488" spans="1:32">
      <c r="A4488" t="s">
        <v>402</v>
      </c>
      <c r="B4488" t="s">
        <v>518</v>
      </c>
      <c r="C4488" s="30" t="s">
        <v>591</v>
      </c>
      <c r="D4488">
        <v>600</v>
      </c>
      <c r="E4488">
        <v>10</v>
      </c>
      <c r="F4488">
        <v>120</v>
      </c>
      <c r="G4488">
        <v>20.34</v>
      </c>
      <c r="H4488">
        <v>2.2040000000000002</v>
      </c>
      <c r="I4488">
        <v>25.72</v>
      </c>
      <c r="J4488">
        <v>0.95</v>
      </c>
      <c r="K4488">
        <v>0.64600000000000002</v>
      </c>
      <c r="N4488">
        <f t="shared" si="186"/>
        <v>0.10835791543756146</v>
      </c>
      <c r="O4488">
        <v>23.948</v>
      </c>
      <c r="P4488">
        <f t="shared" si="187"/>
        <v>4.6705998033431659E-2</v>
      </c>
      <c r="Q4488">
        <f t="shared" si="188"/>
        <v>25.76670599803343</v>
      </c>
      <c r="R4488">
        <v>57.914000000000001</v>
      </c>
      <c r="S4488">
        <v>7.0000000000000007E-2</v>
      </c>
      <c r="T4488">
        <v>10.347</v>
      </c>
      <c r="U4488">
        <v>18.541407048805201</v>
      </c>
      <c r="V4488">
        <v>41</v>
      </c>
      <c r="W4488">
        <v>7</v>
      </c>
      <c r="X4488">
        <v>180</v>
      </c>
      <c r="Y4488">
        <v>0.25</v>
      </c>
      <c r="Z4488">
        <v>0.25</v>
      </c>
      <c r="AB4488">
        <v>25</v>
      </c>
      <c r="AC4488">
        <v>0</v>
      </c>
      <c r="AD4488" s="4" t="s">
        <v>173</v>
      </c>
      <c r="AF4488">
        <v>22.142856717109598</v>
      </c>
    </row>
    <row r="4489" spans="1:32">
      <c r="A4489" t="s">
        <v>402</v>
      </c>
      <c r="B4489" t="s">
        <v>518</v>
      </c>
      <c r="C4489" s="30" t="s">
        <v>591</v>
      </c>
      <c r="D4489">
        <v>600</v>
      </c>
      <c r="E4489">
        <v>10</v>
      </c>
      <c r="F4489">
        <v>120</v>
      </c>
      <c r="G4489">
        <v>20.34</v>
      </c>
      <c r="H4489">
        <v>2.2040000000000002</v>
      </c>
      <c r="I4489">
        <v>25.72</v>
      </c>
      <c r="J4489">
        <v>0.95</v>
      </c>
      <c r="K4489">
        <v>0.64600000000000002</v>
      </c>
      <c r="N4489">
        <f t="shared" si="186"/>
        <v>0.10835791543756146</v>
      </c>
      <c r="O4489">
        <v>24.948</v>
      </c>
      <c r="P4489">
        <f t="shared" si="187"/>
        <v>4.6705998033431659E-2</v>
      </c>
      <c r="Q4489">
        <f t="shared" si="188"/>
        <v>25.76670599803343</v>
      </c>
      <c r="R4489">
        <v>57.914000000000001</v>
      </c>
      <c r="S4489">
        <v>7.0000000000000007E-2</v>
      </c>
      <c r="T4489">
        <v>10.347</v>
      </c>
      <c r="U4489">
        <v>28.924606312912999</v>
      </c>
      <c r="V4489">
        <v>41</v>
      </c>
      <c r="W4489">
        <v>7</v>
      </c>
      <c r="X4489">
        <v>180</v>
      </c>
      <c r="Y4489">
        <v>0.25</v>
      </c>
      <c r="Z4489">
        <v>0.25</v>
      </c>
      <c r="AB4489">
        <v>25</v>
      </c>
      <c r="AC4489">
        <v>0</v>
      </c>
      <c r="AD4489" s="4" t="s">
        <v>173</v>
      </c>
      <c r="AF4489">
        <v>25.297620313035001</v>
      </c>
    </row>
    <row r="4490" spans="1:32">
      <c r="A4490" t="s">
        <v>402</v>
      </c>
      <c r="B4490" t="s">
        <v>518</v>
      </c>
      <c r="C4490" s="30" t="s">
        <v>591</v>
      </c>
      <c r="D4490">
        <v>600</v>
      </c>
      <c r="E4490">
        <v>10</v>
      </c>
      <c r="F4490">
        <v>120</v>
      </c>
      <c r="G4490">
        <v>20.34</v>
      </c>
      <c r="H4490">
        <v>2.2040000000000002</v>
      </c>
      <c r="I4490">
        <v>25.72</v>
      </c>
      <c r="J4490">
        <v>0.95</v>
      </c>
      <c r="K4490">
        <v>0.64600000000000002</v>
      </c>
      <c r="N4490">
        <f t="shared" si="186"/>
        <v>0.10835791543756146</v>
      </c>
      <c r="O4490">
        <v>25.948</v>
      </c>
      <c r="P4490">
        <f t="shared" si="187"/>
        <v>4.6705998033431659E-2</v>
      </c>
      <c r="Q4490">
        <f t="shared" si="188"/>
        <v>25.76670599803343</v>
      </c>
      <c r="R4490">
        <v>57.914000000000001</v>
      </c>
      <c r="S4490">
        <v>7.0000000000000007E-2</v>
      </c>
      <c r="T4490">
        <v>10.347</v>
      </c>
      <c r="U4490">
        <v>38.566160611845298</v>
      </c>
      <c r="V4490">
        <v>41</v>
      </c>
      <c r="W4490">
        <v>7</v>
      </c>
      <c r="X4490">
        <v>180</v>
      </c>
      <c r="Y4490">
        <v>0.25</v>
      </c>
      <c r="Z4490">
        <v>0.25</v>
      </c>
      <c r="AB4490">
        <v>25</v>
      </c>
      <c r="AC4490">
        <v>0</v>
      </c>
      <c r="AD4490" s="4" t="s">
        <v>173</v>
      </c>
      <c r="AF4490">
        <v>28.809523572997399</v>
      </c>
    </row>
    <row r="4491" spans="1:32">
      <c r="A4491" t="s">
        <v>402</v>
      </c>
      <c r="B4491" t="s">
        <v>518</v>
      </c>
      <c r="C4491" s="30" t="s">
        <v>591</v>
      </c>
      <c r="D4491">
        <v>600</v>
      </c>
      <c r="E4491">
        <v>10</v>
      </c>
      <c r="F4491">
        <v>120</v>
      </c>
      <c r="G4491">
        <v>20.34</v>
      </c>
      <c r="H4491">
        <v>2.2040000000000002</v>
      </c>
      <c r="I4491">
        <v>25.72</v>
      </c>
      <c r="J4491">
        <v>0.95</v>
      </c>
      <c r="K4491">
        <v>0.64600000000000002</v>
      </c>
      <c r="N4491">
        <f t="shared" si="186"/>
        <v>0.10835791543756146</v>
      </c>
      <c r="O4491">
        <v>26.948</v>
      </c>
      <c r="P4491">
        <f t="shared" si="187"/>
        <v>4.6705998033431659E-2</v>
      </c>
      <c r="Q4491">
        <f t="shared" si="188"/>
        <v>25.76670599803343</v>
      </c>
      <c r="R4491">
        <v>57.914000000000001</v>
      </c>
      <c r="S4491">
        <v>7.0000000000000007E-2</v>
      </c>
      <c r="T4491">
        <v>10.347</v>
      </c>
      <c r="U4491">
        <v>60</v>
      </c>
      <c r="V4491">
        <v>41</v>
      </c>
      <c r="W4491">
        <v>7</v>
      </c>
      <c r="X4491">
        <v>180</v>
      </c>
      <c r="Y4491">
        <v>0.25</v>
      </c>
      <c r="Z4491">
        <v>0.25</v>
      </c>
      <c r="AB4491">
        <v>25</v>
      </c>
      <c r="AC4491">
        <v>0</v>
      </c>
      <c r="AD4491" s="4" t="s">
        <v>173</v>
      </c>
      <c r="AF4491">
        <v>29.166666643014</v>
      </c>
    </row>
    <row r="4492" spans="1:32">
      <c r="A4492" t="s">
        <v>402</v>
      </c>
      <c r="B4492" t="s">
        <v>518</v>
      </c>
      <c r="C4492" s="30" t="s">
        <v>591</v>
      </c>
      <c r="D4492">
        <v>600</v>
      </c>
      <c r="E4492">
        <v>10</v>
      </c>
      <c r="F4492">
        <v>120</v>
      </c>
      <c r="G4492">
        <v>20.34</v>
      </c>
      <c r="H4492">
        <v>2.2040000000000002</v>
      </c>
      <c r="I4492">
        <v>25.72</v>
      </c>
      <c r="J4492">
        <v>0.95</v>
      </c>
      <c r="K4492">
        <v>0.64600000000000002</v>
      </c>
      <c r="N4492">
        <f t="shared" si="186"/>
        <v>0.10835791543756146</v>
      </c>
      <c r="O4492">
        <v>27.948</v>
      </c>
      <c r="P4492">
        <f t="shared" si="187"/>
        <v>4.6705998033431659E-2</v>
      </c>
      <c r="Q4492">
        <f t="shared" si="188"/>
        <v>25.76670599803343</v>
      </c>
      <c r="R4492">
        <v>57.914000000000001</v>
      </c>
      <c r="S4492">
        <v>7.0000000000000007E-2</v>
      </c>
      <c r="T4492">
        <v>10.347</v>
      </c>
      <c r="U4492">
        <v>90</v>
      </c>
      <c r="V4492">
        <v>41</v>
      </c>
      <c r="W4492">
        <v>7</v>
      </c>
      <c r="X4492">
        <v>180</v>
      </c>
      <c r="Y4492">
        <v>0.25</v>
      </c>
      <c r="Z4492">
        <v>0.25</v>
      </c>
      <c r="AB4492">
        <v>25</v>
      </c>
      <c r="AC4492">
        <v>0</v>
      </c>
      <c r="AD4492" s="4" t="s">
        <v>173</v>
      </c>
      <c r="AF4492">
        <v>31.4880960304585</v>
      </c>
    </row>
    <row r="4493" spans="1:32">
      <c r="A4493" t="s">
        <v>402</v>
      </c>
      <c r="B4493" t="s">
        <v>518</v>
      </c>
      <c r="C4493" s="30" t="s">
        <v>591</v>
      </c>
      <c r="D4493">
        <v>600</v>
      </c>
      <c r="E4493">
        <v>10</v>
      </c>
      <c r="F4493">
        <v>120</v>
      </c>
      <c r="G4493">
        <v>20.34</v>
      </c>
      <c r="H4493">
        <v>2.2040000000000002</v>
      </c>
      <c r="I4493">
        <v>25.72</v>
      </c>
      <c r="J4493">
        <v>0.95</v>
      </c>
      <c r="K4493">
        <v>0.64600000000000002</v>
      </c>
      <c r="N4493">
        <f t="shared" si="186"/>
        <v>0.10835791543756146</v>
      </c>
      <c r="O4493">
        <v>28.948</v>
      </c>
      <c r="P4493">
        <f t="shared" si="187"/>
        <v>4.6705998033431659E-2</v>
      </c>
      <c r="Q4493">
        <f t="shared" si="188"/>
        <v>25.76670599803343</v>
      </c>
      <c r="R4493">
        <v>57.914000000000001</v>
      </c>
      <c r="S4493">
        <v>7.0000000000000007E-2</v>
      </c>
      <c r="T4493">
        <v>10.347</v>
      </c>
      <c r="U4493">
        <v>120</v>
      </c>
      <c r="V4493">
        <v>41</v>
      </c>
      <c r="W4493">
        <v>7</v>
      </c>
      <c r="X4493">
        <v>180</v>
      </c>
      <c r="Y4493">
        <v>0.25</v>
      </c>
      <c r="Z4493">
        <v>0.25</v>
      </c>
      <c r="AB4493">
        <v>25</v>
      </c>
      <c r="AC4493">
        <v>0</v>
      </c>
      <c r="AD4493" s="4" t="s">
        <v>173</v>
      </c>
      <c r="AF4493">
        <v>31.428571996234599</v>
      </c>
    </row>
    <row r="4494" spans="1:32">
      <c r="A4494" t="s">
        <v>402</v>
      </c>
      <c r="B4494" t="s">
        <v>518</v>
      </c>
      <c r="C4494" s="30" t="s">
        <v>591</v>
      </c>
      <c r="D4494">
        <v>600</v>
      </c>
      <c r="E4494">
        <v>10</v>
      </c>
      <c r="F4494">
        <v>120</v>
      </c>
      <c r="G4494">
        <v>20.34</v>
      </c>
      <c r="H4494">
        <v>2.2040000000000002</v>
      </c>
      <c r="I4494">
        <v>25.72</v>
      </c>
      <c r="J4494">
        <v>0.95</v>
      </c>
      <c r="K4494">
        <v>0.64600000000000002</v>
      </c>
      <c r="N4494">
        <f t="shared" si="186"/>
        <v>0.10835791543756146</v>
      </c>
      <c r="O4494">
        <v>29.948</v>
      </c>
      <c r="P4494">
        <f t="shared" si="187"/>
        <v>4.6705998033431659E-2</v>
      </c>
      <c r="Q4494">
        <f t="shared" si="188"/>
        <v>25.76670599803343</v>
      </c>
      <c r="R4494">
        <v>57.914000000000001</v>
      </c>
      <c r="S4494">
        <v>7.0000000000000007E-2</v>
      </c>
      <c r="T4494">
        <v>10.347</v>
      </c>
      <c r="U4494">
        <v>150</v>
      </c>
      <c r="V4494">
        <v>41</v>
      </c>
      <c r="W4494">
        <v>7</v>
      </c>
      <c r="X4494">
        <v>180</v>
      </c>
      <c r="Y4494">
        <v>0.25</v>
      </c>
      <c r="Z4494">
        <v>0.25</v>
      </c>
      <c r="AB4494">
        <v>25</v>
      </c>
      <c r="AC4494">
        <v>0</v>
      </c>
      <c r="AD4494" s="4" t="s">
        <v>173</v>
      </c>
      <c r="AF4494">
        <v>33.4523789419069</v>
      </c>
    </row>
    <row r="4495" spans="1:32">
      <c r="A4495" t="s">
        <v>402</v>
      </c>
      <c r="B4495" t="s">
        <v>518</v>
      </c>
      <c r="C4495" s="30" t="s">
        <v>591</v>
      </c>
      <c r="D4495">
        <v>600</v>
      </c>
      <c r="E4495">
        <v>10</v>
      </c>
      <c r="F4495">
        <v>120</v>
      </c>
      <c r="G4495">
        <v>20.34</v>
      </c>
      <c r="H4495">
        <v>2.2040000000000002</v>
      </c>
      <c r="I4495">
        <v>25.72</v>
      </c>
      <c r="J4495">
        <v>0.95</v>
      </c>
      <c r="K4495">
        <v>0.64600000000000002</v>
      </c>
      <c r="N4495">
        <f t="shared" si="186"/>
        <v>0.10835791543756146</v>
      </c>
      <c r="O4495">
        <v>30.948</v>
      </c>
      <c r="P4495">
        <f t="shared" si="187"/>
        <v>4.6705998033431659E-2</v>
      </c>
      <c r="Q4495">
        <f t="shared" si="188"/>
        <v>25.76670599803343</v>
      </c>
      <c r="R4495">
        <v>57.914000000000001</v>
      </c>
      <c r="S4495">
        <v>7.0000000000000007E-2</v>
      </c>
      <c r="T4495">
        <v>10.347</v>
      </c>
      <c r="U4495">
        <v>180</v>
      </c>
      <c r="V4495">
        <v>41</v>
      </c>
      <c r="W4495">
        <v>7</v>
      </c>
      <c r="X4495">
        <v>180</v>
      </c>
      <c r="Y4495">
        <v>0.25</v>
      </c>
      <c r="Z4495">
        <v>0.25</v>
      </c>
      <c r="AB4495">
        <v>25</v>
      </c>
      <c r="AC4495">
        <v>0</v>
      </c>
      <c r="AD4495" s="4" t="s">
        <v>173</v>
      </c>
      <c r="AF4495">
        <v>31.7857150662512</v>
      </c>
    </row>
    <row r="4496" spans="1:32">
      <c r="A4496" t="s">
        <v>402</v>
      </c>
      <c r="B4496" t="s">
        <v>518</v>
      </c>
      <c r="C4496" s="30" t="s">
        <v>591</v>
      </c>
      <c r="D4496">
        <v>600</v>
      </c>
      <c r="E4496">
        <v>10</v>
      </c>
      <c r="F4496">
        <v>120</v>
      </c>
      <c r="G4496">
        <v>20.34</v>
      </c>
      <c r="H4496">
        <v>2.2040000000000002</v>
      </c>
      <c r="I4496">
        <v>25.72</v>
      </c>
      <c r="J4496">
        <v>0.95</v>
      </c>
      <c r="K4496">
        <v>0.64600000000000002</v>
      </c>
      <c r="N4496">
        <f t="shared" si="186"/>
        <v>0.10835791543756146</v>
      </c>
      <c r="O4496">
        <v>31.948</v>
      </c>
      <c r="P4496">
        <f t="shared" si="187"/>
        <v>4.6705998033431659E-2</v>
      </c>
      <c r="Q4496">
        <f t="shared" si="188"/>
        <v>25.76670599803343</v>
      </c>
      <c r="R4496">
        <v>57.914000000000001</v>
      </c>
      <c r="S4496">
        <v>7.0000000000000007E-2</v>
      </c>
      <c r="T4496">
        <v>10.347</v>
      </c>
      <c r="U4496">
        <v>240</v>
      </c>
      <c r="V4496">
        <v>41</v>
      </c>
      <c r="W4496">
        <v>7</v>
      </c>
      <c r="X4496">
        <v>180</v>
      </c>
      <c r="Y4496">
        <v>0.25</v>
      </c>
      <c r="Z4496">
        <v>0.25</v>
      </c>
      <c r="AB4496">
        <v>25</v>
      </c>
      <c r="AC4496">
        <v>0</v>
      </c>
      <c r="AD4496" s="4" t="s">
        <v>173</v>
      </c>
      <c r="AF4496">
        <v>32.083334102043999</v>
      </c>
    </row>
    <row r="4497" spans="1:37">
      <c r="A4497" t="s">
        <v>402</v>
      </c>
      <c r="B4497" t="s">
        <v>518</v>
      </c>
      <c r="C4497" s="30" t="s">
        <v>591</v>
      </c>
      <c r="D4497">
        <v>600</v>
      </c>
      <c r="E4497">
        <v>10</v>
      </c>
      <c r="F4497">
        <v>120</v>
      </c>
      <c r="G4497">
        <v>20.34</v>
      </c>
      <c r="H4497">
        <v>2.2040000000000002</v>
      </c>
      <c r="I4497">
        <v>25.72</v>
      </c>
      <c r="J4497">
        <v>0.95</v>
      </c>
      <c r="K4497">
        <v>0.64600000000000002</v>
      </c>
      <c r="N4497">
        <f t="shared" si="186"/>
        <v>0.10835791543756146</v>
      </c>
      <c r="O4497">
        <v>32.948</v>
      </c>
      <c r="P4497">
        <f t="shared" si="187"/>
        <v>4.6705998033431659E-2</v>
      </c>
      <c r="Q4497">
        <f t="shared" si="188"/>
        <v>25.76670599803343</v>
      </c>
      <c r="R4497">
        <v>57.914000000000001</v>
      </c>
      <c r="S4497">
        <v>7.0000000000000007E-2</v>
      </c>
      <c r="T4497">
        <v>10.347</v>
      </c>
      <c r="U4497">
        <v>300</v>
      </c>
      <c r="V4497">
        <v>41</v>
      </c>
      <c r="W4497">
        <v>7</v>
      </c>
      <c r="X4497">
        <v>180</v>
      </c>
      <c r="Y4497">
        <v>0.25</v>
      </c>
      <c r="Z4497">
        <v>0.25</v>
      </c>
      <c r="AB4497">
        <v>25</v>
      </c>
      <c r="AC4497">
        <v>0</v>
      </c>
      <c r="AD4497" s="4" t="s">
        <v>173</v>
      </c>
      <c r="AF4497">
        <v>32.440476036733997</v>
      </c>
    </row>
    <row r="4498" spans="1:37">
      <c r="A4498" t="s">
        <v>402</v>
      </c>
      <c r="B4498" t="s">
        <v>518</v>
      </c>
      <c r="C4498" s="30" t="s">
        <v>591</v>
      </c>
      <c r="D4498">
        <v>600</v>
      </c>
      <c r="E4498">
        <v>10</v>
      </c>
      <c r="F4498">
        <v>120</v>
      </c>
      <c r="G4498">
        <v>20.34</v>
      </c>
      <c r="H4498">
        <v>2.2040000000000002</v>
      </c>
      <c r="I4498">
        <v>25.72</v>
      </c>
      <c r="J4498">
        <v>0.95</v>
      </c>
      <c r="K4498">
        <v>0.64600000000000002</v>
      </c>
      <c r="N4498">
        <f t="shared" si="186"/>
        <v>0.10835791543756146</v>
      </c>
      <c r="O4498">
        <v>33.948</v>
      </c>
      <c r="P4498">
        <f t="shared" si="187"/>
        <v>4.6705998033431659E-2</v>
      </c>
      <c r="Q4498">
        <f t="shared" si="188"/>
        <v>25.76670599803343</v>
      </c>
      <c r="R4498">
        <v>57.914000000000001</v>
      </c>
      <c r="S4498">
        <v>7.0000000000000007E-2</v>
      </c>
      <c r="T4498">
        <v>10.347</v>
      </c>
      <c r="U4498">
        <v>420</v>
      </c>
      <c r="V4498">
        <v>41</v>
      </c>
      <c r="W4498">
        <v>7</v>
      </c>
      <c r="X4498">
        <v>180</v>
      </c>
      <c r="Y4498">
        <v>0.25</v>
      </c>
      <c r="Z4498">
        <v>0.25</v>
      </c>
      <c r="AB4498">
        <v>25</v>
      </c>
      <c r="AC4498">
        <v>0</v>
      </c>
      <c r="AD4498" s="4" t="s">
        <v>173</v>
      </c>
      <c r="AF4498">
        <v>34.226190251490401</v>
      </c>
    </row>
    <row r="4499" spans="1:37">
      <c r="A4499" t="s">
        <v>402</v>
      </c>
      <c r="B4499" t="s">
        <v>518</v>
      </c>
      <c r="C4499" s="30" t="s">
        <v>591</v>
      </c>
      <c r="D4499">
        <v>600</v>
      </c>
      <c r="E4499">
        <v>10</v>
      </c>
      <c r="F4499">
        <v>120</v>
      </c>
      <c r="G4499">
        <v>20.34</v>
      </c>
      <c r="H4499">
        <v>2.2040000000000002</v>
      </c>
      <c r="I4499">
        <v>25.72</v>
      </c>
      <c r="J4499">
        <v>0.95</v>
      </c>
      <c r="K4499">
        <v>0.64600000000000002</v>
      </c>
      <c r="N4499">
        <f t="shared" si="186"/>
        <v>0.10835791543756146</v>
      </c>
      <c r="O4499">
        <v>34.948</v>
      </c>
      <c r="P4499">
        <f t="shared" si="187"/>
        <v>4.6705998033431659E-2</v>
      </c>
      <c r="Q4499">
        <f t="shared" si="188"/>
        <v>25.76670599803343</v>
      </c>
      <c r="R4499">
        <v>57.914000000000001</v>
      </c>
      <c r="S4499">
        <v>7.0000000000000007E-2</v>
      </c>
      <c r="T4499">
        <v>10.347</v>
      </c>
      <c r="U4499">
        <v>540</v>
      </c>
      <c r="V4499">
        <v>41</v>
      </c>
      <c r="W4499">
        <v>7</v>
      </c>
      <c r="X4499">
        <v>180</v>
      </c>
      <c r="Y4499">
        <v>0.25</v>
      </c>
      <c r="Z4499">
        <v>0.25</v>
      </c>
      <c r="AB4499">
        <v>25</v>
      </c>
      <c r="AC4499">
        <v>0</v>
      </c>
      <c r="AD4499" s="4" t="s">
        <v>173</v>
      </c>
      <c r="AF4499">
        <v>33.273809109888298</v>
      </c>
    </row>
    <row r="4500" spans="1:37">
      <c r="A4500" t="s">
        <v>402</v>
      </c>
      <c r="B4500" t="s">
        <v>518</v>
      </c>
      <c r="C4500" s="30" t="s">
        <v>591</v>
      </c>
      <c r="D4500">
        <v>600</v>
      </c>
      <c r="E4500">
        <v>10</v>
      </c>
      <c r="F4500">
        <v>120</v>
      </c>
      <c r="G4500">
        <v>20.34</v>
      </c>
      <c r="H4500">
        <v>2.2040000000000002</v>
      </c>
      <c r="I4500">
        <v>25.72</v>
      </c>
      <c r="J4500">
        <v>0.95</v>
      </c>
      <c r="K4500">
        <v>0.64600000000000002</v>
      </c>
      <c r="N4500">
        <f t="shared" si="186"/>
        <v>0.10835791543756146</v>
      </c>
      <c r="O4500">
        <v>35.948</v>
      </c>
      <c r="P4500">
        <f t="shared" si="187"/>
        <v>4.6705998033431659E-2</v>
      </c>
      <c r="Q4500">
        <f t="shared" si="188"/>
        <v>25.76670599803343</v>
      </c>
      <c r="R4500">
        <v>57.914000000000001</v>
      </c>
      <c r="S4500">
        <v>7.0000000000000007E-2</v>
      </c>
      <c r="T4500">
        <v>10.347</v>
      </c>
      <c r="U4500">
        <v>540</v>
      </c>
      <c r="V4500">
        <v>2.1016153392408801</v>
      </c>
      <c r="W4500">
        <v>7</v>
      </c>
      <c r="X4500">
        <v>180</v>
      </c>
      <c r="Y4500">
        <v>0.25</v>
      </c>
      <c r="Z4500">
        <v>0.25</v>
      </c>
      <c r="AB4500">
        <v>40</v>
      </c>
      <c r="AC4500">
        <v>0</v>
      </c>
      <c r="AD4500" s="4" t="s">
        <v>173</v>
      </c>
      <c r="AF4500">
        <v>46.904758628206302</v>
      </c>
    </row>
    <row r="4501" spans="1:37">
      <c r="A4501" t="s">
        <v>402</v>
      </c>
      <c r="B4501" t="s">
        <v>518</v>
      </c>
      <c r="C4501" s="30" t="s">
        <v>591</v>
      </c>
      <c r="D4501">
        <v>600</v>
      </c>
      <c r="E4501">
        <v>10</v>
      </c>
      <c r="F4501">
        <v>120</v>
      </c>
      <c r="G4501">
        <v>20.34</v>
      </c>
      <c r="H4501">
        <v>2.2040000000000002</v>
      </c>
      <c r="I4501">
        <v>25.72</v>
      </c>
      <c r="J4501">
        <v>0.95</v>
      </c>
      <c r="K4501">
        <v>0.64600000000000002</v>
      </c>
      <c r="N4501">
        <f t="shared" si="186"/>
        <v>0.10835791543756146</v>
      </c>
      <c r="O4501">
        <v>36.948</v>
      </c>
      <c r="P4501">
        <f t="shared" si="187"/>
        <v>4.6705998033431659E-2</v>
      </c>
      <c r="Q4501">
        <f t="shared" si="188"/>
        <v>25.76670599803343</v>
      </c>
      <c r="R4501">
        <v>57.914000000000001</v>
      </c>
      <c r="S4501">
        <v>7.0000000000000007E-2</v>
      </c>
      <c r="T4501">
        <v>10.347</v>
      </c>
      <c r="U4501">
        <v>540</v>
      </c>
      <c r="V4501">
        <v>5.3348716048259099</v>
      </c>
      <c r="W4501">
        <v>7</v>
      </c>
      <c r="X4501">
        <v>180</v>
      </c>
      <c r="Y4501">
        <v>0.25</v>
      </c>
      <c r="Z4501">
        <v>0.25</v>
      </c>
      <c r="AB4501">
        <v>40</v>
      </c>
      <c r="AC4501">
        <v>0</v>
      </c>
      <c r="AD4501" s="4" t="s">
        <v>173</v>
      </c>
      <c r="AF4501">
        <v>34.523808003487702</v>
      </c>
    </row>
    <row r="4502" spans="1:37">
      <c r="A4502" t="s">
        <v>402</v>
      </c>
      <c r="B4502" t="s">
        <v>518</v>
      </c>
      <c r="C4502" s="30" t="s">
        <v>591</v>
      </c>
      <c r="D4502">
        <v>600</v>
      </c>
      <c r="E4502">
        <v>10</v>
      </c>
      <c r="F4502">
        <v>120</v>
      </c>
      <c r="G4502">
        <v>20.34</v>
      </c>
      <c r="H4502">
        <v>2.2040000000000002</v>
      </c>
      <c r="I4502">
        <v>25.72</v>
      </c>
      <c r="J4502">
        <v>0.95</v>
      </c>
      <c r="K4502">
        <v>0.64600000000000002</v>
      </c>
      <c r="N4502">
        <f t="shared" si="186"/>
        <v>0.10835791543756146</v>
      </c>
      <c r="O4502">
        <v>37.948</v>
      </c>
      <c r="P4502">
        <f t="shared" si="187"/>
        <v>4.6705998033431659E-2</v>
      </c>
      <c r="Q4502">
        <f t="shared" si="188"/>
        <v>25.76670599803343</v>
      </c>
      <c r="R4502">
        <v>57.914000000000001</v>
      </c>
      <c r="S4502">
        <v>7.0000000000000007E-2</v>
      </c>
      <c r="T4502">
        <v>10.347</v>
      </c>
      <c r="U4502">
        <v>540</v>
      </c>
      <c r="V4502">
        <v>11.8013841359959</v>
      </c>
      <c r="W4502">
        <v>7</v>
      </c>
      <c r="X4502">
        <v>180</v>
      </c>
      <c r="Y4502">
        <v>0.25</v>
      </c>
      <c r="Z4502">
        <v>0.25</v>
      </c>
      <c r="AB4502">
        <v>40</v>
      </c>
      <c r="AC4502">
        <v>0</v>
      </c>
      <c r="AD4502" s="4" t="s">
        <v>173</v>
      </c>
      <c r="AF4502">
        <v>24.285715032768898</v>
      </c>
    </row>
    <row r="4503" spans="1:37">
      <c r="A4503" t="s">
        <v>402</v>
      </c>
      <c r="B4503" t="s">
        <v>518</v>
      </c>
      <c r="C4503" s="30" t="s">
        <v>591</v>
      </c>
      <c r="D4503">
        <v>600</v>
      </c>
      <c r="E4503">
        <v>10</v>
      </c>
      <c r="F4503">
        <v>120</v>
      </c>
      <c r="G4503">
        <v>20.34</v>
      </c>
      <c r="H4503">
        <v>2.2040000000000002</v>
      </c>
      <c r="I4503">
        <v>25.72</v>
      </c>
      <c r="J4503">
        <v>0.95</v>
      </c>
      <c r="K4503">
        <v>0.64600000000000002</v>
      </c>
      <c r="N4503">
        <f t="shared" si="186"/>
        <v>0.10835791543756146</v>
      </c>
      <c r="O4503">
        <v>38.948</v>
      </c>
      <c r="P4503">
        <f t="shared" si="187"/>
        <v>4.6705998033431659E-2</v>
      </c>
      <c r="Q4503">
        <f t="shared" si="188"/>
        <v>25.76670599803343</v>
      </c>
      <c r="R4503">
        <v>57.914000000000001</v>
      </c>
      <c r="S4503">
        <v>7.0000000000000007E-2</v>
      </c>
      <c r="T4503">
        <v>10.347</v>
      </c>
      <c r="U4503">
        <v>540</v>
      </c>
      <c r="V4503">
        <v>23.441114092438301</v>
      </c>
      <c r="W4503">
        <v>7</v>
      </c>
      <c r="X4503">
        <v>180</v>
      </c>
      <c r="Y4503">
        <v>0.25</v>
      </c>
      <c r="Z4503">
        <v>0.25</v>
      </c>
      <c r="AB4503">
        <v>40</v>
      </c>
      <c r="AC4503">
        <v>0</v>
      </c>
      <c r="AD4503" s="4" t="s">
        <v>173</v>
      </c>
      <c r="AF4503">
        <v>20.634919726222499</v>
      </c>
    </row>
    <row r="4504" spans="1:37">
      <c r="A4504" t="s">
        <v>402</v>
      </c>
      <c r="B4504" t="s">
        <v>518</v>
      </c>
      <c r="C4504" s="30" t="s">
        <v>591</v>
      </c>
      <c r="D4504">
        <v>600</v>
      </c>
      <c r="E4504">
        <v>10</v>
      </c>
      <c r="F4504">
        <v>120</v>
      </c>
      <c r="G4504">
        <v>20.34</v>
      </c>
      <c r="H4504">
        <v>2.2040000000000002</v>
      </c>
      <c r="I4504">
        <v>25.72</v>
      </c>
      <c r="J4504">
        <v>0.95</v>
      </c>
      <c r="K4504">
        <v>0.64600000000000002</v>
      </c>
      <c r="N4504">
        <f t="shared" si="186"/>
        <v>0.10835791543756146</v>
      </c>
      <c r="O4504">
        <v>39.948</v>
      </c>
      <c r="P4504">
        <f t="shared" si="187"/>
        <v>4.6705998033431659E-2</v>
      </c>
      <c r="Q4504">
        <f t="shared" si="188"/>
        <v>25.76670599803343</v>
      </c>
      <c r="R4504">
        <v>57.914000000000001</v>
      </c>
      <c r="S4504">
        <v>7.0000000000000007E-2</v>
      </c>
      <c r="T4504">
        <v>10.347</v>
      </c>
      <c r="U4504">
        <v>540</v>
      </c>
      <c r="V4504">
        <v>39.769055766864</v>
      </c>
      <c r="W4504">
        <v>7</v>
      </c>
      <c r="X4504">
        <v>180</v>
      </c>
      <c r="Y4504">
        <v>0.25</v>
      </c>
      <c r="Z4504">
        <v>0.25</v>
      </c>
      <c r="AB4504">
        <v>40</v>
      </c>
      <c r="AC4504">
        <v>0</v>
      </c>
      <c r="AD4504" s="4" t="s">
        <v>173</v>
      </c>
      <c r="AF4504">
        <v>18.888888965341799</v>
      </c>
    </row>
    <row r="4505" spans="1:37">
      <c r="A4505" t="s">
        <v>402</v>
      </c>
      <c r="B4505" t="s">
        <v>518</v>
      </c>
      <c r="C4505" s="30" t="s">
        <v>591</v>
      </c>
      <c r="D4505">
        <v>600</v>
      </c>
      <c r="E4505">
        <v>10</v>
      </c>
      <c r="F4505">
        <v>120</v>
      </c>
      <c r="G4505">
        <v>20.34</v>
      </c>
      <c r="H4505">
        <v>2.2040000000000002</v>
      </c>
      <c r="I4505">
        <v>25.72</v>
      </c>
      <c r="J4505">
        <v>0.95</v>
      </c>
      <c r="K4505">
        <v>0.64600000000000002</v>
      </c>
      <c r="N4505">
        <f t="shared" si="186"/>
        <v>0.10835791543756146</v>
      </c>
      <c r="O4505">
        <v>40.948</v>
      </c>
      <c r="P4505">
        <f t="shared" si="187"/>
        <v>4.6705998033431659E-2</v>
      </c>
      <c r="Q4505">
        <f t="shared" si="188"/>
        <v>25.76670599803343</v>
      </c>
      <c r="R4505">
        <v>57.914000000000001</v>
      </c>
      <c r="S4505">
        <v>7.0000000000000007E-2</v>
      </c>
      <c r="T4505">
        <v>10.347</v>
      </c>
      <c r="U4505">
        <v>540</v>
      </c>
      <c r="V4505">
        <v>120.115469033094</v>
      </c>
      <c r="W4505">
        <v>7</v>
      </c>
      <c r="X4505">
        <v>180</v>
      </c>
      <c r="Y4505">
        <v>0.25</v>
      </c>
      <c r="Z4505">
        <v>0.25</v>
      </c>
      <c r="AB4505">
        <v>40</v>
      </c>
      <c r="AC4505">
        <v>0</v>
      </c>
      <c r="AD4505" s="4" t="s">
        <v>173</v>
      </c>
      <c r="AF4505">
        <v>15.634920551914499</v>
      </c>
    </row>
    <row r="4506" spans="1:37" s="27" customFormat="1">
      <c r="A4506" s="27" t="s">
        <v>521</v>
      </c>
      <c r="B4506" s="27" t="s">
        <v>522</v>
      </c>
      <c r="C4506" s="30" t="s">
        <v>591</v>
      </c>
      <c r="D4506" s="27">
        <v>300</v>
      </c>
      <c r="E4506" s="27">
        <v>2.5</v>
      </c>
      <c r="F4506" s="27">
        <v>30</v>
      </c>
      <c r="G4506" s="27">
        <v>93.9</v>
      </c>
      <c r="I4506" s="27">
        <v>5.12</v>
      </c>
      <c r="J4506" s="27">
        <v>0.66</v>
      </c>
      <c r="L4506" s="27">
        <v>0.22</v>
      </c>
      <c r="O4506" s="27">
        <f t="shared" ref="O4506:O4567" si="189">I4506/G4506</f>
        <v>5.4526091586794459E-2</v>
      </c>
      <c r="R4506" s="27">
        <v>5.44</v>
      </c>
      <c r="S4506" s="27">
        <v>4.4999999999999997E-3</v>
      </c>
      <c r="T4506" s="27">
        <f>1.64*2</f>
        <v>3.28</v>
      </c>
      <c r="U4506" s="27">
        <v>1440</v>
      </c>
      <c r="V4506" s="27">
        <v>50</v>
      </c>
      <c r="W4506" s="27">
        <v>7</v>
      </c>
      <c r="X4506" s="27">
        <v>250</v>
      </c>
      <c r="Y4506" s="27">
        <v>0.04</v>
      </c>
      <c r="Z4506" s="27">
        <v>0.1</v>
      </c>
      <c r="AB4506" s="27">
        <v>25</v>
      </c>
      <c r="AC4506" s="27">
        <v>0</v>
      </c>
      <c r="AD4506" s="1" t="s">
        <v>173</v>
      </c>
      <c r="AF4506" s="27">
        <v>0.50000051089691999</v>
      </c>
      <c r="AH4506" s="27" t="s">
        <v>563</v>
      </c>
      <c r="AI4506" s="36" t="s">
        <v>523</v>
      </c>
      <c r="AJ4506" s="27" t="s">
        <v>525</v>
      </c>
      <c r="AK4506" s="27" t="s">
        <v>368</v>
      </c>
    </row>
    <row r="4507" spans="1:37">
      <c r="A4507" t="s">
        <v>524</v>
      </c>
      <c r="B4507" t="s">
        <v>522</v>
      </c>
      <c r="C4507" s="30" t="s">
        <v>592</v>
      </c>
      <c r="D4507">
        <v>300</v>
      </c>
      <c r="E4507">
        <v>2.5</v>
      </c>
      <c r="F4507">
        <v>30</v>
      </c>
      <c r="G4507">
        <v>30.11</v>
      </c>
      <c r="I4507">
        <v>49.36</v>
      </c>
      <c r="L4507">
        <v>7.55</v>
      </c>
      <c r="O4507">
        <f t="shared" si="189"/>
        <v>1.6393224842245102</v>
      </c>
      <c r="R4507">
        <v>90.52</v>
      </c>
      <c r="S4507">
        <v>4.8000000000000001E-2</v>
      </c>
      <c r="T4507">
        <f>1.06*2</f>
        <v>2.12</v>
      </c>
      <c r="U4507">
        <v>1440</v>
      </c>
      <c r="V4507">
        <v>50</v>
      </c>
      <c r="W4507">
        <v>7</v>
      </c>
      <c r="X4507">
        <v>250</v>
      </c>
      <c r="Y4507">
        <v>0.04</v>
      </c>
      <c r="Z4507">
        <v>0.1</v>
      </c>
      <c r="AB4507">
        <v>25</v>
      </c>
      <c r="AC4507">
        <v>0</v>
      </c>
      <c r="AD4507" s="4" t="s">
        <v>173</v>
      </c>
      <c r="AF4507">
        <v>1.46428575077835</v>
      </c>
    </row>
    <row r="4508" spans="1:37">
      <c r="A4508" t="s">
        <v>521</v>
      </c>
      <c r="B4508" t="s">
        <v>522</v>
      </c>
      <c r="C4508" s="30" t="s">
        <v>591</v>
      </c>
      <c r="D4508">
        <v>450</v>
      </c>
      <c r="E4508">
        <v>2.5</v>
      </c>
      <c r="F4508">
        <v>30</v>
      </c>
      <c r="G4508">
        <v>93.9</v>
      </c>
      <c r="I4508">
        <v>5.12</v>
      </c>
      <c r="J4508">
        <v>0.66</v>
      </c>
      <c r="L4508">
        <v>0.22</v>
      </c>
      <c r="O4508">
        <f t="shared" si="189"/>
        <v>5.4526091586794459E-2</v>
      </c>
      <c r="R4508">
        <v>5.44</v>
      </c>
      <c r="S4508">
        <v>4.4999999999999997E-3</v>
      </c>
      <c r="T4508">
        <f>1.64*2</f>
        <v>3.28</v>
      </c>
      <c r="U4508">
        <v>1440</v>
      </c>
      <c r="V4508">
        <v>50</v>
      </c>
      <c r="W4508">
        <v>7</v>
      </c>
      <c r="X4508">
        <v>250</v>
      </c>
      <c r="Y4508">
        <v>0.04</v>
      </c>
      <c r="Z4508">
        <v>0.1</v>
      </c>
      <c r="AB4508">
        <v>25</v>
      </c>
      <c r="AC4508">
        <v>1</v>
      </c>
      <c r="AD4508" s="4" t="s">
        <v>173</v>
      </c>
      <c r="AF4508">
        <v>0.57142798754637603</v>
      </c>
    </row>
    <row r="4509" spans="1:37">
      <c r="A4509" t="s">
        <v>524</v>
      </c>
      <c r="B4509" t="s">
        <v>522</v>
      </c>
      <c r="C4509" s="30" t="s">
        <v>592</v>
      </c>
      <c r="D4509">
        <v>450</v>
      </c>
      <c r="E4509">
        <v>2.5</v>
      </c>
      <c r="F4509">
        <v>30</v>
      </c>
      <c r="G4509">
        <v>30.11</v>
      </c>
      <c r="I4509">
        <v>49.36</v>
      </c>
      <c r="L4509">
        <v>7.55</v>
      </c>
      <c r="O4509">
        <f t="shared" si="189"/>
        <v>1.6393224842245102</v>
      </c>
      <c r="R4509">
        <v>90.52</v>
      </c>
      <c r="S4509">
        <v>4.8000000000000001E-2</v>
      </c>
      <c r="T4509">
        <f>1.06*2</f>
        <v>2.12</v>
      </c>
      <c r="U4509">
        <v>1440</v>
      </c>
      <c r="V4509">
        <v>50</v>
      </c>
      <c r="W4509">
        <v>7</v>
      </c>
      <c r="X4509">
        <v>250</v>
      </c>
      <c r="Y4509">
        <v>0.04</v>
      </c>
      <c r="Z4509">
        <v>0.1</v>
      </c>
      <c r="AB4509">
        <v>25</v>
      </c>
      <c r="AC4509">
        <v>2</v>
      </c>
      <c r="AD4509" s="4" t="s">
        <v>173</v>
      </c>
      <c r="AF4509">
        <v>2.2500002554484602</v>
      </c>
    </row>
    <row r="4510" spans="1:37">
      <c r="A4510" t="s">
        <v>521</v>
      </c>
      <c r="B4510" t="s">
        <v>522</v>
      </c>
      <c r="C4510" s="30" t="s">
        <v>591</v>
      </c>
      <c r="D4510">
        <v>600</v>
      </c>
      <c r="E4510">
        <v>2.5</v>
      </c>
      <c r="F4510">
        <v>30</v>
      </c>
      <c r="G4510">
        <v>93.9</v>
      </c>
      <c r="I4510">
        <v>5.12</v>
      </c>
      <c r="J4510">
        <v>0.66</v>
      </c>
      <c r="L4510">
        <v>0.22</v>
      </c>
      <c r="O4510">
        <f t="shared" si="189"/>
        <v>5.4526091586794459E-2</v>
      </c>
      <c r="R4510">
        <v>5.44</v>
      </c>
      <c r="S4510">
        <v>4.4999999999999997E-3</v>
      </c>
      <c r="T4510">
        <f>1.64*2</f>
        <v>3.28</v>
      </c>
      <c r="U4510">
        <v>1440</v>
      </c>
      <c r="V4510">
        <v>50</v>
      </c>
      <c r="W4510">
        <v>7</v>
      </c>
      <c r="X4510">
        <v>250</v>
      </c>
      <c r="Y4510">
        <v>0.04</v>
      </c>
      <c r="Z4510">
        <v>0.1</v>
      </c>
      <c r="AB4510">
        <v>25</v>
      </c>
      <c r="AC4510">
        <v>3</v>
      </c>
      <c r="AD4510" s="4" t="s">
        <v>173</v>
      </c>
      <c r="AF4510">
        <v>0.71428498443297095</v>
      </c>
    </row>
    <row r="4511" spans="1:37">
      <c r="A4511" t="s">
        <v>524</v>
      </c>
      <c r="B4511" t="s">
        <v>522</v>
      </c>
      <c r="C4511" s="30" t="s">
        <v>592</v>
      </c>
      <c r="D4511">
        <v>600</v>
      </c>
      <c r="E4511">
        <v>2.5</v>
      </c>
      <c r="F4511">
        <v>30</v>
      </c>
      <c r="G4511">
        <v>30.11</v>
      </c>
      <c r="I4511">
        <v>49.36</v>
      </c>
      <c r="L4511">
        <v>7.55</v>
      </c>
      <c r="O4511">
        <f t="shared" si="189"/>
        <v>1.6393224842245102</v>
      </c>
      <c r="R4511">
        <v>90.52</v>
      </c>
      <c r="S4511">
        <v>4.8000000000000001E-2</v>
      </c>
      <c r="T4511">
        <f>1.06*2</f>
        <v>2.12</v>
      </c>
      <c r="U4511">
        <v>1440</v>
      </c>
      <c r="V4511">
        <v>50</v>
      </c>
      <c r="W4511">
        <v>7</v>
      </c>
      <c r="X4511">
        <v>250</v>
      </c>
      <c r="Y4511">
        <v>0.04</v>
      </c>
      <c r="Z4511">
        <v>0.1</v>
      </c>
      <c r="AB4511">
        <v>25</v>
      </c>
      <c r="AC4511">
        <v>4</v>
      </c>
      <c r="AD4511" s="4" t="s">
        <v>173</v>
      </c>
      <c r="AF4511">
        <v>2.4285709906597801</v>
      </c>
    </row>
    <row r="4512" spans="1:37">
      <c r="A4512" t="s">
        <v>521</v>
      </c>
      <c r="B4512" t="s">
        <v>522</v>
      </c>
      <c r="C4512" s="30" t="s">
        <v>591</v>
      </c>
      <c r="D4512">
        <v>750</v>
      </c>
      <c r="E4512">
        <v>2.5</v>
      </c>
      <c r="F4512">
        <v>30</v>
      </c>
      <c r="G4512">
        <v>93.9</v>
      </c>
      <c r="I4512">
        <v>5.12</v>
      </c>
      <c r="J4512">
        <v>0.66</v>
      </c>
      <c r="L4512">
        <v>0.22</v>
      </c>
      <c r="O4512">
        <f t="shared" si="189"/>
        <v>5.4526091586794459E-2</v>
      </c>
      <c r="R4512">
        <v>5.44</v>
      </c>
      <c r="S4512">
        <v>4.4999999999999997E-3</v>
      </c>
      <c r="T4512">
        <f>1.64*2</f>
        <v>3.28</v>
      </c>
      <c r="U4512">
        <v>1440</v>
      </c>
      <c r="V4512">
        <v>50</v>
      </c>
      <c r="W4512">
        <v>7</v>
      </c>
      <c r="X4512">
        <v>250</v>
      </c>
      <c r="Y4512">
        <v>0.04</v>
      </c>
      <c r="Z4512">
        <v>0.1</v>
      </c>
      <c r="AB4512">
        <v>25</v>
      </c>
      <c r="AC4512">
        <v>5</v>
      </c>
      <c r="AD4512" s="4" t="s">
        <v>173</v>
      </c>
      <c r="AF4512">
        <v>0.96428319629374903</v>
      </c>
    </row>
    <row r="4513" spans="1:34">
      <c r="A4513" t="s">
        <v>524</v>
      </c>
      <c r="B4513" t="s">
        <v>522</v>
      </c>
      <c r="C4513" s="30" t="s">
        <v>592</v>
      </c>
      <c r="D4513">
        <v>750</v>
      </c>
      <c r="E4513">
        <v>2.5</v>
      </c>
      <c r="F4513">
        <v>30</v>
      </c>
      <c r="G4513">
        <v>30.11</v>
      </c>
      <c r="I4513">
        <v>49.36</v>
      </c>
      <c r="L4513">
        <v>7.55</v>
      </c>
      <c r="O4513">
        <f t="shared" si="189"/>
        <v>1.6393224842245102</v>
      </c>
      <c r="R4513">
        <v>90.52</v>
      </c>
      <c r="S4513">
        <v>4.8000000000000001E-2</v>
      </c>
      <c r="T4513">
        <f>1.06*2</f>
        <v>2.12</v>
      </c>
      <c r="U4513">
        <v>1440</v>
      </c>
      <c r="V4513">
        <v>50</v>
      </c>
      <c r="W4513">
        <v>7</v>
      </c>
      <c r="X4513">
        <v>250</v>
      </c>
      <c r="Y4513">
        <v>0.04</v>
      </c>
      <c r="Z4513">
        <v>0.1</v>
      </c>
      <c r="AB4513">
        <v>25</v>
      </c>
      <c r="AC4513">
        <v>6</v>
      </c>
      <c r="AD4513" s="4" t="s">
        <v>173</v>
      </c>
      <c r="AF4513">
        <v>9.8571430031134</v>
      </c>
    </row>
    <row r="4514" spans="1:34">
      <c r="A4514" t="s">
        <v>524</v>
      </c>
      <c r="B4514" t="s">
        <v>522</v>
      </c>
      <c r="C4514" s="30" t="s">
        <v>592</v>
      </c>
      <c r="D4514">
        <v>750</v>
      </c>
      <c r="E4514">
        <v>2.5</v>
      </c>
      <c r="F4514">
        <v>30</v>
      </c>
      <c r="G4514">
        <v>30.11</v>
      </c>
      <c r="I4514">
        <v>49.36</v>
      </c>
      <c r="L4514">
        <v>7.55</v>
      </c>
      <c r="O4514">
        <f t="shared" si="189"/>
        <v>1.6393224842245102</v>
      </c>
      <c r="R4514">
        <v>90.52</v>
      </c>
      <c r="S4514">
        <v>4.8000000000000001E-2</v>
      </c>
      <c r="T4514">
        <f t="shared" ref="T4514:T4576" si="190">1.06*2</f>
        <v>2.12</v>
      </c>
      <c r="U4514">
        <v>1440</v>
      </c>
      <c r="V4514">
        <v>50</v>
      </c>
      <c r="W4514">
        <v>7</v>
      </c>
      <c r="X4514">
        <v>250</v>
      </c>
      <c r="Y4514">
        <v>0.04</v>
      </c>
      <c r="Z4514">
        <v>0.1</v>
      </c>
      <c r="AB4514">
        <v>25</v>
      </c>
      <c r="AC4514">
        <v>0</v>
      </c>
      <c r="AD4514" s="9" t="s">
        <v>595</v>
      </c>
      <c r="AF4514">
        <v>13.0270266676866</v>
      </c>
      <c r="AH4514" t="s">
        <v>545</v>
      </c>
    </row>
    <row r="4515" spans="1:34">
      <c r="A4515" t="s">
        <v>524</v>
      </c>
      <c r="B4515" t="s">
        <v>522</v>
      </c>
      <c r="C4515" s="30" t="s">
        <v>592</v>
      </c>
      <c r="D4515">
        <v>750</v>
      </c>
      <c r="E4515">
        <v>2.5</v>
      </c>
      <c r="F4515">
        <v>30</v>
      </c>
      <c r="G4515">
        <v>30.11</v>
      </c>
      <c r="I4515">
        <v>49.36</v>
      </c>
      <c r="L4515">
        <v>7.55</v>
      </c>
      <c r="O4515">
        <f t="shared" si="189"/>
        <v>1.6393224842245102</v>
      </c>
      <c r="R4515">
        <v>90.52</v>
      </c>
      <c r="S4515">
        <v>4.8000000000000001E-2</v>
      </c>
      <c r="T4515">
        <f t="shared" si="190"/>
        <v>2.12</v>
      </c>
      <c r="U4515">
        <v>1440</v>
      </c>
      <c r="V4515">
        <v>50</v>
      </c>
      <c r="W4515">
        <v>7</v>
      </c>
      <c r="X4515">
        <v>250</v>
      </c>
      <c r="Y4515">
        <v>0.04</v>
      </c>
      <c r="Z4515">
        <v>0.1</v>
      </c>
      <c r="AB4515">
        <v>25</v>
      </c>
      <c r="AC4515">
        <f>0.001*1000</f>
        <v>1</v>
      </c>
      <c r="AD4515" s="9" t="s">
        <v>595</v>
      </c>
      <c r="AF4515">
        <v>12.756756661551799</v>
      </c>
    </row>
    <row r="4516" spans="1:34">
      <c r="A4516" t="s">
        <v>524</v>
      </c>
      <c r="B4516" t="s">
        <v>522</v>
      </c>
      <c r="C4516" s="30" t="s">
        <v>592</v>
      </c>
      <c r="D4516">
        <v>750</v>
      </c>
      <c r="E4516">
        <v>2.5</v>
      </c>
      <c r="F4516">
        <v>30</v>
      </c>
      <c r="G4516">
        <v>30.11</v>
      </c>
      <c r="I4516">
        <v>49.36</v>
      </c>
      <c r="L4516">
        <v>7.55</v>
      </c>
      <c r="O4516">
        <f t="shared" si="189"/>
        <v>1.6393224842245102</v>
      </c>
      <c r="R4516">
        <v>90.52</v>
      </c>
      <c r="S4516">
        <v>4.8000000000000001E-2</v>
      </c>
      <c r="T4516">
        <f t="shared" si="190"/>
        <v>2.12</v>
      </c>
      <c r="U4516">
        <v>1440</v>
      </c>
      <c r="V4516">
        <v>50</v>
      </c>
      <c r="W4516">
        <v>7</v>
      </c>
      <c r="X4516">
        <v>250</v>
      </c>
      <c r="Y4516">
        <v>0.04</v>
      </c>
      <c r="Z4516">
        <v>0.1</v>
      </c>
      <c r="AB4516">
        <v>25</v>
      </c>
      <c r="AC4516">
        <f>0.01*1000</f>
        <v>10</v>
      </c>
      <c r="AD4516" s="9" t="s">
        <v>595</v>
      </c>
      <c r="AF4516">
        <v>12.540540656644</v>
      </c>
    </row>
    <row r="4517" spans="1:34">
      <c r="A4517" t="s">
        <v>524</v>
      </c>
      <c r="B4517" t="s">
        <v>522</v>
      </c>
      <c r="C4517" s="30" t="s">
        <v>592</v>
      </c>
      <c r="D4517">
        <v>750</v>
      </c>
      <c r="E4517">
        <v>2.5</v>
      </c>
      <c r="F4517">
        <v>30</v>
      </c>
      <c r="G4517">
        <v>30.11</v>
      </c>
      <c r="I4517">
        <v>49.36</v>
      </c>
      <c r="L4517">
        <v>7.55</v>
      </c>
      <c r="O4517">
        <f t="shared" si="189"/>
        <v>1.6393224842245102</v>
      </c>
      <c r="R4517">
        <v>90.52</v>
      </c>
      <c r="S4517">
        <v>4.8000000000000001E-2</v>
      </c>
      <c r="T4517">
        <f t="shared" si="190"/>
        <v>2.12</v>
      </c>
      <c r="U4517">
        <v>1440</v>
      </c>
      <c r="V4517">
        <v>50</v>
      </c>
      <c r="W4517">
        <v>7</v>
      </c>
      <c r="X4517">
        <v>250</v>
      </c>
      <c r="Y4517">
        <v>0.04</v>
      </c>
      <c r="Z4517">
        <v>0.1</v>
      </c>
      <c r="AB4517">
        <v>25</v>
      </c>
      <c r="AC4517">
        <f>0.1*1000</f>
        <v>100</v>
      </c>
      <c r="AD4517" s="9" t="s">
        <v>595</v>
      </c>
      <c r="AF4517">
        <v>11.567567088060001</v>
      </c>
    </row>
    <row r="4518" spans="1:34">
      <c r="A4518" t="s">
        <v>524</v>
      </c>
      <c r="B4518" t="s">
        <v>522</v>
      </c>
      <c r="C4518" s="30" t="s">
        <v>592</v>
      </c>
      <c r="D4518">
        <v>750</v>
      </c>
      <c r="E4518">
        <v>2.5</v>
      </c>
      <c r="F4518">
        <v>30</v>
      </c>
      <c r="G4518">
        <v>30.11</v>
      </c>
      <c r="I4518">
        <v>49.36</v>
      </c>
      <c r="L4518">
        <v>7.55</v>
      </c>
      <c r="O4518">
        <f t="shared" si="189"/>
        <v>1.6393224842245102</v>
      </c>
      <c r="R4518">
        <v>90.52</v>
      </c>
      <c r="S4518">
        <v>4.8000000000000001E-2</v>
      </c>
      <c r="T4518">
        <f t="shared" si="190"/>
        <v>2.12</v>
      </c>
      <c r="U4518">
        <v>1440</v>
      </c>
      <c r="V4518">
        <v>50</v>
      </c>
      <c r="W4518">
        <v>7</v>
      </c>
      <c r="X4518">
        <v>250</v>
      </c>
      <c r="Y4518">
        <v>0.04</v>
      </c>
      <c r="Z4518">
        <v>0.1</v>
      </c>
      <c r="AB4518">
        <v>25</v>
      </c>
      <c r="AC4518">
        <v>0</v>
      </c>
      <c r="AD4518" t="s">
        <v>61</v>
      </c>
      <c r="AF4518">
        <v>13.0270266676866</v>
      </c>
    </row>
    <row r="4519" spans="1:34">
      <c r="A4519" t="s">
        <v>524</v>
      </c>
      <c r="B4519" t="s">
        <v>522</v>
      </c>
      <c r="C4519" s="30" t="s">
        <v>592</v>
      </c>
      <c r="D4519">
        <v>750</v>
      </c>
      <c r="E4519">
        <v>2.5</v>
      </c>
      <c r="F4519">
        <v>30</v>
      </c>
      <c r="G4519">
        <v>30.11</v>
      </c>
      <c r="I4519">
        <v>49.36</v>
      </c>
      <c r="L4519">
        <v>7.55</v>
      </c>
      <c r="O4519">
        <f t="shared" si="189"/>
        <v>1.6393224842245102</v>
      </c>
      <c r="R4519">
        <v>90.52</v>
      </c>
      <c r="S4519">
        <v>4.8000000000000001E-2</v>
      </c>
      <c r="T4519">
        <f t="shared" si="190"/>
        <v>2.12</v>
      </c>
      <c r="U4519">
        <v>1440</v>
      </c>
      <c r="V4519">
        <v>50</v>
      </c>
      <c r="W4519">
        <v>7</v>
      </c>
      <c r="X4519">
        <v>250</v>
      </c>
      <c r="Y4519">
        <v>0.04</v>
      </c>
      <c r="Z4519">
        <v>0.1</v>
      </c>
      <c r="AB4519">
        <v>25</v>
      </c>
      <c r="AC4519">
        <f>0.001*1000</f>
        <v>1</v>
      </c>
      <c r="AD4519" t="s">
        <v>61</v>
      </c>
      <c r="AF4519">
        <v>12.918918665232701</v>
      </c>
    </row>
    <row r="4520" spans="1:34">
      <c r="A4520" t="s">
        <v>524</v>
      </c>
      <c r="B4520" t="s">
        <v>522</v>
      </c>
      <c r="C4520" s="30" t="s">
        <v>592</v>
      </c>
      <c r="D4520">
        <v>750</v>
      </c>
      <c r="E4520">
        <v>2.5</v>
      </c>
      <c r="F4520">
        <v>30</v>
      </c>
      <c r="G4520">
        <v>30.11</v>
      </c>
      <c r="I4520">
        <v>49.36</v>
      </c>
      <c r="L4520">
        <v>7.55</v>
      </c>
      <c r="O4520">
        <f t="shared" si="189"/>
        <v>1.6393224842245102</v>
      </c>
      <c r="R4520">
        <v>90.52</v>
      </c>
      <c r="S4520">
        <v>4.8000000000000001E-2</v>
      </c>
      <c r="T4520">
        <f t="shared" si="190"/>
        <v>2.12</v>
      </c>
      <c r="U4520">
        <v>1440</v>
      </c>
      <c r="V4520">
        <v>50</v>
      </c>
      <c r="W4520">
        <v>7</v>
      </c>
      <c r="X4520">
        <v>250</v>
      </c>
      <c r="Y4520">
        <v>0.04</v>
      </c>
      <c r="Z4520">
        <v>0.1</v>
      </c>
      <c r="AB4520">
        <v>25</v>
      </c>
      <c r="AC4520">
        <f>0.01*1000</f>
        <v>10</v>
      </c>
      <c r="AD4520" t="s">
        <v>61</v>
      </c>
      <c r="AF4520">
        <v>11.405405084379099</v>
      </c>
    </row>
    <row r="4521" spans="1:34">
      <c r="A4521" t="s">
        <v>524</v>
      </c>
      <c r="B4521" t="s">
        <v>522</v>
      </c>
      <c r="C4521" s="30" t="s">
        <v>592</v>
      </c>
      <c r="D4521">
        <v>750</v>
      </c>
      <c r="E4521">
        <v>2.5</v>
      </c>
      <c r="F4521">
        <v>30</v>
      </c>
      <c r="G4521">
        <v>30.11</v>
      </c>
      <c r="I4521">
        <v>49.36</v>
      </c>
      <c r="L4521">
        <v>7.55</v>
      </c>
      <c r="O4521">
        <f t="shared" si="189"/>
        <v>1.6393224842245102</v>
      </c>
      <c r="R4521">
        <v>90.52</v>
      </c>
      <c r="S4521">
        <v>4.8000000000000001E-2</v>
      </c>
      <c r="T4521">
        <f t="shared" si="190"/>
        <v>2.12</v>
      </c>
      <c r="U4521">
        <v>1440</v>
      </c>
      <c r="V4521">
        <v>50</v>
      </c>
      <c r="W4521">
        <v>7</v>
      </c>
      <c r="X4521">
        <v>250</v>
      </c>
      <c r="Y4521">
        <v>0.04</v>
      </c>
      <c r="Z4521">
        <v>0.1</v>
      </c>
      <c r="AB4521">
        <v>25</v>
      </c>
      <c r="AC4521">
        <f>0.1*1000</f>
        <v>100</v>
      </c>
      <c r="AD4521" t="s">
        <v>61</v>
      </c>
      <c r="AF4521">
        <v>11.243243080698299</v>
      </c>
    </row>
    <row r="4522" spans="1:34">
      <c r="A4522" t="s">
        <v>524</v>
      </c>
      <c r="B4522" t="s">
        <v>522</v>
      </c>
      <c r="C4522" s="30" t="s">
        <v>592</v>
      </c>
      <c r="D4522">
        <v>750</v>
      </c>
      <c r="E4522">
        <v>2.5</v>
      </c>
      <c r="F4522">
        <v>30</v>
      </c>
      <c r="G4522">
        <v>30.11</v>
      </c>
      <c r="I4522">
        <v>49.36</v>
      </c>
      <c r="L4522">
        <v>7.55</v>
      </c>
      <c r="O4522">
        <f t="shared" si="189"/>
        <v>1.6393224842245102</v>
      </c>
      <c r="R4522">
        <v>90.52</v>
      </c>
      <c r="S4522">
        <v>4.8000000000000001E-2</v>
      </c>
      <c r="T4522">
        <f t="shared" si="190"/>
        <v>2.12</v>
      </c>
      <c r="U4522">
        <v>1440</v>
      </c>
      <c r="V4522">
        <v>50</v>
      </c>
      <c r="W4522">
        <v>7</v>
      </c>
      <c r="X4522">
        <v>250</v>
      </c>
      <c r="Y4522">
        <v>0.04</v>
      </c>
      <c r="Z4522">
        <v>0.1</v>
      </c>
      <c r="AB4522">
        <v>25</v>
      </c>
      <c r="AC4522">
        <v>0</v>
      </c>
      <c r="AD4522" t="s">
        <v>62</v>
      </c>
      <c r="AF4522">
        <v>12.918918665232701</v>
      </c>
    </row>
    <row r="4523" spans="1:34">
      <c r="A4523" t="s">
        <v>524</v>
      </c>
      <c r="B4523" t="s">
        <v>522</v>
      </c>
      <c r="C4523" s="30" t="s">
        <v>592</v>
      </c>
      <c r="D4523">
        <v>750</v>
      </c>
      <c r="E4523">
        <v>2.5</v>
      </c>
      <c r="F4523">
        <v>30</v>
      </c>
      <c r="G4523">
        <v>30.11</v>
      </c>
      <c r="I4523">
        <v>49.36</v>
      </c>
      <c r="L4523">
        <v>7.55</v>
      </c>
      <c r="O4523">
        <f t="shared" si="189"/>
        <v>1.6393224842245102</v>
      </c>
      <c r="R4523">
        <v>90.52</v>
      </c>
      <c r="S4523">
        <v>4.8000000000000001E-2</v>
      </c>
      <c r="T4523">
        <f t="shared" si="190"/>
        <v>2.12</v>
      </c>
      <c r="U4523">
        <v>1440</v>
      </c>
      <c r="V4523">
        <v>50</v>
      </c>
      <c r="W4523">
        <v>7</v>
      </c>
      <c r="X4523">
        <v>250</v>
      </c>
      <c r="Y4523">
        <v>0.04</v>
      </c>
      <c r="Z4523">
        <v>0.1</v>
      </c>
      <c r="AB4523">
        <v>25</v>
      </c>
      <c r="AC4523">
        <f>0.001*1000</f>
        <v>1</v>
      </c>
      <c r="AD4523" t="s">
        <v>62</v>
      </c>
      <c r="AF4523">
        <v>12.594594657870999</v>
      </c>
    </row>
    <row r="4524" spans="1:34">
      <c r="A4524" t="s">
        <v>524</v>
      </c>
      <c r="B4524" t="s">
        <v>522</v>
      </c>
      <c r="C4524" s="30" t="s">
        <v>592</v>
      </c>
      <c r="D4524">
        <v>750</v>
      </c>
      <c r="E4524">
        <v>2.5</v>
      </c>
      <c r="F4524">
        <v>30</v>
      </c>
      <c r="G4524">
        <v>30.11</v>
      </c>
      <c r="I4524">
        <v>49.36</v>
      </c>
      <c r="L4524">
        <v>7.55</v>
      </c>
      <c r="O4524">
        <f t="shared" si="189"/>
        <v>1.6393224842245102</v>
      </c>
      <c r="R4524">
        <v>90.52</v>
      </c>
      <c r="S4524">
        <v>4.8000000000000001E-2</v>
      </c>
      <c r="T4524">
        <f t="shared" si="190"/>
        <v>2.12</v>
      </c>
      <c r="U4524">
        <v>1440</v>
      </c>
      <c r="V4524">
        <v>50</v>
      </c>
      <c r="W4524">
        <v>7</v>
      </c>
      <c r="X4524">
        <v>250</v>
      </c>
      <c r="Y4524">
        <v>0.04</v>
      </c>
      <c r="Z4524">
        <v>0.1</v>
      </c>
      <c r="AB4524">
        <v>25</v>
      </c>
      <c r="AC4524">
        <f>0.01*1000</f>
        <v>10</v>
      </c>
      <c r="AD4524" t="s">
        <v>62</v>
      </c>
      <c r="AF4524">
        <v>11.405405084379099</v>
      </c>
    </row>
    <row r="4525" spans="1:34">
      <c r="A4525" t="s">
        <v>524</v>
      </c>
      <c r="B4525" t="s">
        <v>522</v>
      </c>
      <c r="C4525" s="30" t="s">
        <v>592</v>
      </c>
      <c r="D4525">
        <v>750</v>
      </c>
      <c r="E4525">
        <v>2.5</v>
      </c>
      <c r="F4525">
        <v>30</v>
      </c>
      <c r="G4525">
        <v>30.11</v>
      </c>
      <c r="I4525">
        <v>49.36</v>
      </c>
      <c r="L4525">
        <v>7.55</v>
      </c>
      <c r="O4525">
        <f t="shared" si="189"/>
        <v>1.6393224842245102</v>
      </c>
      <c r="R4525">
        <v>90.52</v>
      </c>
      <c r="S4525">
        <v>4.8000000000000001E-2</v>
      </c>
      <c r="T4525">
        <f t="shared" si="190"/>
        <v>2.12</v>
      </c>
      <c r="U4525">
        <v>1440</v>
      </c>
      <c r="V4525">
        <v>50</v>
      </c>
      <c r="W4525">
        <v>7</v>
      </c>
      <c r="X4525">
        <v>250</v>
      </c>
      <c r="Y4525">
        <v>0.04</v>
      </c>
      <c r="Z4525">
        <v>0.1</v>
      </c>
      <c r="AB4525">
        <v>25</v>
      </c>
      <c r="AC4525">
        <f>0.1*1000</f>
        <v>100</v>
      </c>
      <c r="AD4525" t="s">
        <v>62</v>
      </c>
      <c r="AF4525">
        <v>10.8648650721096</v>
      </c>
    </row>
    <row r="4526" spans="1:34">
      <c r="A4526" t="s">
        <v>524</v>
      </c>
      <c r="B4526" t="s">
        <v>522</v>
      </c>
      <c r="C4526" s="30" t="s">
        <v>592</v>
      </c>
      <c r="D4526">
        <v>750</v>
      </c>
      <c r="E4526">
        <v>2.5</v>
      </c>
      <c r="F4526">
        <v>30</v>
      </c>
      <c r="G4526">
        <v>30.11</v>
      </c>
      <c r="I4526">
        <v>49.36</v>
      </c>
      <c r="L4526">
        <v>7.55</v>
      </c>
      <c r="O4526">
        <f t="shared" si="189"/>
        <v>1.6393224842245102</v>
      </c>
      <c r="R4526">
        <v>90.52</v>
      </c>
      <c r="S4526">
        <v>4.8000000000000001E-2</v>
      </c>
      <c r="T4526">
        <f t="shared" si="190"/>
        <v>2.12</v>
      </c>
      <c r="U4526">
        <v>1440</v>
      </c>
      <c r="V4526">
        <v>50</v>
      </c>
      <c r="W4526">
        <v>7</v>
      </c>
      <c r="X4526">
        <v>250</v>
      </c>
      <c r="Y4526">
        <v>0.04</v>
      </c>
      <c r="Z4526">
        <v>0.1</v>
      </c>
      <c r="AB4526">
        <v>25</v>
      </c>
      <c r="AC4526">
        <v>0</v>
      </c>
      <c r="AD4526" t="s">
        <v>593</v>
      </c>
      <c r="AF4526">
        <v>12.918918665232701</v>
      </c>
    </row>
    <row r="4527" spans="1:34">
      <c r="A4527" t="s">
        <v>524</v>
      </c>
      <c r="B4527" t="s">
        <v>522</v>
      </c>
      <c r="C4527" s="30" t="s">
        <v>592</v>
      </c>
      <c r="D4527">
        <v>750</v>
      </c>
      <c r="E4527">
        <v>2.5</v>
      </c>
      <c r="F4527">
        <v>30</v>
      </c>
      <c r="G4527">
        <v>30.11</v>
      </c>
      <c r="I4527">
        <v>49.36</v>
      </c>
      <c r="L4527">
        <v>7.55</v>
      </c>
      <c r="O4527">
        <f t="shared" si="189"/>
        <v>1.6393224842245102</v>
      </c>
      <c r="R4527">
        <v>90.52</v>
      </c>
      <c r="S4527">
        <v>4.8000000000000001E-2</v>
      </c>
      <c r="T4527">
        <f t="shared" si="190"/>
        <v>2.12</v>
      </c>
      <c r="U4527">
        <v>1440</v>
      </c>
      <c r="V4527">
        <v>50</v>
      </c>
      <c r="W4527">
        <v>7</v>
      </c>
      <c r="X4527">
        <v>250</v>
      </c>
      <c r="Y4527">
        <v>0.04</v>
      </c>
      <c r="Z4527">
        <v>0.1</v>
      </c>
      <c r="AB4527">
        <v>25</v>
      </c>
      <c r="AC4527">
        <f>0.001*1000</f>
        <v>1</v>
      </c>
      <c r="AD4527" t="s">
        <v>593</v>
      </c>
      <c r="AF4527">
        <v>10.162162282909801</v>
      </c>
    </row>
    <row r="4528" spans="1:34">
      <c r="A4528" t="s">
        <v>524</v>
      </c>
      <c r="B4528" t="s">
        <v>522</v>
      </c>
      <c r="C4528" s="30" t="s">
        <v>592</v>
      </c>
      <c r="D4528">
        <v>750</v>
      </c>
      <c r="E4528">
        <v>2.5</v>
      </c>
      <c r="F4528">
        <v>30</v>
      </c>
      <c r="G4528">
        <v>30.11</v>
      </c>
      <c r="I4528">
        <v>49.36</v>
      </c>
      <c r="L4528">
        <v>7.55</v>
      </c>
      <c r="O4528">
        <f t="shared" si="189"/>
        <v>1.6393224842245102</v>
      </c>
      <c r="R4528">
        <v>90.52</v>
      </c>
      <c r="S4528">
        <v>4.8000000000000001E-2</v>
      </c>
      <c r="T4528">
        <f t="shared" si="190"/>
        <v>2.12</v>
      </c>
      <c r="U4528">
        <v>1440</v>
      </c>
      <c r="V4528">
        <v>50</v>
      </c>
      <c r="W4528">
        <v>7</v>
      </c>
      <c r="X4528">
        <v>250</v>
      </c>
      <c r="Y4528">
        <v>0.04</v>
      </c>
      <c r="Z4528">
        <v>0.1</v>
      </c>
      <c r="AB4528">
        <v>25</v>
      </c>
      <c r="AC4528">
        <f>0.01*1000</f>
        <v>10</v>
      </c>
      <c r="AD4528" t="s">
        <v>593</v>
      </c>
      <c r="AF4528">
        <v>7.4594599018138599</v>
      </c>
    </row>
    <row r="4529" spans="1:34">
      <c r="A4529" t="s">
        <v>524</v>
      </c>
      <c r="B4529" t="s">
        <v>522</v>
      </c>
      <c r="C4529" s="30" t="s">
        <v>592</v>
      </c>
      <c r="D4529">
        <v>750</v>
      </c>
      <c r="E4529">
        <v>2.5</v>
      </c>
      <c r="F4529">
        <v>30</v>
      </c>
      <c r="G4529">
        <v>30.11</v>
      </c>
      <c r="I4529">
        <v>49.36</v>
      </c>
      <c r="L4529">
        <v>7.55</v>
      </c>
      <c r="O4529">
        <f t="shared" si="189"/>
        <v>1.6393224842245102</v>
      </c>
      <c r="R4529">
        <v>90.52</v>
      </c>
      <c r="S4529">
        <v>4.8000000000000001E-2</v>
      </c>
      <c r="T4529">
        <f t="shared" si="190"/>
        <v>2.12</v>
      </c>
      <c r="U4529">
        <v>1440</v>
      </c>
      <c r="V4529">
        <v>50</v>
      </c>
      <c r="W4529">
        <v>7</v>
      </c>
      <c r="X4529">
        <v>250</v>
      </c>
      <c r="Y4529">
        <v>0.04</v>
      </c>
      <c r="Z4529">
        <v>0.1</v>
      </c>
      <c r="AB4529">
        <v>25</v>
      </c>
      <c r="AC4529">
        <f>0.1*1000</f>
        <v>100</v>
      </c>
      <c r="AD4529" t="s">
        <v>593</v>
      </c>
      <c r="AF4529">
        <v>5.7297287695536303</v>
      </c>
    </row>
    <row r="4530" spans="1:34">
      <c r="A4530" t="s">
        <v>524</v>
      </c>
      <c r="B4530" t="s">
        <v>522</v>
      </c>
      <c r="C4530" s="30" t="s">
        <v>592</v>
      </c>
      <c r="D4530">
        <v>750</v>
      </c>
      <c r="E4530">
        <v>2.5</v>
      </c>
      <c r="F4530">
        <v>30</v>
      </c>
      <c r="G4530">
        <v>30.11</v>
      </c>
      <c r="I4530">
        <v>49.36</v>
      </c>
      <c r="L4530">
        <v>7.55</v>
      </c>
      <c r="O4530">
        <f t="shared" si="189"/>
        <v>1.6393224842245102</v>
      </c>
      <c r="R4530">
        <v>90.52</v>
      </c>
      <c r="S4530">
        <v>4.8000000000000001E-2</v>
      </c>
      <c r="T4530">
        <f t="shared" si="190"/>
        <v>2.12</v>
      </c>
      <c r="U4530">
        <v>1440</v>
      </c>
      <c r="V4530">
        <v>50</v>
      </c>
      <c r="W4530">
        <v>7</v>
      </c>
      <c r="X4530">
        <v>250</v>
      </c>
      <c r="Y4530">
        <v>0.04</v>
      </c>
      <c r="Z4530">
        <v>0.1</v>
      </c>
      <c r="AB4530">
        <v>25</v>
      </c>
      <c r="AC4530">
        <v>0</v>
      </c>
      <c r="AD4530" t="s">
        <v>63</v>
      </c>
      <c r="AF4530">
        <v>12.9729718932102</v>
      </c>
    </row>
    <row r="4531" spans="1:34">
      <c r="A4531" t="s">
        <v>524</v>
      </c>
      <c r="B4531" t="s">
        <v>522</v>
      </c>
      <c r="C4531" s="30" t="s">
        <v>592</v>
      </c>
      <c r="D4531">
        <v>750</v>
      </c>
      <c r="E4531">
        <v>2.5</v>
      </c>
      <c r="F4531">
        <v>30</v>
      </c>
      <c r="G4531">
        <v>30.11</v>
      </c>
      <c r="I4531">
        <v>49.36</v>
      </c>
      <c r="L4531">
        <v>7.55</v>
      </c>
      <c r="O4531">
        <f t="shared" si="189"/>
        <v>1.6393224842245102</v>
      </c>
      <c r="R4531">
        <v>90.52</v>
      </c>
      <c r="S4531">
        <v>4.8000000000000001E-2</v>
      </c>
      <c r="T4531">
        <f t="shared" si="190"/>
        <v>2.12</v>
      </c>
      <c r="U4531">
        <v>1440</v>
      </c>
      <c r="V4531">
        <v>50</v>
      </c>
      <c r="W4531">
        <v>7</v>
      </c>
      <c r="X4531">
        <v>250</v>
      </c>
      <c r="Y4531">
        <v>0.04</v>
      </c>
      <c r="Z4531">
        <v>0.1</v>
      </c>
      <c r="AB4531">
        <v>25</v>
      </c>
      <c r="AC4531">
        <f>0.001*1000</f>
        <v>1</v>
      </c>
      <c r="AD4531" t="s">
        <v>63</v>
      </c>
      <c r="AF4531">
        <v>9.4054047192336103</v>
      </c>
    </row>
    <row r="4532" spans="1:34">
      <c r="A4532" t="s">
        <v>524</v>
      </c>
      <c r="B4532" t="s">
        <v>522</v>
      </c>
      <c r="C4532" s="30" t="s">
        <v>592</v>
      </c>
      <c r="D4532">
        <v>750</v>
      </c>
      <c r="E4532">
        <v>2.5</v>
      </c>
      <c r="F4532">
        <v>30</v>
      </c>
      <c r="G4532">
        <v>30.11</v>
      </c>
      <c r="I4532">
        <v>49.36</v>
      </c>
      <c r="L4532">
        <v>7.55</v>
      </c>
      <c r="O4532">
        <f t="shared" si="189"/>
        <v>1.6393224842245102</v>
      </c>
      <c r="R4532">
        <v>90.52</v>
      </c>
      <c r="S4532">
        <v>4.8000000000000001E-2</v>
      </c>
      <c r="T4532">
        <f t="shared" si="190"/>
        <v>2.12</v>
      </c>
      <c r="U4532">
        <v>1440</v>
      </c>
      <c r="V4532">
        <v>50</v>
      </c>
      <c r="W4532">
        <v>7</v>
      </c>
      <c r="X4532">
        <v>250</v>
      </c>
      <c r="Y4532">
        <v>0.04</v>
      </c>
      <c r="Z4532">
        <v>0.1</v>
      </c>
      <c r="AB4532">
        <v>25</v>
      </c>
      <c r="AC4532">
        <f>0.01*1000</f>
        <v>10</v>
      </c>
      <c r="AD4532" t="s">
        <v>63</v>
      </c>
      <c r="AF4532">
        <v>5.0270259803538098</v>
      </c>
    </row>
    <row r="4533" spans="1:34">
      <c r="A4533" t="s">
        <v>524</v>
      </c>
      <c r="B4533" t="s">
        <v>522</v>
      </c>
      <c r="C4533" s="30" t="s">
        <v>592</v>
      </c>
      <c r="D4533">
        <v>750</v>
      </c>
      <c r="E4533">
        <v>2.5</v>
      </c>
      <c r="F4533">
        <v>30</v>
      </c>
      <c r="G4533">
        <v>30.11</v>
      </c>
      <c r="I4533">
        <v>49.36</v>
      </c>
      <c r="L4533">
        <v>7.55</v>
      </c>
      <c r="O4533">
        <f t="shared" si="189"/>
        <v>1.6393224842245102</v>
      </c>
      <c r="R4533">
        <v>90.52</v>
      </c>
      <c r="S4533">
        <v>4.8000000000000001E-2</v>
      </c>
      <c r="T4533">
        <f t="shared" si="190"/>
        <v>2.12</v>
      </c>
      <c r="U4533">
        <v>1440</v>
      </c>
      <c r="V4533">
        <v>50</v>
      </c>
      <c r="W4533">
        <v>7</v>
      </c>
      <c r="X4533">
        <v>250</v>
      </c>
      <c r="Y4533">
        <v>0.04</v>
      </c>
      <c r="Z4533">
        <v>0.1</v>
      </c>
      <c r="AB4533">
        <v>25</v>
      </c>
      <c r="AC4533">
        <f>0.1*1000</f>
        <v>100</v>
      </c>
      <c r="AD4533" t="s">
        <v>63</v>
      </c>
      <c r="AF4533">
        <v>1.8918908161928001</v>
      </c>
    </row>
    <row r="4534" spans="1:34">
      <c r="A4534" t="s">
        <v>524</v>
      </c>
      <c r="B4534" t="s">
        <v>522</v>
      </c>
      <c r="C4534" s="30" t="s">
        <v>592</v>
      </c>
      <c r="D4534">
        <v>750</v>
      </c>
      <c r="E4534">
        <v>2.5</v>
      </c>
      <c r="F4534">
        <v>30</v>
      </c>
      <c r="G4534">
        <v>30.11</v>
      </c>
      <c r="I4534">
        <v>49.36</v>
      </c>
      <c r="L4534">
        <v>7.55</v>
      </c>
      <c r="O4534">
        <f t="shared" si="189"/>
        <v>1.6393224842245102</v>
      </c>
      <c r="R4534">
        <v>90.52</v>
      </c>
      <c r="S4534">
        <v>4.8000000000000001E-2</v>
      </c>
      <c r="T4534">
        <f t="shared" si="190"/>
        <v>2.12</v>
      </c>
      <c r="U4534">
        <v>1440</v>
      </c>
      <c r="V4534">
        <v>50</v>
      </c>
      <c r="W4534">
        <v>7</v>
      </c>
      <c r="X4534">
        <v>250</v>
      </c>
      <c r="Y4534">
        <v>0.04</v>
      </c>
      <c r="Z4534">
        <v>0.1</v>
      </c>
      <c r="AB4534">
        <v>25</v>
      </c>
      <c r="AC4534">
        <v>0</v>
      </c>
      <c r="AD4534" t="s">
        <v>472</v>
      </c>
      <c r="AF4534">
        <v>13.0270266676866</v>
      </c>
    </row>
    <row r="4535" spans="1:34">
      <c r="A4535" t="s">
        <v>524</v>
      </c>
      <c r="B4535" t="s">
        <v>522</v>
      </c>
      <c r="C4535" s="30" t="s">
        <v>592</v>
      </c>
      <c r="D4535">
        <v>750</v>
      </c>
      <c r="E4535">
        <v>2.5</v>
      </c>
      <c r="F4535">
        <v>30</v>
      </c>
      <c r="G4535">
        <v>30.11</v>
      </c>
      <c r="I4535">
        <v>49.36</v>
      </c>
      <c r="L4535">
        <v>7.55</v>
      </c>
      <c r="O4535">
        <f t="shared" si="189"/>
        <v>1.6393224842245102</v>
      </c>
      <c r="R4535">
        <v>90.52</v>
      </c>
      <c r="S4535">
        <v>4.8000000000000001E-2</v>
      </c>
      <c r="T4535">
        <f t="shared" si="190"/>
        <v>2.12</v>
      </c>
      <c r="U4535">
        <v>1440</v>
      </c>
      <c r="V4535">
        <v>50</v>
      </c>
      <c r="W4535">
        <v>7</v>
      </c>
      <c r="X4535">
        <v>250</v>
      </c>
      <c r="Y4535">
        <v>0.04</v>
      </c>
      <c r="Z4535">
        <v>0.1</v>
      </c>
      <c r="AB4535">
        <v>25</v>
      </c>
      <c r="AC4535">
        <f>0.001*1000</f>
        <v>1</v>
      </c>
      <c r="AD4535" t="s">
        <v>472</v>
      </c>
      <c r="AF4535">
        <v>9.9459447315031504</v>
      </c>
    </row>
    <row r="4536" spans="1:34">
      <c r="A4536" t="s">
        <v>524</v>
      </c>
      <c r="B4536" t="s">
        <v>522</v>
      </c>
      <c r="C4536" s="30" t="s">
        <v>592</v>
      </c>
      <c r="D4536">
        <v>750</v>
      </c>
      <c r="E4536">
        <v>2.5</v>
      </c>
      <c r="F4536">
        <v>30</v>
      </c>
      <c r="G4536">
        <v>30.11</v>
      </c>
      <c r="I4536">
        <v>49.36</v>
      </c>
      <c r="L4536">
        <v>7.55</v>
      </c>
      <c r="O4536">
        <f t="shared" si="189"/>
        <v>1.6393224842245102</v>
      </c>
      <c r="R4536">
        <v>90.52</v>
      </c>
      <c r="S4536">
        <v>4.8000000000000001E-2</v>
      </c>
      <c r="T4536">
        <f t="shared" si="190"/>
        <v>2.12</v>
      </c>
      <c r="U4536">
        <v>1440</v>
      </c>
      <c r="V4536">
        <v>50</v>
      </c>
      <c r="W4536">
        <v>7</v>
      </c>
      <c r="X4536">
        <v>250</v>
      </c>
      <c r="Y4536">
        <v>0.04</v>
      </c>
      <c r="Z4536">
        <v>0.1</v>
      </c>
      <c r="AB4536">
        <v>25</v>
      </c>
      <c r="AC4536">
        <f>0.01*1000</f>
        <v>10</v>
      </c>
      <c r="AD4536" t="s">
        <v>472</v>
      </c>
      <c r="AF4536">
        <v>7.7837823626767202</v>
      </c>
    </row>
    <row r="4537" spans="1:34">
      <c r="A4537" t="s">
        <v>524</v>
      </c>
      <c r="B4537" t="s">
        <v>522</v>
      </c>
      <c r="C4537" s="30" t="s">
        <v>592</v>
      </c>
      <c r="D4537">
        <v>750</v>
      </c>
      <c r="E4537">
        <v>2.5</v>
      </c>
      <c r="F4537">
        <v>30</v>
      </c>
      <c r="G4537">
        <v>30.11</v>
      </c>
      <c r="I4537">
        <v>49.36</v>
      </c>
      <c r="L4537">
        <v>7.55</v>
      </c>
      <c r="O4537">
        <f t="shared" si="189"/>
        <v>1.6393224842245102</v>
      </c>
      <c r="R4537">
        <v>90.52</v>
      </c>
      <c r="S4537">
        <v>4.8000000000000001E-2</v>
      </c>
      <c r="T4537">
        <f t="shared" si="190"/>
        <v>2.12</v>
      </c>
      <c r="U4537">
        <v>1440</v>
      </c>
      <c r="V4537">
        <v>50</v>
      </c>
      <c r="W4537">
        <v>7</v>
      </c>
      <c r="X4537">
        <v>250</v>
      </c>
      <c r="Y4537">
        <v>0.04</v>
      </c>
      <c r="Z4537">
        <v>0.1</v>
      </c>
      <c r="AB4537">
        <v>25</v>
      </c>
      <c r="AC4537">
        <f>0.1*1000</f>
        <v>100</v>
      </c>
      <c r="AD4537" t="s">
        <v>472</v>
      </c>
      <c r="AF4537">
        <v>4.86486474992238</v>
      </c>
    </row>
    <row r="4538" spans="1:34">
      <c r="A4538" t="s">
        <v>524</v>
      </c>
      <c r="B4538" t="s">
        <v>522</v>
      </c>
      <c r="C4538" s="30" t="s">
        <v>592</v>
      </c>
      <c r="D4538">
        <v>750</v>
      </c>
      <c r="E4538">
        <v>2.5</v>
      </c>
      <c r="F4538">
        <v>30</v>
      </c>
      <c r="G4538">
        <v>30.11</v>
      </c>
      <c r="I4538">
        <v>49.36</v>
      </c>
      <c r="L4538">
        <v>7.55</v>
      </c>
      <c r="O4538">
        <f t="shared" si="189"/>
        <v>1.6393224842245102</v>
      </c>
      <c r="R4538">
        <v>90.52</v>
      </c>
      <c r="S4538">
        <v>4.8000000000000001E-2</v>
      </c>
      <c r="T4538">
        <f t="shared" si="190"/>
        <v>2.12</v>
      </c>
      <c r="U4538">
        <v>1440</v>
      </c>
      <c r="V4538">
        <v>50</v>
      </c>
      <c r="W4538">
        <v>7</v>
      </c>
      <c r="X4538">
        <v>250</v>
      </c>
      <c r="Y4538">
        <v>0.04</v>
      </c>
      <c r="Z4538">
        <v>2.0080316978294599E-2</v>
      </c>
      <c r="AB4538">
        <v>25</v>
      </c>
      <c r="AC4538">
        <v>0</v>
      </c>
      <c r="AD4538" s="4" t="s">
        <v>173</v>
      </c>
      <c r="AF4538">
        <v>15.153713526996199</v>
      </c>
      <c r="AH4538" t="s">
        <v>564</v>
      </c>
    </row>
    <row r="4539" spans="1:34">
      <c r="A4539" t="s">
        <v>524</v>
      </c>
      <c r="B4539" t="s">
        <v>522</v>
      </c>
      <c r="C4539" s="30" t="s">
        <v>592</v>
      </c>
      <c r="D4539">
        <v>750</v>
      </c>
      <c r="E4539">
        <v>2.5</v>
      </c>
      <c r="F4539">
        <v>30</v>
      </c>
      <c r="G4539">
        <v>30.11</v>
      </c>
      <c r="I4539">
        <v>49.36</v>
      </c>
      <c r="L4539">
        <v>7.55</v>
      </c>
      <c r="O4539">
        <f t="shared" si="189"/>
        <v>1.6393224842245102</v>
      </c>
      <c r="R4539">
        <v>90.52</v>
      </c>
      <c r="S4539">
        <v>4.8000000000000001E-2</v>
      </c>
      <c r="T4539">
        <f t="shared" si="190"/>
        <v>2.12</v>
      </c>
      <c r="U4539">
        <v>1440</v>
      </c>
      <c r="V4539">
        <v>50</v>
      </c>
      <c r="W4539">
        <v>7</v>
      </c>
      <c r="X4539">
        <v>250</v>
      </c>
      <c r="Y4539">
        <v>0.04</v>
      </c>
      <c r="Z4539">
        <v>4.6854047415910802E-2</v>
      </c>
      <c r="AB4539">
        <v>25</v>
      </c>
      <c r="AC4539">
        <v>0</v>
      </c>
      <c r="AD4539" s="4" t="s">
        <v>173</v>
      </c>
      <c r="AF4539">
        <v>13.001727953863099</v>
      </c>
    </row>
    <row r="4540" spans="1:34">
      <c r="A4540" t="s">
        <v>524</v>
      </c>
      <c r="B4540" t="s">
        <v>522</v>
      </c>
      <c r="C4540" s="30" t="s">
        <v>592</v>
      </c>
      <c r="D4540">
        <v>750</v>
      </c>
      <c r="E4540">
        <v>2.5</v>
      </c>
      <c r="F4540">
        <v>30</v>
      </c>
      <c r="G4540">
        <v>30.11</v>
      </c>
      <c r="I4540">
        <v>49.36</v>
      </c>
      <c r="L4540">
        <v>7.55</v>
      </c>
      <c r="O4540">
        <f t="shared" si="189"/>
        <v>1.6393224842245102</v>
      </c>
      <c r="R4540">
        <v>90.52</v>
      </c>
      <c r="S4540">
        <v>4.8000000000000001E-2</v>
      </c>
      <c r="T4540">
        <f t="shared" si="190"/>
        <v>2.12</v>
      </c>
      <c r="U4540">
        <v>1440</v>
      </c>
      <c r="V4540">
        <v>50</v>
      </c>
      <c r="W4540">
        <v>7</v>
      </c>
      <c r="X4540">
        <v>250</v>
      </c>
      <c r="Y4540">
        <v>0.04</v>
      </c>
      <c r="Z4540">
        <v>9.77241735475467E-2</v>
      </c>
      <c r="AB4540">
        <v>25</v>
      </c>
      <c r="AC4540">
        <v>0</v>
      </c>
      <c r="AD4540" s="4" t="s">
        <v>173</v>
      </c>
      <c r="AF4540">
        <v>11.454231186781501</v>
      </c>
    </row>
    <row r="4541" spans="1:34">
      <c r="A4541" t="s">
        <v>524</v>
      </c>
      <c r="B4541" t="s">
        <v>522</v>
      </c>
      <c r="C4541" s="30" t="s">
        <v>592</v>
      </c>
      <c r="D4541">
        <v>750</v>
      </c>
      <c r="E4541">
        <v>2.5</v>
      </c>
      <c r="F4541">
        <v>30</v>
      </c>
      <c r="G4541">
        <v>30.11</v>
      </c>
      <c r="I4541">
        <v>49.36</v>
      </c>
      <c r="L4541">
        <v>7.55</v>
      </c>
      <c r="O4541">
        <f t="shared" si="189"/>
        <v>1.6393224842245102</v>
      </c>
      <c r="R4541">
        <v>90.52</v>
      </c>
      <c r="S4541">
        <v>4.8000000000000001E-2</v>
      </c>
      <c r="T4541">
        <f t="shared" si="190"/>
        <v>2.12</v>
      </c>
      <c r="U4541">
        <v>1440</v>
      </c>
      <c r="V4541">
        <v>50</v>
      </c>
      <c r="W4541">
        <v>7</v>
      </c>
      <c r="X4541">
        <v>250</v>
      </c>
      <c r="Y4541">
        <v>0.04</v>
      </c>
      <c r="Z4541">
        <v>0.15127171102310899</v>
      </c>
      <c r="AB4541">
        <v>25</v>
      </c>
      <c r="AC4541">
        <v>0</v>
      </c>
      <c r="AD4541" s="4" t="s">
        <v>173</v>
      </c>
      <c r="AF4541">
        <v>10.4628681889596</v>
      </c>
    </row>
    <row r="4542" spans="1:34">
      <c r="A4542" t="s">
        <v>524</v>
      </c>
      <c r="B4542" t="s">
        <v>522</v>
      </c>
      <c r="C4542" s="30" t="s">
        <v>592</v>
      </c>
      <c r="D4542">
        <v>750</v>
      </c>
      <c r="E4542">
        <v>2.5</v>
      </c>
      <c r="F4542">
        <v>30</v>
      </c>
      <c r="G4542">
        <v>30.11</v>
      </c>
      <c r="I4542">
        <v>49.36</v>
      </c>
      <c r="L4542">
        <v>7.55</v>
      </c>
      <c r="O4542">
        <f t="shared" si="189"/>
        <v>1.6393224842245102</v>
      </c>
      <c r="R4542">
        <v>90.52</v>
      </c>
      <c r="S4542">
        <v>4.8000000000000001E-2</v>
      </c>
      <c r="T4542">
        <f t="shared" si="190"/>
        <v>2.12</v>
      </c>
      <c r="U4542">
        <v>1440</v>
      </c>
      <c r="V4542">
        <v>50</v>
      </c>
      <c r="W4542">
        <v>7</v>
      </c>
      <c r="X4542">
        <v>250</v>
      </c>
      <c r="Y4542">
        <v>0.04</v>
      </c>
      <c r="Z4542">
        <v>0.19812575843902</v>
      </c>
      <c r="AB4542">
        <v>25</v>
      </c>
      <c r="AC4542">
        <v>0</v>
      </c>
      <c r="AD4542" s="4" t="s">
        <v>173</v>
      </c>
      <c r="AF4542">
        <v>9.4473238679275795</v>
      </c>
    </row>
    <row r="4543" spans="1:34">
      <c r="A4543" t="s">
        <v>524</v>
      </c>
      <c r="B4543" t="s">
        <v>522</v>
      </c>
      <c r="C4543" s="30" t="s">
        <v>592</v>
      </c>
      <c r="D4543">
        <v>750</v>
      </c>
      <c r="E4543">
        <v>2.5</v>
      </c>
      <c r="F4543">
        <v>30</v>
      </c>
      <c r="G4543">
        <v>30.11</v>
      </c>
      <c r="I4543">
        <v>49.36</v>
      </c>
      <c r="L4543">
        <v>7.55</v>
      </c>
      <c r="O4543">
        <f t="shared" si="189"/>
        <v>1.6393224842245102</v>
      </c>
      <c r="R4543">
        <v>90.52</v>
      </c>
      <c r="S4543">
        <v>4.8000000000000001E-2</v>
      </c>
      <c r="T4543">
        <f t="shared" si="190"/>
        <v>2.12</v>
      </c>
      <c r="U4543">
        <v>1440</v>
      </c>
      <c r="V4543">
        <v>50</v>
      </c>
      <c r="W4543">
        <v>7</v>
      </c>
      <c r="X4543">
        <v>250</v>
      </c>
      <c r="Y4543">
        <v>0.04</v>
      </c>
      <c r="Z4543">
        <v>0.25033462854278399</v>
      </c>
      <c r="AB4543">
        <v>25</v>
      </c>
      <c r="AC4543">
        <v>0</v>
      </c>
      <c r="AD4543" s="4" t="s">
        <v>173</v>
      </c>
      <c r="AF4543">
        <v>8.26252273654387</v>
      </c>
    </row>
    <row r="4544" spans="1:34">
      <c r="A4544" t="s">
        <v>524</v>
      </c>
      <c r="B4544" t="s">
        <v>522</v>
      </c>
      <c r="C4544" s="30" t="s">
        <v>592</v>
      </c>
      <c r="D4544">
        <v>750</v>
      </c>
      <c r="E4544">
        <v>2.5</v>
      </c>
      <c r="F4544">
        <v>30</v>
      </c>
      <c r="G4544">
        <v>30.11</v>
      </c>
      <c r="I4544">
        <v>49.36</v>
      </c>
      <c r="L4544">
        <v>7.55</v>
      </c>
      <c r="O4544">
        <f t="shared" si="189"/>
        <v>1.6393224842245102</v>
      </c>
      <c r="R4544">
        <v>90.52</v>
      </c>
      <c r="S4544">
        <v>4.8000000000000001E-2</v>
      </c>
      <c r="T4544">
        <f t="shared" si="190"/>
        <v>2.12</v>
      </c>
      <c r="U4544">
        <v>1440</v>
      </c>
      <c r="V4544">
        <v>50</v>
      </c>
      <c r="W4544">
        <v>7</v>
      </c>
      <c r="X4544">
        <v>250</v>
      </c>
      <c r="Y4544">
        <v>0.04</v>
      </c>
      <c r="Z4544">
        <v>0.49665317836984402</v>
      </c>
      <c r="AB4544">
        <v>25</v>
      </c>
      <c r="AC4544">
        <v>0</v>
      </c>
      <c r="AD4544" s="4" t="s">
        <v>173</v>
      </c>
      <c r="AF4544">
        <v>4.2728852713396996</v>
      </c>
    </row>
    <row r="4545" spans="1:34">
      <c r="A4545" t="s">
        <v>524</v>
      </c>
      <c r="B4545" t="s">
        <v>522</v>
      </c>
      <c r="C4545" s="30" t="s">
        <v>592</v>
      </c>
      <c r="D4545">
        <v>750</v>
      </c>
      <c r="E4545">
        <v>2.5</v>
      </c>
      <c r="F4545">
        <v>30</v>
      </c>
      <c r="G4545">
        <v>30.11</v>
      </c>
      <c r="I4545">
        <v>49.36</v>
      </c>
      <c r="L4545">
        <v>7.55</v>
      </c>
      <c r="O4545">
        <f t="shared" si="189"/>
        <v>1.6393224842245102</v>
      </c>
      <c r="R4545">
        <v>90.52</v>
      </c>
      <c r="S4545">
        <v>4.8000000000000001E-2</v>
      </c>
      <c r="T4545">
        <f t="shared" si="190"/>
        <v>2.12</v>
      </c>
      <c r="U4545">
        <v>1440</v>
      </c>
      <c r="V4545">
        <v>50</v>
      </c>
      <c r="W4545">
        <v>7</v>
      </c>
      <c r="X4545">
        <v>250</v>
      </c>
      <c r="Y4545">
        <v>0.04</v>
      </c>
      <c r="Z4545">
        <v>0.75100388562835296</v>
      </c>
      <c r="AB4545">
        <v>25</v>
      </c>
      <c r="AC4545">
        <v>0</v>
      </c>
      <c r="AD4545" s="4" t="s">
        <v>173</v>
      </c>
      <c r="AF4545">
        <v>2.8704681421060498</v>
      </c>
    </row>
    <row r="4546" spans="1:34">
      <c r="A4546" t="s">
        <v>524</v>
      </c>
      <c r="B4546" t="s">
        <v>522</v>
      </c>
      <c r="C4546" s="30" t="s">
        <v>592</v>
      </c>
      <c r="D4546">
        <v>750</v>
      </c>
      <c r="E4546">
        <v>2.5</v>
      </c>
      <c r="F4546">
        <v>30</v>
      </c>
      <c r="G4546">
        <v>30.11</v>
      </c>
      <c r="I4546">
        <v>49.36</v>
      </c>
      <c r="L4546">
        <v>7.55</v>
      </c>
      <c r="O4546">
        <f t="shared" si="189"/>
        <v>1.6393224842245102</v>
      </c>
      <c r="R4546">
        <v>90.52</v>
      </c>
      <c r="S4546">
        <v>4.8000000000000001E-2</v>
      </c>
      <c r="T4546">
        <f t="shared" si="190"/>
        <v>2.12</v>
      </c>
      <c r="U4546">
        <v>1440</v>
      </c>
      <c r="V4546">
        <v>50</v>
      </c>
      <c r="W4546">
        <v>7</v>
      </c>
      <c r="X4546">
        <v>250</v>
      </c>
      <c r="Y4546">
        <v>0.04</v>
      </c>
      <c r="Z4546">
        <v>1</v>
      </c>
      <c r="AB4546">
        <v>25</v>
      </c>
      <c r="AC4546">
        <v>0</v>
      </c>
      <c r="AD4546" s="4" t="s">
        <v>173</v>
      </c>
      <c r="AF4546">
        <v>2.14507963784791</v>
      </c>
    </row>
    <row r="4547" spans="1:34">
      <c r="A4547" t="s">
        <v>524</v>
      </c>
      <c r="B4547" t="s">
        <v>522</v>
      </c>
      <c r="C4547" s="30" t="s">
        <v>592</v>
      </c>
      <c r="D4547">
        <v>750</v>
      </c>
      <c r="E4547">
        <v>2.5</v>
      </c>
      <c r="F4547">
        <v>30</v>
      </c>
      <c r="G4547">
        <v>30.11</v>
      </c>
      <c r="I4547">
        <v>49.36</v>
      </c>
      <c r="L4547">
        <v>7.55</v>
      </c>
      <c r="O4547">
        <f t="shared" si="189"/>
        <v>1.6393224842245102</v>
      </c>
      <c r="R4547">
        <v>90.52</v>
      </c>
      <c r="S4547">
        <v>4.8000000000000001E-2</v>
      </c>
      <c r="T4547">
        <f t="shared" si="190"/>
        <v>2.12</v>
      </c>
      <c r="U4547">
        <v>1440</v>
      </c>
      <c r="V4547">
        <v>50</v>
      </c>
      <c r="W4547">
        <v>3</v>
      </c>
      <c r="X4547">
        <v>250</v>
      </c>
      <c r="Y4547">
        <v>0.04</v>
      </c>
      <c r="Z4547">
        <v>0.75100388562835296</v>
      </c>
      <c r="AB4547">
        <v>25</v>
      </c>
      <c r="AC4547">
        <v>0</v>
      </c>
      <c r="AD4547" s="4" t="s">
        <v>173</v>
      </c>
      <c r="AF4547">
        <v>10.408227847922101</v>
      </c>
      <c r="AH4547" t="s">
        <v>565</v>
      </c>
    </row>
    <row r="4548" spans="1:34">
      <c r="A4548" t="s">
        <v>524</v>
      </c>
      <c r="B4548" t="s">
        <v>522</v>
      </c>
      <c r="C4548" s="30" t="s">
        <v>592</v>
      </c>
      <c r="D4548">
        <v>750</v>
      </c>
      <c r="E4548">
        <v>2.5</v>
      </c>
      <c r="F4548">
        <v>30</v>
      </c>
      <c r="G4548">
        <v>30.11</v>
      </c>
      <c r="I4548">
        <v>49.36</v>
      </c>
      <c r="L4548">
        <v>7.55</v>
      </c>
      <c r="O4548">
        <f t="shared" si="189"/>
        <v>1.6393224842245102</v>
      </c>
      <c r="R4548">
        <v>90.52</v>
      </c>
      <c r="S4548">
        <v>4.8000000000000001E-2</v>
      </c>
      <c r="T4548">
        <f t="shared" si="190"/>
        <v>2.12</v>
      </c>
      <c r="U4548">
        <v>1440</v>
      </c>
      <c r="V4548">
        <v>50</v>
      </c>
      <c r="W4548">
        <v>4</v>
      </c>
      <c r="X4548">
        <v>250</v>
      </c>
      <c r="Y4548">
        <v>0.04</v>
      </c>
      <c r="Z4548">
        <v>0.75100388562835296</v>
      </c>
      <c r="AB4548">
        <v>25</v>
      </c>
      <c r="AC4548">
        <v>0</v>
      </c>
      <c r="AD4548" s="4" t="s">
        <v>173</v>
      </c>
      <c r="AF4548">
        <v>10.147152042439201</v>
      </c>
    </row>
    <row r="4549" spans="1:34">
      <c r="A4549" t="s">
        <v>524</v>
      </c>
      <c r="B4549" t="s">
        <v>522</v>
      </c>
      <c r="C4549" s="30" t="s">
        <v>592</v>
      </c>
      <c r="D4549">
        <v>750</v>
      </c>
      <c r="E4549">
        <v>2.5</v>
      </c>
      <c r="F4549">
        <v>30</v>
      </c>
      <c r="G4549">
        <v>30.11</v>
      </c>
      <c r="I4549">
        <v>49.36</v>
      </c>
      <c r="L4549">
        <v>7.55</v>
      </c>
      <c r="O4549">
        <f t="shared" si="189"/>
        <v>1.6393224842245102</v>
      </c>
      <c r="R4549">
        <v>90.52</v>
      </c>
      <c r="S4549">
        <v>4.8000000000000001E-2</v>
      </c>
      <c r="T4549">
        <f t="shared" si="190"/>
        <v>2.12</v>
      </c>
      <c r="U4549">
        <v>1440</v>
      </c>
      <c r="V4549">
        <v>50</v>
      </c>
      <c r="W4549">
        <v>5</v>
      </c>
      <c r="X4549">
        <v>250</v>
      </c>
      <c r="Y4549">
        <v>0.04</v>
      </c>
      <c r="Z4549">
        <v>0.75100388562835296</v>
      </c>
      <c r="AB4549">
        <v>25</v>
      </c>
      <c r="AC4549">
        <v>0</v>
      </c>
      <c r="AD4549" s="4" t="s">
        <v>173</v>
      </c>
      <c r="AF4549">
        <v>10.0284811600343</v>
      </c>
    </row>
    <row r="4550" spans="1:34">
      <c r="A4550" t="s">
        <v>524</v>
      </c>
      <c r="B4550" t="s">
        <v>522</v>
      </c>
      <c r="C4550" s="30" t="s">
        <v>592</v>
      </c>
      <c r="D4550">
        <v>750</v>
      </c>
      <c r="E4550">
        <v>2.5</v>
      </c>
      <c r="F4550">
        <v>30</v>
      </c>
      <c r="G4550">
        <v>30.11</v>
      </c>
      <c r="I4550">
        <v>49.36</v>
      </c>
      <c r="L4550">
        <v>7.55</v>
      </c>
      <c r="O4550">
        <f t="shared" si="189"/>
        <v>1.6393224842245102</v>
      </c>
      <c r="R4550">
        <v>90.52</v>
      </c>
      <c r="S4550">
        <v>4.8000000000000001E-2</v>
      </c>
      <c r="T4550">
        <f t="shared" si="190"/>
        <v>2.12</v>
      </c>
      <c r="U4550">
        <v>1440</v>
      </c>
      <c r="V4550">
        <v>50</v>
      </c>
      <c r="W4550">
        <v>6</v>
      </c>
      <c r="X4550">
        <v>250</v>
      </c>
      <c r="Y4550">
        <v>0.04</v>
      </c>
      <c r="Z4550">
        <v>0.75100388562835296</v>
      </c>
      <c r="AB4550">
        <v>25</v>
      </c>
      <c r="AC4550">
        <v>0</v>
      </c>
      <c r="AD4550" s="4" t="s">
        <v>173</v>
      </c>
      <c r="AF4550">
        <v>9.7120253227231998</v>
      </c>
    </row>
    <row r="4551" spans="1:34">
      <c r="A4551" t="s">
        <v>524</v>
      </c>
      <c r="B4551" t="s">
        <v>522</v>
      </c>
      <c r="C4551" s="30" t="s">
        <v>592</v>
      </c>
      <c r="D4551">
        <v>750</v>
      </c>
      <c r="E4551">
        <v>2.5</v>
      </c>
      <c r="F4551">
        <v>30</v>
      </c>
      <c r="G4551">
        <v>30.11</v>
      </c>
      <c r="I4551">
        <v>49.36</v>
      </c>
      <c r="L4551">
        <v>7.55</v>
      </c>
      <c r="O4551">
        <f t="shared" si="189"/>
        <v>1.6393224842245102</v>
      </c>
      <c r="R4551">
        <v>90.52</v>
      </c>
      <c r="S4551">
        <v>4.8000000000000001E-2</v>
      </c>
      <c r="T4551">
        <f t="shared" si="190"/>
        <v>2.12</v>
      </c>
      <c r="U4551">
        <v>1440</v>
      </c>
      <c r="V4551">
        <v>50</v>
      </c>
      <c r="W4551">
        <v>7</v>
      </c>
      <c r="X4551">
        <v>250</v>
      </c>
      <c r="Y4551">
        <v>0.04</v>
      </c>
      <c r="Z4551">
        <v>0.75100388562835296</v>
      </c>
      <c r="AB4551">
        <v>25</v>
      </c>
      <c r="AC4551">
        <v>0</v>
      </c>
      <c r="AD4551" s="4" t="s">
        <v>173</v>
      </c>
      <c r="AF4551">
        <v>9.8227849336861102</v>
      </c>
    </row>
    <row r="4552" spans="1:34">
      <c r="A4552" t="s">
        <v>524</v>
      </c>
      <c r="B4552" t="s">
        <v>522</v>
      </c>
      <c r="C4552" s="30" t="s">
        <v>592</v>
      </c>
      <c r="D4552">
        <v>750</v>
      </c>
      <c r="E4552">
        <v>2.5</v>
      </c>
      <c r="F4552">
        <v>30</v>
      </c>
      <c r="G4552">
        <v>30.11</v>
      </c>
      <c r="I4552">
        <v>49.36</v>
      </c>
      <c r="L4552">
        <v>7.55</v>
      </c>
      <c r="O4552">
        <f t="shared" si="189"/>
        <v>1.6393224842245102</v>
      </c>
      <c r="R4552">
        <v>90.52</v>
      </c>
      <c r="S4552">
        <v>4.8000000000000001E-2</v>
      </c>
      <c r="T4552">
        <f t="shared" si="190"/>
        <v>2.12</v>
      </c>
      <c r="U4552">
        <v>1440</v>
      </c>
      <c r="V4552">
        <v>50</v>
      </c>
      <c r="W4552">
        <v>8</v>
      </c>
      <c r="X4552">
        <v>250</v>
      </c>
      <c r="Y4552">
        <v>0.04</v>
      </c>
      <c r="Z4552">
        <v>0.75100388562835296</v>
      </c>
      <c r="AB4552">
        <v>25</v>
      </c>
      <c r="AC4552">
        <v>0</v>
      </c>
      <c r="AD4552" s="4" t="s">
        <v>173</v>
      </c>
      <c r="AF4552">
        <v>9.5142405941638195</v>
      </c>
    </row>
    <row r="4553" spans="1:34">
      <c r="A4553" t="s">
        <v>524</v>
      </c>
      <c r="B4553" t="s">
        <v>522</v>
      </c>
      <c r="C4553" s="30" t="s">
        <v>592</v>
      </c>
      <c r="D4553">
        <v>750</v>
      </c>
      <c r="E4553">
        <v>2.5</v>
      </c>
      <c r="F4553">
        <v>30</v>
      </c>
      <c r="G4553">
        <v>30.11</v>
      </c>
      <c r="I4553">
        <v>49.36</v>
      </c>
      <c r="L4553">
        <v>7.55</v>
      </c>
      <c r="O4553">
        <f t="shared" si="189"/>
        <v>1.6393224842245102</v>
      </c>
      <c r="R4553">
        <v>90.52</v>
      </c>
      <c r="S4553">
        <v>4.8000000000000001E-2</v>
      </c>
      <c r="T4553">
        <f t="shared" si="190"/>
        <v>2.12</v>
      </c>
      <c r="U4553">
        <v>1440</v>
      </c>
      <c r="V4553">
        <v>50</v>
      </c>
      <c r="W4553">
        <v>9</v>
      </c>
      <c r="X4553">
        <v>250</v>
      </c>
      <c r="Y4553">
        <v>0.04</v>
      </c>
      <c r="Z4553">
        <v>0.75100388562835296</v>
      </c>
      <c r="AB4553">
        <v>25</v>
      </c>
      <c r="AC4553">
        <v>0</v>
      </c>
      <c r="AD4553" s="4" t="s">
        <v>173</v>
      </c>
      <c r="AF4553">
        <v>9.4825950557020597</v>
      </c>
    </row>
    <row r="4554" spans="1:34">
      <c r="A4554" t="s">
        <v>524</v>
      </c>
      <c r="B4554" t="s">
        <v>522</v>
      </c>
      <c r="C4554" s="30" t="s">
        <v>592</v>
      </c>
      <c r="D4554">
        <v>750</v>
      </c>
      <c r="E4554">
        <v>2.5</v>
      </c>
      <c r="F4554">
        <v>30</v>
      </c>
      <c r="G4554">
        <v>30.11</v>
      </c>
      <c r="I4554">
        <v>49.36</v>
      </c>
      <c r="L4554">
        <v>7.55</v>
      </c>
      <c r="O4554">
        <f t="shared" si="189"/>
        <v>1.6393224842245102</v>
      </c>
      <c r="R4554">
        <v>90.52</v>
      </c>
      <c r="S4554">
        <v>4.8000000000000001E-2</v>
      </c>
      <c r="T4554">
        <f t="shared" si="190"/>
        <v>2.12</v>
      </c>
      <c r="U4554">
        <v>1440</v>
      </c>
      <c r="V4554">
        <v>50</v>
      </c>
      <c r="W4554">
        <v>10</v>
      </c>
      <c r="X4554">
        <v>250</v>
      </c>
      <c r="Y4554">
        <v>0.04</v>
      </c>
      <c r="Z4554">
        <v>0.75100388562835296</v>
      </c>
      <c r="AB4554">
        <v>25</v>
      </c>
      <c r="AC4554">
        <v>0</v>
      </c>
      <c r="AD4554" s="4" t="s">
        <v>173</v>
      </c>
      <c r="AF4554">
        <v>9.2373417931032904</v>
      </c>
    </row>
    <row r="4555" spans="1:34">
      <c r="A4555" t="s">
        <v>524</v>
      </c>
      <c r="B4555" t="s">
        <v>522</v>
      </c>
      <c r="C4555" s="30" t="s">
        <v>592</v>
      </c>
      <c r="D4555">
        <v>750</v>
      </c>
      <c r="E4555">
        <v>2.5</v>
      </c>
      <c r="F4555">
        <v>30</v>
      </c>
      <c r="G4555">
        <v>30.11</v>
      </c>
      <c r="I4555">
        <v>49.36</v>
      </c>
      <c r="L4555">
        <v>7.55</v>
      </c>
      <c r="O4555">
        <f t="shared" si="189"/>
        <v>1.6393224842245102</v>
      </c>
      <c r="R4555">
        <v>90.52</v>
      </c>
      <c r="S4555">
        <v>4.8000000000000001E-2</v>
      </c>
      <c r="T4555">
        <f t="shared" si="190"/>
        <v>2.12</v>
      </c>
      <c r="U4555">
        <v>1440</v>
      </c>
      <c r="V4555">
        <v>50</v>
      </c>
      <c r="W4555">
        <v>3</v>
      </c>
      <c r="X4555">
        <v>250</v>
      </c>
      <c r="Y4555">
        <v>0.04</v>
      </c>
      <c r="Z4555">
        <v>0.75100388562835296</v>
      </c>
      <c r="AB4555">
        <v>25</v>
      </c>
      <c r="AC4555">
        <v>0</v>
      </c>
      <c r="AD4555" s="4" t="s">
        <v>173</v>
      </c>
      <c r="AF4555">
        <v>16.858974294575699</v>
      </c>
    </row>
    <row r="4556" spans="1:34">
      <c r="A4556" t="s">
        <v>524</v>
      </c>
      <c r="B4556" t="s">
        <v>522</v>
      </c>
      <c r="C4556" s="30" t="s">
        <v>592</v>
      </c>
      <c r="D4556">
        <v>750</v>
      </c>
      <c r="E4556">
        <v>2.5</v>
      </c>
      <c r="F4556">
        <v>30</v>
      </c>
      <c r="G4556">
        <v>30.11</v>
      </c>
      <c r="I4556">
        <v>49.36</v>
      </c>
      <c r="L4556">
        <v>7.55</v>
      </c>
      <c r="O4556">
        <f t="shared" si="189"/>
        <v>1.6393224842245102</v>
      </c>
      <c r="R4556">
        <v>90.52</v>
      </c>
      <c r="S4556">
        <v>4.8000000000000001E-2</v>
      </c>
      <c r="T4556">
        <f t="shared" si="190"/>
        <v>2.12</v>
      </c>
      <c r="U4556">
        <v>1440</v>
      </c>
      <c r="V4556">
        <v>50</v>
      </c>
      <c r="W4556">
        <v>4</v>
      </c>
      <c r="X4556">
        <v>250</v>
      </c>
      <c r="Y4556">
        <v>0.04</v>
      </c>
      <c r="Z4556">
        <v>0.75100388562835296</v>
      </c>
      <c r="AB4556">
        <v>25</v>
      </c>
      <c r="AC4556">
        <v>0</v>
      </c>
      <c r="AD4556" s="4" t="s">
        <v>173</v>
      </c>
      <c r="AF4556">
        <v>15.474358994606</v>
      </c>
    </row>
    <row r="4557" spans="1:34">
      <c r="A4557" t="s">
        <v>524</v>
      </c>
      <c r="B4557" t="s">
        <v>522</v>
      </c>
      <c r="C4557" s="30" t="s">
        <v>592</v>
      </c>
      <c r="D4557">
        <v>750</v>
      </c>
      <c r="E4557">
        <v>2.5</v>
      </c>
      <c r="F4557">
        <v>30</v>
      </c>
      <c r="G4557">
        <v>30.11</v>
      </c>
      <c r="I4557">
        <v>49.36</v>
      </c>
      <c r="L4557">
        <v>7.55</v>
      </c>
      <c r="O4557">
        <f t="shared" si="189"/>
        <v>1.6393224842245102</v>
      </c>
      <c r="R4557">
        <v>90.52</v>
      </c>
      <c r="S4557">
        <v>4.8000000000000001E-2</v>
      </c>
      <c r="T4557">
        <f t="shared" si="190"/>
        <v>2.12</v>
      </c>
      <c r="U4557">
        <v>1440</v>
      </c>
      <c r="V4557">
        <v>50</v>
      </c>
      <c r="W4557">
        <v>5</v>
      </c>
      <c r="X4557">
        <v>250</v>
      </c>
      <c r="Y4557">
        <v>0.04</v>
      </c>
      <c r="Z4557">
        <v>0.75100388562835296</v>
      </c>
      <c r="AB4557">
        <v>25</v>
      </c>
      <c r="AC4557">
        <v>0</v>
      </c>
      <c r="AD4557" s="4" t="s">
        <v>173</v>
      </c>
      <c r="AF4557">
        <v>14.8076922532212</v>
      </c>
    </row>
    <row r="4558" spans="1:34">
      <c r="A4558" t="s">
        <v>524</v>
      </c>
      <c r="B4558" t="s">
        <v>522</v>
      </c>
      <c r="C4558" s="30" t="s">
        <v>592</v>
      </c>
      <c r="D4558">
        <v>750</v>
      </c>
      <c r="E4558">
        <v>2.5</v>
      </c>
      <c r="F4558">
        <v>30</v>
      </c>
      <c r="G4558">
        <v>30.11</v>
      </c>
      <c r="I4558">
        <v>49.36</v>
      </c>
      <c r="L4558">
        <v>7.55</v>
      </c>
      <c r="O4558">
        <f t="shared" si="189"/>
        <v>1.6393224842245102</v>
      </c>
      <c r="R4558">
        <v>90.52</v>
      </c>
      <c r="S4558">
        <v>4.8000000000000001E-2</v>
      </c>
      <c r="T4558">
        <f t="shared" si="190"/>
        <v>2.12</v>
      </c>
      <c r="U4558">
        <v>1440</v>
      </c>
      <c r="V4558">
        <v>50</v>
      </c>
      <c r="W4558">
        <v>6</v>
      </c>
      <c r="X4558">
        <v>250</v>
      </c>
      <c r="Y4558">
        <v>0.04</v>
      </c>
      <c r="Z4558">
        <v>0.75100388562835296</v>
      </c>
      <c r="AB4558">
        <v>25</v>
      </c>
      <c r="AC4558">
        <v>0</v>
      </c>
      <c r="AD4558" s="4" t="s">
        <v>173</v>
      </c>
      <c r="AF4558">
        <v>14.641025567874999</v>
      </c>
    </row>
    <row r="4559" spans="1:34">
      <c r="A4559" t="s">
        <v>524</v>
      </c>
      <c r="B4559" t="s">
        <v>522</v>
      </c>
      <c r="C4559" s="30" t="s">
        <v>592</v>
      </c>
      <c r="D4559">
        <v>750</v>
      </c>
      <c r="E4559">
        <v>2.5</v>
      </c>
      <c r="F4559">
        <v>30</v>
      </c>
      <c r="G4559">
        <v>30.11</v>
      </c>
      <c r="I4559">
        <v>49.36</v>
      </c>
      <c r="L4559">
        <v>7.55</v>
      </c>
      <c r="O4559">
        <f t="shared" si="189"/>
        <v>1.6393224842245102</v>
      </c>
      <c r="R4559">
        <v>90.52</v>
      </c>
      <c r="S4559">
        <v>4.8000000000000001E-2</v>
      </c>
      <c r="T4559">
        <f t="shared" si="190"/>
        <v>2.12</v>
      </c>
      <c r="U4559">
        <v>1440</v>
      </c>
      <c r="V4559">
        <v>50</v>
      </c>
      <c r="W4559">
        <v>7</v>
      </c>
      <c r="X4559">
        <v>250</v>
      </c>
      <c r="Y4559">
        <v>0.04</v>
      </c>
      <c r="Z4559">
        <v>0.75100388562835296</v>
      </c>
      <c r="AB4559">
        <v>25</v>
      </c>
      <c r="AC4559">
        <v>0</v>
      </c>
      <c r="AD4559" s="4" t="s">
        <v>173</v>
      </c>
      <c r="AF4559">
        <v>15.0897436233144</v>
      </c>
    </row>
    <row r="4560" spans="1:34">
      <c r="A4560" t="s">
        <v>524</v>
      </c>
      <c r="B4560" t="s">
        <v>522</v>
      </c>
      <c r="C4560" s="30" t="s">
        <v>592</v>
      </c>
      <c r="D4560">
        <v>750</v>
      </c>
      <c r="E4560">
        <v>2.5</v>
      </c>
      <c r="F4560">
        <v>30</v>
      </c>
      <c r="G4560">
        <v>30.11</v>
      </c>
      <c r="I4560">
        <v>49.36</v>
      </c>
      <c r="L4560">
        <v>7.55</v>
      </c>
      <c r="O4560">
        <f t="shared" si="189"/>
        <v>1.6393224842245102</v>
      </c>
      <c r="R4560">
        <v>90.52</v>
      </c>
      <c r="S4560">
        <v>4.8000000000000001E-2</v>
      </c>
      <c r="T4560">
        <f t="shared" si="190"/>
        <v>2.12</v>
      </c>
      <c r="U4560">
        <v>1440</v>
      </c>
      <c r="V4560">
        <v>50</v>
      </c>
      <c r="W4560">
        <v>8</v>
      </c>
      <c r="X4560">
        <v>250</v>
      </c>
      <c r="Y4560">
        <v>0.04</v>
      </c>
      <c r="Z4560">
        <v>0.75100388562835296</v>
      </c>
      <c r="AB4560">
        <v>25</v>
      </c>
      <c r="AC4560">
        <v>0</v>
      </c>
      <c r="AD4560" s="4" t="s">
        <v>173</v>
      </c>
      <c r="AF4560">
        <v>14.602563517228999</v>
      </c>
    </row>
    <row r="4561" spans="1:32">
      <c r="A4561" t="s">
        <v>524</v>
      </c>
      <c r="B4561" t="s">
        <v>522</v>
      </c>
      <c r="C4561" s="30" t="s">
        <v>592</v>
      </c>
      <c r="D4561">
        <v>750</v>
      </c>
      <c r="E4561">
        <v>2.5</v>
      </c>
      <c r="F4561">
        <v>30</v>
      </c>
      <c r="G4561">
        <v>30.11</v>
      </c>
      <c r="I4561">
        <v>49.36</v>
      </c>
      <c r="L4561">
        <v>7.55</v>
      </c>
      <c r="O4561">
        <f t="shared" si="189"/>
        <v>1.6393224842245102</v>
      </c>
      <c r="R4561">
        <v>90.52</v>
      </c>
      <c r="S4561">
        <v>4.8000000000000001E-2</v>
      </c>
      <c r="T4561">
        <f t="shared" si="190"/>
        <v>2.12</v>
      </c>
      <c r="U4561">
        <v>1440</v>
      </c>
      <c r="V4561">
        <v>50</v>
      </c>
      <c r="W4561">
        <v>9</v>
      </c>
      <c r="X4561">
        <v>250</v>
      </c>
      <c r="Y4561">
        <v>0.04</v>
      </c>
      <c r="Z4561">
        <v>0.75100388562835296</v>
      </c>
      <c r="AB4561">
        <v>25</v>
      </c>
      <c r="AC4561">
        <v>0</v>
      </c>
      <c r="AD4561" s="4" t="s">
        <v>173</v>
      </c>
      <c r="AF4561">
        <v>14.6153845675755</v>
      </c>
    </row>
    <row r="4562" spans="1:32">
      <c r="A4562" t="s">
        <v>524</v>
      </c>
      <c r="B4562" t="s">
        <v>522</v>
      </c>
      <c r="C4562" s="30" t="s">
        <v>592</v>
      </c>
      <c r="D4562">
        <v>750</v>
      </c>
      <c r="E4562">
        <v>2.5</v>
      </c>
      <c r="F4562">
        <v>30</v>
      </c>
      <c r="G4562">
        <v>30.11</v>
      </c>
      <c r="I4562">
        <v>49.36</v>
      </c>
      <c r="L4562">
        <v>7.55</v>
      </c>
      <c r="O4562">
        <f t="shared" si="189"/>
        <v>1.6393224842245102</v>
      </c>
      <c r="R4562">
        <v>90.52</v>
      </c>
      <c r="S4562">
        <v>4.8000000000000001E-2</v>
      </c>
      <c r="T4562">
        <f t="shared" si="190"/>
        <v>2.12</v>
      </c>
      <c r="U4562">
        <v>1440</v>
      </c>
      <c r="V4562">
        <v>50</v>
      </c>
      <c r="W4562">
        <v>10</v>
      </c>
      <c r="X4562">
        <v>250</v>
      </c>
      <c r="Y4562">
        <v>0.04</v>
      </c>
      <c r="Z4562">
        <v>0.75100388562835296</v>
      </c>
      <c r="AB4562">
        <v>25</v>
      </c>
      <c r="AC4562">
        <v>0</v>
      </c>
      <c r="AD4562" s="4" t="s">
        <v>173</v>
      </c>
      <c r="AF4562">
        <v>14.538461199878901</v>
      </c>
    </row>
    <row r="4563" spans="1:32">
      <c r="A4563" t="s">
        <v>524</v>
      </c>
      <c r="B4563" t="s">
        <v>522</v>
      </c>
      <c r="C4563" s="30" t="s">
        <v>592</v>
      </c>
      <c r="D4563">
        <v>750</v>
      </c>
      <c r="E4563">
        <v>2.5</v>
      </c>
      <c r="F4563">
        <v>30</v>
      </c>
      <c r="G4563">
        <v>30.11</v>
      </c>
      <c r="I4563">
        <v>49.36</v>
      </c>
      <c r="L4563">
        <v>7.55</v>
      </c>
      <c r="O4563">
        <f t="shared" si="189"/>
        <v>1.6393224842245102</v>
      </c>
      <c r="R4563">
        <v>90.52</v>
      </c>
      <c r="S4563">
        <v>4.8000000000000001E-2</v>
      </c>
      <c r="T4563">
        <f t="shared" si="190"/>
        <v>2.12</v>
      </c>
      <c r="U4563">
        <v>0</v>
      </c>
      <c r="V4563">
        <v>50</v>
      </c>
      <c r="W4563">
        <v>3</v>
      </c>
      <c r="X4563">
        <v>250</v>
      </c>
      <c r="Y4563">
        <v>0.04</v>
      </c>
      <c r="Z4563">
        <v>0.75100388562835296</v>
      </c>
      <c r="AB4563">
        <v>25</v>
      </c>
      <c r="AC4563">
        <v>0</v>
      </c>
      <c r="AD4563" s="4" t="s">
        <v>173</v>
      </c>
      <c r="AF4563">
        <v>0</v>
      </c>
    </row>
    <row r="4564" spans="1:32">
      <c r="A4564" t="s">
        <v>524</v>
      </c>
      <c r="B4564" t="s">
        <v>522</v>
      </c>
      <c r="C4564" s="30" t="s">
        <v>592</v>
      </c>
      <c r="D4564">
        <v>750</v>
      </c>
      <c r="E4564">
        <v>2.5</v>
      </c>
      <c r="F4564">
        <v>30</v>
      </c>
      <c r="G4564">
        <v>30.11</v>
      </c>
      <c r="I4564">
        <v>49.36</v>
      </c>
      <c r="L4564">
        <v>7.55</v>
      </c>
      <c r="O4564">
        <f t="shared" si="189"/>
        <v>1.6393224842245102</v>
      </c>
      <c r="R4564">
        <v>90.52</v>
      </c>
      <c r="S4564">
        <v>4.8000000000000001E-2</v>
      </c>
      <c r="T4564">
        <f t="shared" si="190"/>
        <v>2.12</v>
      </c>
      <c r="U4564">
        <v>9.7825523134914611</v>
      </c>
      <c r="V4564">
        <v>50</v>
      </c>
      <c r="W4564">
        <v>3</v>
      </c>
      <c r="X4564">
        <v>250</v>
      </c>
      <c r="Y4564">
        <v>0.04</v>
      </c>
      <c r="Z4564">
        <v>0.75100388562835296</v>
      </c>
      <c r="AB4564">
        <v>25</v>
      </c>
      <c r="AC4564">
        <v>0</v>
      </c>
      <c r="AD4564" s="4" t="s">
        <v>173</v>
      </c>
      <c r="AF4564">
        <v>4.45454318070224</v>
      </c>
    </row>
    <row r="4565" spans="1:32">
      <c r="A4565" t="s">
        <v>524</v>
      </c>
      <c r="B4565" t="s">
        <v>522</v>
      </c>
      <c r="C4565" s="30" t="s">
        <v>592</v>
      </c>
      <c r="D4565">
        <v>750</v>
      </c>
      <c r="E4565">
        <v>2.5</v>
      </c>
      <c r="F4565">
        <v>30</v>
      </c>
      <c r="G4565">
        <v>30.11</v>
      </c>
      <c r="I4565">
        <v>49.36</v>
      </c>
      <c r="L4565">
        <v>7.55</v>
      </c>
      <c r="O4565">
        <f t="shared" si="189"/>
        <v>1.6393224842245102</v>
      </c>
      <c r="R4565">
        <v>90.52</v>
      </c>
      <c r="S4565">
        <v>4.8000000000000001E-2</v>
      </c>
      <c r="T4565">
        <f t="shared" si="190"/>
        <v>2.12</v>
      </c>
      <c r="U4565">
        <v>15</v>
      </c>
      <c r="V4565">
        <v>50</v>
      </c>
      <c r="W4565">
        <v>3</v>
      </c>
      <c r="X4565">
        <v>250</v>
      </c>
      <c r="Y4565">
        <v>0.04</v>
      </c>
      <c r="Z4565">
        <v>0.75100388562835296</v>
      </c>
      <c r="AB4565">
        <v>25</v>
      </c>
      <c r="AC4565">
        <v>0</v>
      </c>
      <c r="AD4565" s="4" t="s">
        <v>173</v>
      </c>
      <c r="AF4565">
        <v>7.0909098238984098</v>
      </c>
    </row>
    <row r="4566" spans="1:32">
      <c r="A4566" t="s">
        <v>524</v>
      </c>
      <c r="B4566" t="s">
        <v>522</v>
      </c>
      <c r="C4566" s="30" t="s">
        <v>592</v>
      </c>
      <c r="D4566">
        <v>750</v>
      </c>
      <c r="E4566">
        <v>2.5</v>
      </c>
      <c r="F4566">
        <v>30</v>
      </c>
      <c r="G4566">
        <v>30.11</v>
      </c>
      <c r="I4566">
        <v>49.36</v>
      </c>
      <c r="L4566">
        <v>7.55</v>
      </c>
      <c r="O4566">
        <f t="shared" si="189"/>
        <v>1.6393224842245102</v>
      </c>
      <c r="R4566">
        <v>90.52</v>
      </c>
      <c r="S4566">
        <v>4.8000000000000001E-2</v>
      </c>
      <c r="T4566">
        <f t="shared" si="190"/>
        <v>2.12</v>
      </c>
      <c r="U4566">
        <v>30</v>
      </c>
      <c r="V4566">
        <v>50</v>
      </c>
      <c r="W4566">
        <v>3</v>
      </c>
      <c r="X4566">
        <v>250</v>
      </c>
      <c r="Y4566">
        <v>0.04</v>
      </c>
      <c r="Z4566">
        <v>0.75100388562835296</v>
      </c>
      <c r="AB4566">
        <v>25</v>
      </c>
      <c r="AC4566">
        <v>0</v>
      </c>
      <c r="AD4566" s="4" t="s">
        <v>173</v>
      </c>
      <c r="AF4566">
        <v>8.6666666955658798</v>
      </c>
    </row>
    <row r="4567" spans="1:32">
      <c r="A4567" t="s">
        <v>524</v>
      </c>
      <c r="B4567" t="s">
        <v>522</v>
      </c>
      <c r="C4567" s="30" t="s">
        <v>592</v>
      </c>
      <c r="D4567">
        <v>750</v>
      </c>
      <c r="E4567">
        <v>2.5</v>
      </c>
      <c r="F4567">
        <v>30</v>
      </c>
      <c r="G4567">
        <v>30.11</v>
      </c>
      <c r="I4567">
        <v>49.36</v>
      </c>
      <c r="L4567">
        <v>7.55</v>
      </c>
      <c r="O4567">
        <f t="shared" si="189"/>
        <v>1.6393224842245102</v>
      </c>
      <c r="R4567">
        <v>90.52</v>
      </c>
      <c r="S4567">
        <v>4.8000000000000001E-2</v>
      </c>
      <c r="T4567">
        <f t="shared" si="190"/>
        <v>2.12</v>
      </c>
      <c r="U4567">
        <v>60</v>
      </c>
      <c r="V4567">
        <v>50</v>
      </c>
      <c r="W4567">
        <v>3</v>
      </c>
      <c r="X4567">
        <v>250</v>
      </c>
      <c r="Y4567">
        <v>0.04</v>
      </c>
      <c r="Z4567">
        <v>0.75100388562835296</v>
      </c>
      <c r="AB4567">
        <v>25</v>
      </c>
      <c r="AC4567">
        <v>0</v>
      </c>
      <c r="AD4567" s="4" t="s">
        <v>173</v>
      </c>
      <c r="AF4567">
        <v>10.606060435292401</v>
      </c>
    </row>
    <row r="4568" spans="1:32">
      <c r="A4568" t="s">
        <v>524</v>
      </c>
      <c r="B4568" t="s">
        <v>522</v>
      </c>
      <c r="C4568" s="30" t="s">
        <v>592</v>
      </c>
      <c r="D4568">
        <v>750</v>
      </c>
      <c r="E4568">
        <v>2.5</v>
      </c>
      <c r="F4568">
        <v>30</v>
      </c>
      <c r="G4568">
        <v>30.11</v>
      </c>
      <c r="I4568">
        <v>49.36</v>
      </c>
      <c r="L4568">
        <v>7.55</v>
      </c>
      <c r="O4568">
        <f t="shared" ref="O4568:O4576" si="191">I4568/G4568</f>
        <v>1.6393224842245102</v>
      </c>
      <c r="R4568">
        <v>90.52</v>
      </c>
      <c r="S4568">
        <v>4.8000000000000001E-2</v>
      </c>
      <c r="T4568">
        <f t="shared" si="190"/>
        <v>2.12</v>
      </c>
      <c r="U4568">
        <v>120</v>
      </c>
      <c r="V4568">
        <v>50</v>
      </c>
      <c r="W4568">
        <v>3</v>
      </c>
      <c r="X4568">
        <v>250</v>
      </c>
      <c r="Y4568">
        <v>0.04</v>
      </c>
      <c r="Z4568">
        <v>0.75100388562835296</v>
      </c>
      <c r="AB4568">
        <v>25</v>
      </c>
      <c r="AC4568">
        <v>0</v>
      </c>
      <c r="AD4568" s="4" t="s">
        <v>173</v>
      </c>
      <c r="AF4568">
        <v>12.121212173756099</v>
      </c>
    </row>
    <row r="4569" spans="1:32">
      <c r="A4569" t="s">
        <v>524</v>
      </c>
      <c r="B4569" t="s">
        <v>522</v>
      </c>
      <c r="C4569" s="30" t="s">
        <v>592</v>
      </c>
      <c r="D4569">
        <v>750</v>
      </c>
      <c r="E4569">
        <v>2.5</v>
      </c>
      <c r="F4569">
        <v>30</v>
      </c>
      <c r="G4569">
        <v>30.11</v>
      </c>
      <c r="I4569">
        <v>49.36</v>
      </c>
      <c r="L4569">
        <v>7.55</v>
      </c>
      <c r="O4569">
        <f t="shared" si="191"/>
        <v>1.6393224842245102</v>
      </c>
      <c r="R4569">
        <v>90.52</v>
      </c>
      <c r="S4569">
        <v>4.8000000000000001E-2</v>
      </c>
      <c r="T4569">
        <f t="shared" si="190"/>
        <v>2.12</v>
      </c>
      <c r="U4569">
        <v>240</v>
      </c>
      <c r="V4569">
        <v>50</v>
      </c>
      <c r="W4569">
        <v>3</v>
      </c>
      <c r="X4569">
        <v>250</v>
      </c>
      <c r="Y4569">
        <v>0.04</v>
      </c>
      <c r="Z4569">
        <v>0.75100388562835296</v>
      </c>
      <c r="AB4569">
        <v>25</v>
      </c>
      <c r="AC4569">
        <v>0</v>
      </c>
      <c r="AD4569" s="4" t="s">
        <v>173</v>
      </c>
      <c r="AF4569">
        <v>13.636363912219799</v>
      </c>
    </row>
    <row r="4570" spans="1:32">
      <c r="A4570" t="s">
        <v>524</v>
      </c>
      <c r="B4570" t="s">
        <v>522</v>
      </c>
      <c r="C4570" s="30" t="s">
        <v>592</v>
      </c>
      <c r="D4570">
        <v>750</v>
      </c>
      <c r="E4570">
        <v>2.5</v>
      </c>
      <c r="F4570">
        <v>30</v>
      </c>
      <c r="G4570">
        <v>30.11</v>
      </c>
      <c r="I4570">
        <v>49.36</v>
      </c>
      <c r="L4570">
        <v>7.55</v>
      </c>
      <c r="O4570">
        <f t="shared" si="191"/>
        <v>1.6393224842245102</v>
      </c>
      <c r="R4570">
        <v>90.52</v>
      </c>
      <c r="S4570">
        <v>4.8000000000000001E-2</v>
      </c>
      <c r="T4570">
        <f t="shared" si="190"/>
        <v>2.12</v>
      </c>
      <c r="U4570">
        <v>479.34776889354123</v>
      </c>
      <c r="V4570">
        <v>50</v>
      </c>
      <c r="W4570">
        <v>3</v>
      </c>
      <c r="X4570">
        <v>250</v>
      </c>
      <c r="Y4570">
        <v>0.04</v>
      </c>
      <c r="Z4570">
        <v>0.75100388562835296</v>
      </c>
      <c r="AB4570">
        <v>25</v>
      </c>
      <c r="AC4570">
        <v>0</v>
      </c>
      <c r="AD4570" s="4" t="s">
        <v>173</v>
      </c>
      <c r="AF4570">
        <v>14.5151513483241</v>
      </c>
    </row>
    <row r="4571" spans="1:32">
      <c r="A4571" t="s">
        <v>524</v>
      </c>
      <c r="B4571" t="s">
        <v>522</v>
      </c>
      <c r="C4571" s="30" t="s">
        <v>592</v>
      </c>
      <c r="D4571">
        <v>750</v>
      </c>
      <c r="E4571">
        <v>2.5</v>
      </c>
      <c r="F4571">
        <v>30</v>
      </c>
      <c r="G4571">
        <v>30.11</v>
      </c>
      <c r="I4571">
        <v>49.36</v>
      </c>
      <c r="L4571">
        <v>7.55</v>
      </c>
      <c r="O4571">
        <f t="shared" si="191"/>
        <v>1.6393224842245102</v>
      </c>
      <c r="R4571">
        <v>90.52</v>
      </c>
      <c r="S4571">
        <v>4.8000000000000001E-2</v>
      </c>
      <c r="T4571">
        <f t="shared" si="190"/>
        <v>2.12</v>
      </c>
      <c r="U4571">
        <v>960</v>
      </c>
      <c r="V4571">
        <v>50</v>
      </c>
      <c r="W4571">
        <v>3</v>
      </c>
      <c r="X4571">
        <v>250</v>
      </c>
      <c r="Y4571">
        <v>0.04</v>
      </c>
      <c r="Z4571">
        <v>0.75100388562835296</v>
      </c>
      <c r="AB4571">
        <v>25</v>
      </c>
      <c r="AC4571">
        <v>0</v>
      </c>
      <c r="AD4571" s="4" t="s">
        <v>173</v>
      </c>
      <c r="AF4571">
        <v>14.727272782443899</v>
      </c>
    </row>
    <row r="4572" spans="1:32">
      <c r="A4572" t="s">
        <v>524</v>
      </c>
      <c r="B4572" t="s">
        <v>522</v>
      </c>
      <c r="C4572" s="30" t="s">
        <v>592</v>
      </c>
      <c r="D4572">
        <v>750</v>
      </c>
      <c r="E4572">
        <v>2.5</v>
      </c>
      <c r="F4572">
        <v>30</v>
      </c>
      <c r="G4572">
        <v>30.11</v>
      </c>
      <c r="I4572">
        <v>49.36</v>
      </c>
      <c r="L4572">
        <v>7.55</v>
      </c>
      <c r="O4572">
        <f t="shared" si="191"/>
        <v>1.6393224842245102</v>
      </c>
      <c r="R4572">
        <v>90.52</v>
      </c>
      <c r="S4572">
        <v>4.8000000000000001E-2</v>
      </c>
      <c r="T4572">
        <f t="shared" si="190"/>
        <v>2.12</v>
      </c>
      <c r="U4572">
        <v>1440</v>
      </c>
      <c r="V4572">
        <v>50</v>
      </c>
      <c r="W4572">
        <v>3</v>
      </c>
      <c r="X4572">
        <v>250</v>
      </c>
      <c r="Y4572">
        <v>0.04</v>
      </c>
      <c r="Z4572">
        <v>0.75100388562835296</v>
      </c>
      <c r="AB4572">
        <v>25</v>
      </c>
      <c r="AC4572">
        <v>0</v>
      </c>
      <c r="AD4572" s="4" t="s">
        <v>173</v>
      </c>
      <c r="AF4572">
        <v>14.757575349045799</v>
      </c>
    </row>
    <row r="4573" spans="1:32">
      <c r="A4573" t="s">
        <v>524</v>
      </c>
      <c r="B4573" t="s">
        <v>522</v>
      </c>
      <c r="C4573" s="30" t="s">
        <v>592</v>
      </c>
      <c r="D4573">
        <v>750</v>
      </c>
      <c r="E4573">
        <v>2.5</v>
      </c>
      <c r="F4573">
        <v>30</v>
      </c>
      <c r="G4573">
        <v>30.11</v>
      </c>
      <c r="I4573">
        <v>49.36</v>
      </c>
      <c r="L4573">
        <v>7.55</v>
      </c>
      <c r="O4573">
        <f t="shared" si="191"/>
        <v>1.6393224842245102</v>
      </c>
      <c r="R4573">
        <v>90.52</v>
      </c>
      <c r="S4573">
        <v>4.8000000000000001E-2</v>
      </c>
      <c r="T4573">
        <f t="shared" si="190"/>
        <v>2.12</v>
      </c>
      <c r="U4573">
        <v>1440</v>
      </c>
      <c r="V4573">
        <v>50</v>
      </c>
      <c r="W4573">
        <v>3</v>
      </c>
      <c r="X4573">
        <v>250</v>
      </c>
      <c r="Y4573">
        <v>0.04</v>
      </c>
      <c r="Z4573">
        <v>0.14894933273807001</v>
      </c>
      <c r="AB4573">
        <v>25</v>
      </c>
      <c r="AC4573">
        <v>0</v>
      </c>
      <c r="AD4573" s="4" t="s">
        <v>173</v>
      </c>
      <c r="AF4573">
        <v>16.2244896939943</v>
      </c>
    </row>
    <row r="4574" spans="1:32">
      <c r="A4574" t="s">
        <v>524</v>
      </c>
      <c r="B4574" t="s">
        <v>522</v>
      </c>
      <c r="C4574" s="30" t="s">
        <v>592</v>
      </c>
      <c r="D4574">
        <v>750</v>
      </c>
      <c r="E4574">
        <v>2.5</v>
      </c>
      <c r="F4574">
        <v>30</v>
      </c>
      <c r="G4574">
        <v>30.11</v>
      </c>
      <c r="I4574">
        <v>49.36</v>
      </c>
      <c r="L4574">
        <v>7.55</v>
      </c>
      <c r="O4574">
        <f t="shared" si="191"/>
        <v>1.6393224842245102</v>
      </c>
      <c r="R4574">
        <v>90.52</v>
      </c>
      <c r="S4574">
        <v>4.8000000000000001E-2</v>
      </c>
      <c r="T4574">
        <f t="shared" si="190"/>
        <v>2.12</v>
      </c>
      <c r="U4574">
        <v>1440</v>
      </c>
      <c r="V4574">
        <v>50</v>
      </c>
      <c r="W4574">
        <v>2</v>
      </c>
      <c r="X4574">
        <v>250</v>
      </c>
      <c r="Y4574">
        <v>0.04</v>
      </c>
      <c r="Z4574">
        <v>0.29802220224339498</v>
      </c>
      <c r="AB4574">
        <v>25</v>
      </c>
      <c r="AC4574">
        <v>0</v>
      </c>
      <c r="AD4574" s="4" t="s">
        <v>173</v>
      </c>
      <c r="AF4574">
        <v>11.2244900797736</v>
      </c>
    </row>
    <row r="4575" spans="1:32">
      <c r="A4575" t="s">
        <v>524</v>
      </c>
      <c r="B4575" t="s">
        <v>522</v>
      </c>
      <c r="C4575" s="30" t="s">
        <v>592</v>
      </c>
      <c r="D4575">
        <v>750</v>
      </c>
      <c r="E4575">
        <v>2.5</v>
      </c>
      <c r="F4575">
        <v>30</v>
      </c>
      <c r="G4575">
        <v>30.11</v>
      </c>
      <c r="I4575">
        <v>49.36</v>
      </c>
      <c r="L4575">
        <v>7.55</v>
      </c>
      <c r="O4575">
        <f t="shared" si="191"/>
        <v>1.6393224842245102</v>
      </c>
      <c r="R4575">
        <v>90.52</v>
      </c>
      <c r="S4575">
        <v>4.8000000000000001E-2</v>
      </c>
      <c r="T4575">
        <f t="shared" si="190"/>
        <v>2.12</v>
      </c>
      <c r="U4575">
        <v>1440</v>
      </c>
      <c r="V4575">
        <v>50</v>
      </c>
      <c r="W4575">
        <v>2</v>
      </c>
      <c r="X4575">
        <v>250</v>
      </c>
      <c r="Y4575">
        <v>0.04</v>
      </c>
      <c r="Z4575">
        <v>0.60061806577749299</v>
      </c>
      <c r="AB4575">
        <v>25</v>
      </c>
      <c r="AC4575">
        <v>0</v>
      </c>
      <c r="AD4575" s="4" t="s">
        <v>173</v>
      </c>
      <c r="AF4575">
        <v>7.9183668873230397</v>
      </c>
    </row>
    <row r="4576" spans="1:32">
      <c r="A4576" t="s">
        <v>524</v>
      </c>
      <c r="B4576" t="s">
        <v>522</v>
      </c>
      <c r="C4576" s="30" t="s">
        <v>592</v>
      </c>
      <c r="D4576">
        <v>750</v>
      </c>
      <c r="E4576">
        <v>2.5</v>
      </c>
      <c r="F4576">
        <v>30</v>
      </c>
      <c r="G4576">
        <v>30.11</v>
      </c>
      <c r="I4576">
        <v>49.36</v>
      </c>
      <c r="L4576">
        <v>7.55</v>
      </c>
      <c r="O4576">
        <f t="shared" si="191"/>
        <v>1.6393224842245102</v>
      </c>
      <c r="R4576">
        <v>90.52</v>
      </c>
      <c r="S4576">
        <v>4.8000000000000001E-2</v>
      </c>
      <c r="T4576">
        <f t="shared" si="190"/>
        <v>2.12</v>
      </c>
      <c r="U4576">
        <v>1440</v>
      </c>
      <c r="V4576">
        <v>50</v>
      </c>
      <c r="W4576">
        <v>2</v>
      </c>
      <c r="X4576">
        <v>250</v>
      </c>
      <c r="Y4576">
        <v>0.04</v>
      </c>
      <c r="Z4576">
        <v>0.90098886704986703</v>
      </c>
      <c r="AB4576">
        <v>25</v>
      </c>
      <c r="AC4576">
        <v>0</v>
      </c>
      <c r="AD4576" s="4" t="s">
        <v>173</v>
      </c>
      <c r="AF4576">
        <v>5.6530615962252897</v>
      </c>
    </row>
    <row r="4577" spans="1:38" s="27" customFormat="1">
      <c r="A4577" s="27" t="s">
        <v>456</v>
      </c>
      <c r="B4577" s="27" t="s">
        <v>455</v>
      </c>
      <c r="C4577" s="30" t="s">
        <v>592</v>
      </c>
      <c r="D4577" s="27">
        <v>900</v>
      </c>
      <c r="E4577" s="27">
        <v>3</v>
      </c>
      <c r="F4577" s="27">
        <v>60</v>
      </c>
      <c r="G4577" s="27">
        <v>5.96</v>
      </c>
      <c r="H4577" s="27">
        <v>1.69</v>
      </c>
      <c r="I4577" s="27">
        <v>23.19</v>
      </c>
      <c r="L4577" s="27">
        <v>2.2400000000000002</v>
      </c>
      <c r="N4577" s="27">
        <f>H4577/G4577</f>
        <v>0.28355704697986578</v>
      </c>
      <c r="O4577" s="27">
        <f>I4577/G4577</f>
        <v>3.8909395973154366</v>
      </c>
      <c r="R4577" s="27">
        <v>62.37</v>
      </c>
      <c r="S4577" s="27">
        <v>0.11</v>
      </c>
      <c r="T4577" s="27">
        <v>8.94</v>
      </c>
      <c r="U4577" s="27">
        <v>1440</v>
      </c>
      <c r="V4577" s="27">
        <v>50</v>
      </c>
      <c r="W4577" s="27">
        <v>5</v>
      </c>
      <c r="X4577" s="27">
        <v>180</v>
      </c>
      <c r="Y4577" s="27">
        <v>0.05</v>
      </c>
      <c r="Z4577" s="27">
        <v>0.1</v>
      </c>
      <c r="AB4577" s="27">
        <v>25</v>
      </c>
      <c r="AC4577" s="27">
        <v>0</v>
      </c>
      <c r="AD4577" s="4" t="s">
        <v>173</v>
      </c>
      <c r="AF4577" s="27">
        <v>58.787878787878697</v>
      </c>
      <c r="AH4577" s="27" t="s">
        <v>538</v>
      </c>
      <c r="AI4577" s="36" t="s">
        <v>457</v>
      </c>
      <c r="AJ4577" s="27" t="s">
        <v>371</v>
      </c>
      <c r="AK4577" s="27" t="s">
        <v>368</v>
      </c>
      <c r="AL4577" s="27" t="s">
        <v>536</v>
      </c>
    </row>
    <row r="4578" spans="1:38">
      <c r="A4578" t="s">
        <v>456</v>
      </c>
      <c r="B4578" t="s">
        <v>455</v>
      </c>
      <c r="C4578" s="30" t="s">
        <v>592</v>
      </c>
      <c r="D4578">
        <v>900</v>
      </c>
      <c r="E4578">
        <v>3</v>
      </c>
      <c r="F4578">
        <v>60</v>
      </c>
      <c r="G4578">
        <v>5.96</v>
      </c>
      <c r="H4578">
        <v>1.69</v>
      </c>
      <c r="I4578">
        <v>23.19</v>
      </c>
      <c r="L4578">
        <v>2.2400000000000002</v>
      </c>
      <c r="N4578">
        <f t="shared" ref="N4578:N4582" si="192">H4578/G4578</f>
        <v>0.28355704697986578</v>
      </c>
      <c r="O4578">
        <f t="shared" ref="O4578:O4582" si="193">I4578/G4578</f>
        <v>3.8909395973154366</v>
      </c>
      <c r="R4578">
        <v>62.37</v>
      </c>
      <c r="S4578">
        <v>0.11</v>
      </c>
      <c r="T4578">
        <v>8.94</v>
      </c>
      <c r="U4578">
        <v>1440</v>
      </c>
      <c r="V4578">
        <v>50</v>
      </c>
      <c r="W4578">
        <v>5</v>
      </c>
      <c r="X4578">
        <v>180</v>
      </c>
      <c r="Y4578">
        <v>0.05</v>
      </c>
      <c r="Z4578">
        <v>0.1</v>
      </c>
      <c r="AB4578">
        <v>30</v>
      </c>
      <c r="AC4578">
        <v>0</v>
      </c>
      <c r="AD4578" s="4" t="s">
        <v>173</v>
      </c>
      <c r="AF4578">
        <v>66.6666666666666</v>
      </c>
      <c r="AH4578" t="s">
        <v>538</v>
      </c>
    </row>
    <row r="4579" spans="1:38">
      <c r="A4579" t="s">
        <v>456</v>
      </c>
      <c r="B4579" t="s">
        <v>455</v>
      </c>
      <c r="C4579" s="30" t="s">
        <v>592</v>
      </c>
      <c r="D4579">
        <v>900</v>
      </c>
      <c r="E4579">
        <v>3</v>
      </c>
      <c r="F4579">
        <v>60</v>
      </c>
      <c r="G4579">
        <v>5.96</v>
      </c>
      <c r="H4579">
        <v>1.69</v>
      </c>
      <c r="I4579">
        <v>23.19</v>
      </c>
      <c r="L4579">
        <v>2.2400000000000002</v>
      </c>
      <c r="N4579">
        <f t="shared" si="192"/>
        <v>0.28355704697986578</v>
      </c>
      <c r="O4579">
        <f t="shared" si="193"/>
        <v>3.8909395973154366</v>
      </c>
      <c r="R4579">
        <v>62.37</v>
      </c>
      <c r="S4579">
        <v>0.11</v>
      </c>
      <c r="T4579">
        <v>8.94</v>
      </c>
      <c r="U4579">
        <v>1440</v>
      </c>
      <c r="V4579">
        <v>50</v>
      </c>
      <c r="W4579">
        <v>5</v>
      </c>
      <c r="X4579">
        <v>180</v>
      </c>
      <c r="Y4579">
        <v>0.05</v>
      </c>
      <c r="Z4579">
        <v>0.1</v>
      </c>
      <c r="AB4579">
        <v>35</v>
      </c>
      <c r="AC4579">
        <v>0</v>
      </c>
      <c r="AD4579" s="4" t="s">
        <v>173</v>
      </c>
      <c r="AF4579">
        <v>70.707073789654302</v>
      </c>
      <c r="AH4579" t="s">
        <v>538</v>
      </c>
    </row>
    <row r="4580" spans="1:38">
      <c r="A4580" t="s">
        <v>456</v>
      </c>
      <c r="B4580" t="s">
        <v>455</v>
      </c>
      <c r="C4580" s="30" t="s">
        <v>592</v>
      </c>
      <c r="D4580">
        <v>900</v>
      </c>
      <c r="E4580">
        <v>3</v>
      </c>
      <c r="F4580">
        <v>60</v>
      </c>
      <c r="G4580">
        <v>5.96</v>
      </c>
      <c r="H4580">
        <v>1.69</v>
      </c>
      <c r="I4580">
        <v>23.19</v>
      </c>
      <c r="L4580">
        <v>2.2400000000000002</v>
      </c>
      <c r="N4580">
        <f t="shared" si="192"/>
        <v>0.28355704697986578</v>
      </c>
      <c r="O4580">
        <f t="shared" si="193"/>
        <v>3.8909395973154366</v>
      </c>
      <c r="R4580">
        <v>62.37</v>
      </c>
      <c r="S4580">
        <v>0.11</v>
      </c>
      <c r="T4580">
        <v>8.94</v>
      </c>
      <c r="U4580">
        <v>1440</v>
      </c>
      <c r="V4580">
        <v>50</v>
      </c>
      <c r="W4580">
        <v>5</v>
      </c>
      <c r="X4580">
        <v>180</v>
      </c>
      <c r="Y4580">
        <v>0.05</v>
      </c>
      <c r="Z4580">
        <v>0.1</v>
      </c>
      <c r="AB4580">
        <v>40</v>
      </c>
      <c r="AC4580">
        <v>0</v>
      </c>
      <c r="AD4580" s="4" t="s">
        <v>173</v>
      </c>
      <c r="AF4580">
        <v>88.080809622099906</v>
      </c>
      <c r="AH4580" t="s">
        <v>538</v>
      </c>
    </row>
    <row r="4581" spans="1:38">
      <c r="A4581" t="s">
        <v>456</v>
      </c>
      <c r="B4581" t="s">
        <v>455</v>
      </c>
      <c r="C4581" s="30" t="s">
        <v>592</v>
      </c>
      <c r="D4581">
        <v>900</v>
      </c>
      <c r="E4581">
        <v>3</v>
      </c>
      <c r="F4581">
        <v>60</v>
      </c>
      <c r="G4581">
        <v>5.96</v>
      </c>
      <c r="H4581">
        <v>1.69</v>
      </c>
      <c r="I4581">
        <v>23.19</v>
      </c>
      <c r="L4581">
        <v>2.2400000000000002</v>
      </c>
      <c r="N4581">
        <f t="shared" si="192"/>
        <v>0.28355704697986578</v>
      </c>
      <c r="O4581">
        <f t="shared" si="193"/>
        <v>3.8909395973154366</v>
      </c>
      <c r="R4581">
        <v>62.37</v>
      </c>
      <c r="S4581">
        <v>0.11</v>
      </c>
      <c r="T4581">
        <v>8.94</v>
      </c>
      <c r="U4581">
        <v>1440</v>
      </c>
      <c r="V4581">
        <v>50</v>
      </c>
      <c r="W4581">
        <v>5</v>
      </c>
      <c r="X4581">
        <v>180</v>
      </c>
      <c r="Y4581">
        <v>0.05</v>
      </c>
      <c r="Z4581">
        <v>0.1</v>
      </c>
      <c r="AB4581">
        <v>45</v>
      </c>
      <c r="AC4581">
        <v>0</v>
      </c>
      <c r="AD4581" s="4" t="s">
        <v>173</v>
      </c>
      <c r="AF4581">
        <v>94.949498032078495</v>
      </c>
      <c r="AH4581" t="s">
        <v>538</v>
      </c>
    </row>
    <row r="4582" spans="1:38">
      <c r="A4582" t="s">
        <v>456</v>
      </c>
      <c r="B4582" t="s">
        <v>455</v>
      </c>
      <c r="C4582" s="30" t="s">
        <v>592</v>
      </c>
      <c r="D4582">
        <v>900</v>
      </c>
      <c r="E4582">
        <v>3</v>
      </c>
      <c r="F4582">
        <v>60</v>
      </c>
      <c r="G4582">
        <v>5.96</v>
      </c>
      <c r="H4582">
        <v>1.69</v>
      </c>
      <c r="I4582">
        <v>23.19</v>
      </c>
      <c r="L4582">
        <v>2.2400000000000002</v>
      </c>
      <c r="N4582">
        <f t="shared" si="192"/>
        <v>0.28355704697986578</v>
      </c>
      <c r="O4582">
        <f t="shared" si="193"/>
        <v>3.8909395973154366</v>
      </c>
      <c r="R4582">
        <v>62.37</v>
      </c>
      <c r="S4582">
        <v>0.11</v>
      </c>
      <c r="T4582">
        <v>8.94</v>
      </c>
      <c r="U4582">
        <v>1440</v>
      </c>
      <c r="V4582">
        <v>50</v>
      </c>
      <c r="W4582">
        <v>5</v>
      </c>
      <c r="X4582">
        <v>180</v>
      </c>
      <c r="Y4582">
        <v>0.05</v>
      </c>
      <c r="Z4582">
        <v>0.1</v>
      </c>
      <c r="AB4582">
        <v>50</v>
      </c>
      <c r="AC4582">
        <v>0</v>
      </c>
      <c r="AD4582" s="4" t="s">
        <v>173</v>
      </c>
      <c r="AF4582">
        <v>97.1717187130089</v>
      </c>
      <c r="AH4582" t="s">
        <v>538</v>
      </c>
    </row>
    <row r="4583" spans="1:38">
      <c r="A4583" t="s">
        <v>454</v>
      </c>
      <c r="B4583" t="s">
        <v>455</v>
      </c>
      <c r="C4583" s="30" t="s">
        <v>592</v>
      </c>
      <c r="D4583">
        <v>900</v>
      </c>
      <c r="E4583">
        <v>3</v>
      </c>
      <c r="F4583">
        <v>60</v>
      </c>
      <c r="G4583">
        <v>11.65</v>
      </c>
      <c r="H4583">
        <v>0.27</v>
      </c>
      <c r="I4583">
        <v>9.26</v>
      </c>
      <c r="L4583">
        <v>4.62</v>
      </c>
      <c r="N4583">
        <f>H4583/G4583</f>
        <v>2.3175965665236054E-2</v>
      </c>
      <c r="O4583">
        <f>I4583/G4583</f>
        <v>0.79484978540772533</v>
      </c>
      <c r="R4583">
        <v>142.44999999999999</v>
      </c>
      <c r="S4583">
        <v>0.28999999999999998</v>
      </c>
      <c r="T4583">
        <v>7.2</v>
      </c>
      <c r="U4583">
        <v>1440</v>
      </c>
      <c r="V4583">
        <v>50</v>
      </c>
      <c r="W4583">
        <v>5</v>
      </c>
      <c r="X4583">
        <v>180</v>
      </c>
      <c r="Y4583">
        <v>0.05</v>
      </c>
      <c r="Z4583">
        <v>0.1</v>
      </c>
      <c r="AB4583">
        <v>25</v>
      </c>
      <c r="AC4583">
        <v>0</v>
      </c>
      <c r="AD4583" s="4" t="s">
        <v>173</v>
      </c>
      <c r="AF4583">
        <v>58.383835301254699</v>
      </c>
      <c r="AH4583" t="s">
        <v>538</v>
      </c>
    </row>
    <row r="4584" spans="1:38">
      <c r="A4584" t="s">
        <v>454</v>
      </c>
      <c r="B4584" t="s">
        <v>455</v>
      </c>
      <c r="C4584" s="30" t="s">
        <v>592</v>
      </c>
      <c r="D4584">
        <v>900</v>
      </c>
      <c r="E4584">
        <v>3</v>
      </c>
      <c r="F4584">
        <v>60</v>
      </c>
      <c r="G4584">
        <v>11.65</v>
      </c>
      <c r="H4584">
        <v>0.27</v>
      </c>
      <c r="I4584">
        <v>9.26</v>
      </c>
      <c r="L4584">
        <v>4.62</v>
      </c>
      <c r="N4584">
        <f t="shared" ref="N4584:N4600" si="194">H4584/G4584</f>
        <v>2.3175965665236054E-2</v>
      </c>
      <c r="O4584">
        <f t="shared" ref="O4584:O4600" si="195">I4584/G4584</f>
        <v>0.79484978540772533</v>
      </c>
      <c r="R4584">
        <v>142.44999999999999</v>
      </c>
      <c r="S4584">
        <v>0.28999999999999998</v>
      </c>
      <c r="T4584">
        <v>7.2</v>
      </c>
      <c r="U4584">
        <v>1440</v>
      </c>
      <c r="V4584">
        <v>50</v>
      </c>
      <c r="W4584">
        <v>5</v>
      </c>
      <c r="X4584">
        <v>180</v>
      </c>
      <c r="Y4584">
        <v>0.05</v>
      </c>
      <c r="Z4584">
        <v>0.1</v>
      </c>
      <c r="AB4584">
        <v>30</v>
      </c>
      <c r="AC4584">
        <v>0</v>
      </c>
      <c r="AD4584" s="4" t="s">
        <v>173</v>
      </c>
      <c r="AF4584">
        <v>56.969696969696898</v>
      </c>
      <c r="AH4584" t="s">
        <v>538</v>
      </c>
    </row>
    <row r="4585" spans="1:38">
      <c r="A4585" t="s">
        <v>454</v>
      </c>
      <c r="B4585" t="s">
        <v>455</v>
      </c>
      <c r="C4585" s="30" t="s">
        <v>592</v>
      </c>
      <c r="D4585">
        <v>900</v>
      </c>
      <c r="E4585">
        <v>3</v>
      </c>
      <c r="F4585">
        <v>60</v>
      </c>
      <c r="G4585">
        <v>11.65</v>
      </c>
      <c r="H4585">
        <v>0.27</v>
      </c>
      <c r="I4585">
        <v>9.26</v>
      </c>
      <c r="L4585">
        <v>4.62</v>
      </c>
      <c r="N4585">
        <f t="shared" si="194"/>
        <v>2.3175965665236054E-2</v>
      </c>
      <c r="O4585">
        <f t="shared" si="195"/>
        <v>0.79484978540772533</v>
      </c>
      <c r="R4585">
        <v>142.44999999999999</v>
      </c>
      <c r="S4585">
        <v>0.28999999999999998</v>
      </c>
      <c r="T4585">
        <v>7.2</v>
      </c>
      <c r="U4585">
        <v>1440</v>
      </c>
      <c r="V4585">
        <v>50</v>
      </c>
      <c r="W4585">
        <v>5</v>
      </c>
      <c r="X4585">
        <v>180</v>
      </c>
      <c r="Y4585">
        <v>0.05</v>
      </c>
      <c r="Z4585">
        <v>0.1</v>
      </c>
      <c r="AB4585">
        <v>35</v>
      </c>
      <c r="AC4585">
        <v>0</v>
      </c>
      <c r="AD4585" s="4" t="s">
        <v>173</v>
      </c>
      <c r="AF4585">
        <v>58.989895907315301</v>
      </c>
      <c r="AH4585" t="s">
        <v>538</v>
      </c>
    </row>
    <row r="4586" spans="1:38">
      <c r="A4586" t="s">
        <v>454</v>
      </c>
      <c r="B4586" t="s">
        <v>455</v>
      </c>
      <c r="C4586" s="30" t="s">
        <v>592</v>
      </c>
      <c r="D4586">
        <v>900</v>
      </c>
      <c r="E4586">
        <v>3</v>
      </c>
      <c r="F4586">
        <v>60</v>
      </c>
      <c r="G4586">
        <v>11.65</v>
      </c>
      <c r="H4586">
        <v>0.27</v>
      </c>
      <c r="I4586">
        <v>9.26</v>
      </c>
      <c r="L4586">
        <v>4.62</v>
      </c>
      <c r="N4586">
        <f t="shared" si="194"/>
        <v>2.3175965665236054E-2</v>
      </c>
      <c r="O4586">
        <f t="shared" si="195"/>
        <v>0.79484978540772533</v>
      </c>
      <c r="R4586">
        <v>142.44999999999999</v>
      </c>
      <c r="S4586">
        <v>0.28999999999999998</v>
      </c>
      <c r="T4586">
        <v>7.2</v>
      </c>
      <c r="U4586">
        <v>1440</v>
      </c>
      <c r="V4586">
        <v>50</v>
      </c>
      <c r="W4586">
        <v>5</v>
      </c>
      <c r="X4586">
        <v>180</v>
      </c>
      <c r="Y4586">
        <v>0.05</v>
      </c>
      <c r="Z4586">
        <v>0.1</v>
      </c>
      <c r="AB4586">
        <v>40</v>
      </c>
      <c r="AC4586">
        <v>0</v>
      </c>
      <c r="AD4586" s="4" t="s">
        <v>173</v>
      </c>
      <c r="AF4586">
        <v>54.3434374260179</v>
      </c>
      <c r="AH4586" t="s">
        <v>538</v>
      </c>
    </row>
    <row r="4587" spans="1:38">
      <c r="A4587" t="s">
        <v>454</v>
      </c>
      <c r="B4587" t="s">
        <v>455</v>
      </c>
      <c r="C4587" s="30" t="s">
        <v>592</v>
      </c>
      <c r="D4587">
        <v>900</v>
      </c>
      <c r="E4587">
        <v>3</v>
      </c>
      <c r="F4587">
        <v>60</v>
      </c>
      <c r="G4587">
        <v>11.65</v>
      </c>
      <c r="H4587">
        <v>0.27</v>
      </c>
      <c r="I4587">
        <v>9.26</v>
      </c>
      <c r="L4587">
        <v>4.62</v>
      </c>
      <c r="N4587">
        <f t="shared" si="194"/>
        <v>2.3175965665236054E-2</v>
      </c>
      <c r="O4587">
        <f t="shared" si="195"/>
        <v>0.79484978540772533</v>
      </c>
      <c r="R4587">
        <v>142.44999999999999</v>
      </c>
      <c r="S4587">
        <v>0.28999999999999998</v>
      </c>
      <c r="T4587">
        <v>7.2</v>
      </c>
      <c r="U4587">
        <v>1440</v>
      </c>
      <c r="V4587">
        <v>50</v>
      </c>
      <c r="W4587">
        <v>5</v>
      </c>
      <c r="X4587">
        <v>180</v>
      </c>
      <c r="Y4587">
        <v>0.05</v>
      </c>
      <c r="Z4587">
        <v>0.1</v>
      </c>
      <c r="AB4587">
        <v>45</v>
      </c>
      <c r="AC4587">
        <v>0</v>
      </c>
      <c r="AD4587" s="4" t="s">
        <v>173</v>
      </c>
      <c r="AF4587">
        <v>59.797982880563403</v>
      </c>
      <c r="AH4587" t="s">
        <v>538</v>
      </c>
    </row>
    <row r="4588" spans="1:38">
      <c r="A4588" t="s">
        <v>454</v>
      </c>
      <c r="B4588" t="s">
        <v>455</v>
      </c>
      <c r="C4588" s="30" t="s">
        <v>592</v>
      </c>
      <c r="D4588">
        <v>900</v>
      </c>
      <c r="E4588">
        <v>3</v>
      </c>
      <c r="F4588">
        <v>60</v>
      </c>
      <c r="G4588">
        <v>11.65</v>
      </c>
      <c r="H4588">
        <v>0.27</v>
      </c>
      <c r="I4588">
        <v>9.26</v>
      </c>
      <c r="L4588">
        <v>4.62</v>
      </c>
      <c r="N4588">
        <f t="shared" si="194"/>
        <v>2.3175965665236054E-2</v>
      </c>
      <c r="O4588">
        <f t="shared" si="195"/>
        <v>0.79484978540772533</v>
      </c>
      <c r="R4588">
        <v>142.44999999999999</v>
      </c>
      <c r="S4588">
        <v>0.28999999999999998</v>
      </c>
      <c r="T4588">
        <v>7.2</v>
      </c>
      <c r="U4588">
        <v>1440</v>
      </c>
      <c r="V4588">
        <v>50</v>
      </c>
      <c r="W4588">
        <v>5</v>
      </c>
      <c r="X4588">
        <v>180</v>
      </c>
      <c r="Y4588">
        <v>0.05</v>
      </c>
      <c r="Z4588">
        <v>0.1</v>
      </c>
      <c r="AB4588">
        <v>50</v>
      </c>
      <c r="AC4588">
        <v>0</v>
      </c>
      <c r="AD4588" s="4" t="s">
        <v>173</v>
      </c>
      <c r="AF4588">
        <v>57.777774695194097</v>
      </c>
      <c r="AH4588" t="s">
        <v>538</v>
      </c>
    </row>
    <row r="4589" spans="1:38">
      <c r="A4589" t="s">
        <v>456</v>
      </c>
      <c r="B4589" t="s">
        <v>455</v>
      </c>
      <c r="C4589" s="30" t="s">
        <v>592</v>
      </c>
      <c r="D4589">
        <v>900</v>
      </c>
      <c r="E4589">
        <v>3</v>
      </c>
      <c r="F4589">
        <v>60</v>
      </c>
      <c r="G4589">
        <v>5.96</v>
      </c>
      <c r="H4589">
        <v>1.69</v>
      </c>
      <c r="I4589">
        <v>23.19</v>
      </c>
      <c r="L4589">
        <v>2.2400000000000002</v>
      </c>
      <c r="N4589">
        <f t="shared" si="194"/>
        <v>0.28355704697986578</v>
      </c>
      <c r="O4589">
        <f t="shared" si="195"/>
        <v>3.8909395973154366</v>
      </c>
      <c r="R4589">
        <v>62.37</v>
      </c>
      <c r="S4589">
        <v>0.11</v>
      </c>
      <c r="T4589">
        <v>8.94</v>
      </c>
      <c r="U4589">
        <v>1440</v>
      </c>
      <c r="V4589">
        <v>200</v>
      </c>
      <c r="W4589">
        <v>5</v>
      </c>
      <c r="X4589">
        <v>180</v>
      </c>
      <c r="Y4589">
        <v>0.05</v>
      </c>
      <c r="Z4589">
        <f>AA4589*Y4589</f>
        <v>2.5000000000000001E-2</v>
      </c>
      <c r="AA4589">
        <v>0.5</v>
      </c>
      <c r="AB4589">
        <v>25</v>
      </c>
      <c r="AC4589">
        <v>0</v>
      </c>
      <c r="AD4589" s="4" t="s">
        <v>173</v>
      </c>
      <c r="AF4589">
        <v>58.9690671635557</v>
      </c>
      <c r="AH4589" t="s">
        <v>539</v>
      </c>
    </row>
    <row r="4590" spans="1:38">
      <c r="A4590" t="s">
        <v>456</v>
      </c>
      <c r="B4590" t="s">
        <v>455</v>
      </c>
      <c r="C4590" s="30" t="s">
        <v>592</v>
      </c>
      <c r="D4590">
        <v>900</v>
      </c>
      <c r="E4590">
        <v>3</v>
      </c>
      <c r="F4590">
        <v>60</v>
      </c>
      <c r="G4590">
        <v>5.96</v>
      </c>
      <c r="H4590">
        <v>1.69</v>
      </c>
      <c r="I4590">
        <v>23.19</v>
      </c>
      <c r="L4590">
        <v>2.2400000000000002</v>
      </c>
      <c r="N4590">
        <f t="shared" si="194"/>
        <v>0.28355704697986578</v>
      </c>
      <c r="O4590">
        <f t="shared" si="195"/>
        <v>3.8909395973154366</v>
      </c>
      <c r="R4590">
        <v>62.37</v>
      </c>
      <c r="S4590">
        <v>0.11</v>
      </c>
      <c r="T4590">
        <v>8.94</v>
      </c>
      <c r="U4590">
        <v>1440</v>
      </c>
      <c r="V4590">
        <v>200</v>
      </c>
      <c r="W4590">
        <v>5</v>
      </c>
      <c r="X4590">
        <v>180</v>
      </c>
      <c r="Y4590">
        <v>0.05</v>
      </c>
      <c r="Z4590">
        <f t="shared" ref="Z4590:Z4600" si="196">AA4590*Y4590</f>
        <v>0.05</v>
      </c>
      <c r="AA4590">
        <v>1</v>
      </c>
      <c r="AB4590">
        <v>25</v>
      </c>
      <c r="AC4590">
        <v>0</v>
      </c>
      <c r="AD4590" s="4" t="s">
        <v>173</v>
      </c>
      <c r="AF4590">
        <v>57.731953800415198</v>
      </c>
      <c r="AH4590" t="s">
        <v>539</v>
      </c>
    </row>
    <row r="4591" spans="1:38">
      <c r="A4591" t="s">
        <v>456</v>
      </c>
      <c r="B4591" t="s">
        <v>455</v>
      </c>
      <c r="C4591" s="30" t="s">
        <v>592</v>
      </c>
      <c r="D4591">
        <v>900</v>
      </c>
      <c r="E4591">
        <v>3</v>
      </c>
      <c r="F4591">
        <v>60</v>
      </c>
      <c r="G4591">
        <v>5.96</v>
      </c>
      <c r="H4591">
        <v>1.69</v>
      </c>
      <c r="I4591">
        <v>23.19</v>
      </c>
      <c r="L4591">
        <v>2.2400000000000002</v>
      </c>
      <c r="N4591">
        <f t="shared" si="194"/>
        <v>0.28355704697986578</v>
      </c>
      <c r="O4591">
        <f t="shared" si="195"/>
        <v>3.8909395973154366</v>
      </c>
      <c r="R4591">
        <v>62.37</v>
      </c>
      <c r="S4591">
        <v>0.11</v>
      </c>
      <c r="T4591">
        <v>8.94</v>
      </c>
      <c r="U4591">
        <v>1440</v>
      </c>
      <c r="V4591">
        <v>200</v>
      </c>
      <c r="W4591">
        <v>5</v>
      </c>
      <c r="X4591">
        <v>180</v>
      </c>
      <c r="Y4591">
        <v>0.05</v>
      </c>
      <c r="Z4591">
        <f t="shared" si="196"/>
        <v>7.5000000000000011E-2</v>
      </c>
      <c r="AA4591">
        <v>1.5</v>
      </c>
      <c r="AB4591">
        <v>25</v>
      </c>
      <c r="AC4591">
        <v>0</v>
      </c>
      <c r="AD4591" s="4" t="s">
        <v>173</v>
      </c>
      <c r="AF4591">
        <v>53.814431296612199</v>
      </c>
      <c r="AH4591" t="s">
        <v>539</v>
      </c>
    </row>
    <row r="4592" spans="1:38">
      <c r="A4592" t="s">
        <v>456</v>
      </c>
      <c r="B4592" t="s">
        <v>455</v>
      </c>
      <c r="C4592" s="30" t="s">
        <v>592</v>
      </c>
      <c r="D4592">
        <v>900</v>
      </c>
      <c r="E4592">
        <v>3</v>
      </c>
      <c r="F4592">
        <v>60</v>
      </c>
      <c r="G4592">
        <v>5.96</v>
      </c>
      <c r="H4592">
        <v>1.69</v>
      </c>
      <c r="I4592">
        <v>23.19</v>
      </c>
      <c r="L4592">
        <v>2.2400000000000002</v>
      </c>
      <c r="N4592">
        <f t="shared" si="194"/>
        <v>0.28355704697986578</v>
      </c>
      <c r="O4592">
        <f t="shared" si="195"/>
        <v>3.8909395973154366</v>
      </c>
      <c r="R4592">
        <v>62.37</v>
      </c>
      <c r="S4592">
        <v>0.11</v>
      </c>
      <c r="T4592">
        <v>8.94</v>
      </c>
      <c r="U4592">
        <v>1440</v>
      </c>
      <c r="V4592">
        <v>200</v>
      </c>
      <c r="W4592">
        <v>5</v>
      </c>
      <c r="X4592">
        <v>180</v>
      </c>
      <c r="Y4592">
        <v>0.05</v>
      </c>
      <c r="Z4592">
        <f t="shared" si="196"/>
        <v>0.1</v>
      </c>
      <c r="AA4592">
        <v>2</v>
      </c>
      <c r="AB4592">
        <v>25</v>
      </c>
      <c r="AC4592">
        <v>0</v>
      </c>
      <c r="AD4592" s="4" t="s">
        <v>173</v>
      </c>
      <c r="AF4592">
        <v>59.1752590163631</v>
      </c>
      <c r="AH4592" t="s">
        <v>539</v>
      </c>
    </row>
    <row r="4593" spans="1:39">
      <c r="A4593" t="s">
        <v>456</v>
      </c>
      <c r="B4593" t="s">
        <v>455</v>
      </c>
      <c r="C4593" s="30" t="s">
        <v>592</v>
      </c>
      <c r="D4593">
        <v>900</v>
      </c>
      <c r="E4593">
        <v>3</v>
      </c>
      <c r="F4593">
        <v>60</v>
      </c>
      <c r="G4593">
        <v>5.96</v>
      </c>
      <c r="H4593">
        <v>1.69</v>
      </c>
      <c r="I4593">
        <v>23.19</v>
      </c>
      <c r="L4593">
        <v>2.2400000000000002</v>
      </c>
      <c r="N4593">
        <f t="shared" si="194"/>
        <v>0.28355704697986578</v>
      </c>
      <c r="O4593">
        <f t="shared" si="195"/>
        <v>3.8909395973154366</v>
      </c>
      <c r="R4593">
        <v>62.37</v>
      </c>
      <c r="S4593">
        <v>0.11</v>
      </c>
      <c r="T4593">
        <v>8.94</v>
      </c>
      <c r="U4593">
        <v>1440</v>
      </c>
      <c r="V4593">
        <v>200</v>
      </c>
      <c r="W4593">
        <v>5</v>
      </c>
      <c r="X4593">
        <v>180</v>
      </c>
      <c r="Y4593">
        <v>0.05</v>
      </c>
      <c r="Z4593">
        <f t="shared" si="196"/>
        <v>0.125</v>
      </c>
      <c r="AA4593">
        <v>2.5</v>
      </c>
      <c r="AB4593">
        <v>25</v>
      </c>
      <c r="AC4593">
        <v>0</v>
      </c>
      <c r="AD4593" s="4" t="s">
        <v>173</v>
      </c>
      <c r="AF4593">
        <v>56.701032290081997</v>
      </c>
      <c r="AH4593" t="s">
        <v>539</v>
      </c>
    </row>
    <row r="4594" spans="1:39">
      <c r="A4594" t="s">
        <v>456</v>
      </c>
      <c r="B4594" t="s">
        <v>455</v>
      </c>
      <c r="C4594" s="30" t="s">
        <v>592</v>
      </c>
      <c r="D4594">
        <v>900</v>
      </c>
      <c r="E4594">
        <v>3</v>
      </c>
      <c r="F4594">
        <v>60</v>
      </c>
      <c r="G4594">
        <v>5.96</v>
      </c>
      <c r="H4594">
        <v>1.69</v>
      </c>
      <c r="I4594">
        <v>23.19</v>
      </c>
      <c r="L4594">
        <v>2.2400000000000002</v>
      </c>
      <c r="N4594">
        <f t="shared" si="194"/>
        <v>0.28355704697986578</v>
      </c>
      <c r="O4594">
        <f t="shared" si="195"/>
        <v>3.8909395973154366</v>
      </c>
      <c r="R4594">
        <v>62.37</v>
      </c>
      <c r="S4594">
        <v>0.11</v>
      </c>
      <c r="T4594">
        <v>8.94</v>
      </c>
      <c r="U4594">
        <v>1440</v>
      </c>
      <c r="V4594">
        <v>200</v>
      </c>
      <c r="W4594">
        <v>5</v>
      </c>
      <c r="X4594">
        <v>180</v>
      </c>
      <c r="Y4594">
        <v>0.05</v>
      </c>
      <c r="Z4594">
        <f t="shared" si="196"/>
        <v>0.15000000000000002</v>
      </c>
      <c r="AA4594">
        <v>3</v>
      </c>
      <c r="AB4594">
        <v>25</v>
      </c>
      <c r="AC4594">
        <v>0</v>
      </c>
      <c r="AD4594" s="4" t="s">
        <v>173</v>
      </c>
      <c r="AF4594">
        <v>59.1752590163631</v>
      </c>
      <c r="AH4594" t="s">
        <v>539</v>
      </c>
    </row>
    <row r="4595" spans="1:39">
      <c r="A4595" t="s">
        <v>454</v>
      </c>
      <c r="B4595" t="s">
        <v>455</v>
      </c>
      <c r="C4595" s="30" t="s">
        <v>591</v>
      </c>
      <c r="D4595">
        <v>900</v>
      </c>
      <c r="E4595">
        <v>3</v>
      </c>
      <c r="F4595">
        <v>60</v>
      </c>
      <c r="G4595">
        <v>11.65</v>
      </c>
      <c r="H4595">
        <v>0.27</v>
      </c>
      <c r="I4595">
        <v>9.26</v>
      </c>
      <c r="L4595">
        <v>4.62</v>
      </c>
      <c r="N4595">
        <f t="shared" si="194"/>
        <v>2.3175965665236054E-2</v>
      </c>
      <c r="O4595">
        <f t="shared" si="195"/>
        <v>0.79484978540772533</v>
      </c>
      <c r="R4595">
        <v>142.44999999999999</v>
      </c>
      <c r="S4595">
        <v>0.28999999999999998</v>
      </c>
      <c r="T4595">
        <v>7.2</v>
      </c>
      <c r="U4595">
        <v>1440</v>
      </c>
      <c r="V4595">
        <v>200</v>
      </c>
      <c r="W4595">
        <v>5</v>
      </c>
      <c r="X4595">
        <v>180</v>
      </c>
      <c r="Y4595">
        <v>0.05</v>
      </c>
      <c r="Z4595">
        <f t="shared" si="196"/>
        <v>2.5000000000000001E-2</v>
      </c>
      <c r="AA4595">
        <v>0.5</v>
      </c>
      <c r="AB4595">
        <v>25</v>
      </c>
      <c r="AC4595">
        <v>0</v>
      </c>
      <c r="AD4595" s="4" t="s">
        <v>173</v>
      </c>
      <c r="AF4595">
        <v>68.247422106322503</v>
      </c>
      <c r="AH4595" t="s">
        <v>539</v>
      </c>
    </row>
    <row r="4596" spans="1:39">
      <c r="A4596" t="s">
        <v>454</v>
      </c>
      <c r="B4596" t="s">
        <v>455</v>
      </c>
      <c r="C4596" s="30" t="s">
        <v>591</v>
      </c>
      <c r="D4596">
        <v>900</v>
      </c>
      <c r="E4596">
        <v>3</v>
      </c>
      <c r="F4596">
        <v>60</v>
      </c>
      <c r="G4596">
        <v>11.65</v>
      </c>
      <c r="H4596">
        <v>0.27</v>
      </c>
      <c r="I4596">
        <v>9.26</v>
      </c>
      <c r="L4596">
        <v>4.62</v>
      </c>
      <c r="N4596">
        <f t="shared" si="194"/>
        <v>2.3175965665236054E-2</v>
      </c>
      <c r="O4596">
        <f t="shared" si="195"/>
        <v>0.79484978540772533</v>
      </c>
      <c r="R4596">
        <v>142.44999999999999</v>
      </c>
      <c r="S4596">
        <v>0.28999999999999998</v>
      </c>
      <c r="T4596">
        <v>7.2</v>
      </c>
      <c r="U4596">
        <v>1440</v>
      </c>
      <c r="V4596">
        <v>200</v>
      </c>
      <c r="W4596">
        <v>5</v>
      </c>
      <c r="X4596">
        <v>180</v>
      </c>
      <c r="Y4596">
        <v>0.05</v>
      </c>
      <c r="Z4596">
        <f t="shared" si="196"/>
        <v>0.05</v>
      </c>
      <c r="AA4596">
        <v>1</v>
      </c>
      <c r="AB4596">
        <v>25</v>
      </c>
      <c r="AC4596">
        <v>0</v>
      </c>
      <c r="AD4596" s="4" t="s">
        <v>173</v>
      </c>
      <c r="AF4596">
        <v>79.175255240992698</v>
      </c>
      <c r="AH4596" t="s">
        <v>539</v>
      </c>
    </row>
    <row r="4597" spans="1:39">
      <c r="A4597" t="s">
        <v>454</v>
      </c>
      <c r="B4597" t="s">
        <v>455</v>
      </c>
      <c r="C4597" s="30" t="s">
        <v>591</v>
      </c>
      <c r="D4597">
        <v>900</v>
      </c>
      <c r="E4597">
        <v>3</v>
      </c>
      <c r="F4597">
        <v>60</v>
      </c>
      <c r="G4597">
        <v>11.65</v>
      </c>
      <c r="H4597">
        <v>0.27</v>
      </c>
      <c r="I4597">
        <v>9.26</v>
      </c>
      <c r="L4597">
        <v>4.62</v>
      </c>
      <c r="N4597">
        <f t="shared" si="194"/>
        <v>2.3175965665236054E-2</v>
      </c>
      <c r="O4597">
        <f t="shared" si="195"/>
        <v>0.79484978540772533</v>
      </c>
      <c r="R4597">
        <v>142.44999999999999</v>
      </c>
      <c r="S4597">
        <v>0.28999999999999998</v>
      </c>
      <c r="T4597">
        <v>7.2</v>
      </c>
      <c r="U4597">
        <v>1440</v>
      </c>
      <c r="V4597">
        <v>200</v>
      </c>
      <c r="W4597">
        <v>5</v>
      </c>
      <c r="X4597">
        <v>180</v>
      </c>
      <c r="Y4597">
        <v>0.05</v>
      </c>
      <c r="Z4597">
        <f t="shared" si="196"/>
        <v>7.5000000000000011E-2</v>
      </c>
      <c r="AA4597">
        <v>1.5</v>
      </c>
      <c r="AB4597">
        <v>25</v>
      </c>
      <c r="AC4597">
        <v>0</v>
      </c>
      <c r="AD4597" s="4" t="s">
        <v>173</v>
      </c>
      <c r="AF4597">
        <v>61.649485742644103</v>
      </c>
      <c r="AH4597" t="s">
        <v>539</v>
      </c>
    </row>
    <row r="4598" spans="1:39">
      <c r="A4598" t="s">
        <v>454</v>
      </c>
      <c r="B4598" t="s">
        <v>455</v>
      </c>
      <c r="C4598" s="30" t="s">
        <v>591</v>
      </c>
      <c r="D4598">
        <v>900</v>
      </c>
      <c r="E4598">
        <v>3</v>
      </c>
      <c r="F4598">
        <v>60</v>
      </c>
      <c r="G4598">
        <v>11.65</v>
      </c>
      <c r="H4598">
        <v>0.27</v>
      </c>
      <c r="I4598">
        <v>9.26</v>
      </c>
      <c r="L4598">
        <v>4.62</v>
      </c>
      <c r="N4598">
        <f t="shared" si="194"/>
        <v>2.3175965665236054E-2</v>
      </c>
      <c r="O4598">
        <f t="shared" si="195"/>
        <v>0.79484978540772533</v>
      </c>
      <c r="R4598">
        <v>142.44999999999999</v>
      </c>
      <c r="S4598">
        <v>0.28999999999999998</v>
      </c>
      <c r="T4598">
        <v>7.2</v>
      </c>
      <c r="U4598">
        <v>1440</v>
      </c>
      <c r="V4598">
        <v>200</v>
      </c>
      <c r="W4598">
        <v>5</v>
      </c>
      <c r="X4598">
        <v>180</v>
      </c>
      <c r="Y4598">
        <v>0.05</v>
      </c>
      <c r="Z4598">
        <f t="shared" si="196"/>
        <v>0.1</v>
      </c>
      <c r="AA4598">
        <v>2</v>
      </c>
      <c r="AB4598">
        <v>25</v>
      </c>
      <c r="AC4598">
        <v>0</v>
      </c>
      <c r="AD4598" s="4" t="s">
        <v>173</v>
      </c>
      <c r="AF4598">
        <v>55.463918926941503</v>
      </c>
      <c r="AH4598" t="s">
        <v>539</v>
      </c>
    </row>
    <row r="4599" spans="1:39">
      <c r="A4599" t="s">
        <v>454</v>
      </c>
      <c r="B4599" t="s">
        <v>455</v>
      </c>
      <c r="C4599" s="30" t="s">
        <v>591</v>
      </c>
      <c r="D4599">
        <v>900</v>
      </c>
      <c r="E4599">
        <v>3</v>
      </c>
      <c r="F4599">
        <v>60</v>
      </c>
      <c r="G4599">
        <v>11.65</v>
      </c>
      <c r="H4599">
        <v>0.27</v>
      </c>
      <c r="I4599">
        <v>9.26</v>
      </c>
      <c r="L4599">
        <v>4.62</v>
      </c>
      <c r="N4599">
        <f t="shared" si="194"/>
        <v>2.3175965665236054E-2</v>
      </c>
      <c r="O4599">
        <f t="shared" si="195"/>
        <v>0.79484978540772533</v>
      </c>
      <c r="R4599">
        <v>142.44999999999999</v>
      </c>
      <c r="S4599">
        <v>0.28999999999999998</v>
      </c>
      <c r="T4599">
        <v>7.2</v>
      </c>
      <c r="U4599">
        <v>1440</v>
      </c>
      <c r="V4599">
        <v>200</v>
      </c>
      <c r="W4599">
        <v>5</v>
      </c>
      <c r="X4599">
        <v>180</v>
      </c>
      <c r="Y4599">
        <v>0.05</v>
      </c>
      <c r="Z4599">
        <f t="shared" si="196"/>
        <v>0.125</v>
      </c>
      <c r="AA4599">
        <v>2.5</v>
      </c>
      <c r="AB4599">
        <v>25</v>
      </c>
      <c r="AC4599">
        <v>0</v>
      </c>
      <c r="AD4599" s="4" t="s">
        <v>173</v>
      </c>
      <c r="AF4599">
        <v>41.237115250825603</v>
      </c>
      <c r="AH4599" t="s">
        <v>539</v>
      </c>
    </row>
    <row r="4600" spans="1:39">
      <c r="A4600" t="s">
        <v>454</v>
      </c>
      <c r="B4600" t="s">
        <v>455</v>
      </c>
      <c r="C4600" s="30" t="s">
        <v>591</v>
      </c>
      <c r="D4600">
        <v>900</v>
      </c>
      <c r="E4600">
        <v>3</v>
      </c>
      <c r="F4600">
        <v>60</v>
      </c>
      <c r="G4600">
        <v>11.65</v>
      </c>
      <c r="H4600">
        <v>0.27</v>
      </c>
      <c r="I4600">
        <v>9.26</v>
      </c>
      <c r="L4600">
        <v>4.62</v>
      </c>
      <c r="N4600">
        <f t="shared" si="194"/>
        <v>2.3175965665236054E-2</v>
      </c>
      <c r="O4600">
        <f t="shared" si="195"/>
        <v>0.79484978540772533</v>
      </c>
      <c r="R4600">
        <v>142.44999999999999</v>
      </c>
      <c r="S4600">
        <v>0.28999999999999998</v>
      </c>
      <c r="T4600">
        <v>7.2</v>
      </c>
      <c r="U4600">
        <v>1440</v>
      </c>
      <c r="V4600">
        <v>200</v>
      </c>
      <c r="W4600">
        <v>5</v>
      </c>
      <c r="X4600">
        <v>180</v>
      </c>
      <c r="Y4600">
        <v>0.05</v>
      </c>
      <c r="Z4600">
        <f t="shared" si="196"/>
        <v>0.15000000000000002</v>
      </c>
      <c r="AA4600">
        <v>3</v>
      </c>
      <c r="AB4600">
        <v>25</v>
      </c>
      <c r="AC4600">
        <v>0</v>
      </c>
      <c r="AD4600" s="4" t="s">
        <v>173</v>
      </c>
      <c r="AF4600">
        <v>34.226799900745497</v>
      </c>
      <c r="AH4600" t="s">
        <v>539</v>
      </c>
    </row>
    <row r="4601" spans="1:39">
      <c r="A4601" t="s">
        <v>456</v>
      </c>
      <c r="B4601" t="s">
        <v>455</v>
      </c>
      <c r="C4601" s="30" t="s">
        <v>592</v>
      </c>
      <c r="D4601">
        <v>900</v>
      </c>
      <c r="E4601">
        <v>3</v>
      </c>
      <c r="F4601">
        <v>60</v>
      </c>
      <c r="G4601">
        <v>5.96</v>
      </c>
      <c r="H4601">
        <v>1.69</v>
      </c>
      <c r="I4601">
        <v>23.19</v>
      </c>
      <c r="L4601">
        <v>2.2400000000000002</v>
      </c>
      <c r="N4601">
        <f t="shared" ref="N4601:N4606" si="197">H4601/G4601</f>
        <v>0.28355704697986578</v>
      </c>
      <c r="O4601">
        <f t="shared" ref="O4601:O4606" si="198">I4601/G4601</f>
        <v>3.8909395973154366</v>
      </c>
      <c r="R4601">
        <v>62.37</v>
      </c>
      <c r="S4601">
        <v>0.11</v>
      </c>
      <c r="T4601">
        <v>8.94</v>
      </c>
      <c r="U4601">
        <v>1440</v>
      </c>
      <c r="V4601">
        <v>200</v>
      </c>
      <c r="W4601">
        <v>2</v>
      </c>
      <c r="X4601">
        <v>180</v>
      </c>
      <c r="Y4601">
        <v>0.05</v>
      </c>
      <c r="Z4601">
        <v>0.05</v>
      </c>
      <c r="AB4601">
        <v>25</v>
      </c>
      <c r="AC4601">
        <v>0</v>
      </c>
      <c r="AD4601" s="4" t="s">
        <v>173</v>
      </c>
      <c r="AE4601">
        <f>V4601-AG4601*V4601/100</f>
        <v>0.31056582115996889</v>
      </c>
      <c r="AF4601">
        <f>((V4601-AE4601)/Z4601)*Y4601</f>
        <v>199.68943417884003</v>
      </c>
      <c r="AG4601">
        <v>99.844717089420001</v>
      </c>
      <c r="AH4601" t="s">
        <v>544</v>
      </c>
      <c r="AM4601" t="s">
        <v>427</v>
      </c>
    </row>
    <row r="4602" spans="1:39">
      <c r="A4602" t="s">
        <v>456</v>
      </c>
      <c r="B4602" t="s">
        <v>455</v>
      </c>
      <c r="C4602" s="30" t="s">
        <v>592</v>
      </c>
      <c r="D4602">
        <v>900</v>
      </c>
      <c r="E4602">
        <v>3</v>
      </c>
      <c r="F4602">
        <v>60</v>
      </c>
      <c r="G4602">
        <v>5.96</v>
      </c>
      <c r="H4602">
        <v>1.69</v>
      </c>
      <c r="I4602">
        <v>23.19</v>
      </c>
      <c r="L4602">
        <v>2.2400000000000002</v>
      </c>
      <c r="N4602">
        <f t="shared" si="197"/>
        <v>0.28355704697986578</v>
      </c>
      <c r="O4602">
        <f t="shared" si="198"/>
        <v>3.8909395973154366</v>
      </c>
      <c r="R4602">
        <v>62.37</v>
      </c>
      <c r="S4602">
        <v>0.11</v>
      </c>
      <c r="T4602">
        <v>8.94</v>
      </c>
      <c r="U4602">
        <v>1440</v>
      </c>
      <c r="V4602">
        <v>200</v>
      </c>
      <c r="W4602">
        <v>4</v>
      </c>
      <c r="X4602">
        <v>180</v>
      </c>
      <c r="Y4602">
        <v>0.05</v>
      </c>
      <c r="Z4602">
        <v>0.05</v>
      </c>
      <c r="AB4602">
        <v>25</v>
      </c>
      <c r="AC4602">
        <v>0</v>
      </c>
      <c r="AD4602" s="4" t="s">
        <v>173</v>
      </c>
      <c r="AE4602">
        <f t="shared" ref="AE4602:AE4643" si="199">V4602-AG4602*V4602/100</f>
        <v>81.366461891390614</v>
      </c>
      <c r="AF4602">
        <f>((V4602-AE4602)/Z4602)*Y4602</f>
        <v>118.63353810860939</v>
      </c>
      <c r="AG4602">
        <v>59.3167690543047</v>
      </c>
      <c r="AH4602" t="s">
        <v>544</v>
      </c>
      <c r="AM4602" t="s">
        <v>428</v>
      </c>
    </row>
    <row r="4603" spans="1:39">
      <c r="A4603" t="s">
        <v>456</v>
      </c>
      <c r="B4603" t="s">
        <v>455</v>
      </c>
      <c r="C4603" s="30" t="s">
        <v>592</v>
      </c>
      <c r="D4603">
        <v>900</v>
      </c>
      <c r="E4603">
        <v>3</v>
      </c>
      <c r="F4603">
        <v>60</v>
      </c>
      <c r="G4603">
        <v>5.96</v>
      </c>
      <c r="H4603">
        <v>1.69</v>
      </c>
      <c r="I4603">
        <v>23.19</v>
      </c>
      <c r="L4603">
        <v>2.2400000000000002</v>
      </c>
      <c r="N4603">
        <f t="shared" si="197"/>
        <v>0.28355704697986578</v>
      </c>
      <c r="O4603">
        <f t="shared" si="198"/>
        <v>3.8909395973154366</v>
      </c>
      <c r="R4603">
        <v>62.37</v>
      </c>
      <c r="S4603">
        <v>0.11</v>
      </c>
      <c r="T4603">
        <v>8.94</v>
      </c>
      <c r="U4603">
        <v>1440</v>
      </c>
      <c r="V4603">
        <v>200</v>
      </c>
      <c r="W4603">
        <v>5</v>
      </c>
      <c r="X4603">
        <v>180</v>
      </c>
      <c r="Y4603">
        <v>0.05</v>
      </c>
      <c r="Z4603">
        <v>0.05</v>
      </c>
      <c r="AB4603">
        <v>25</v>
      </c>
      <c r="AC4603">
        <v>0</v>
      </c>
      <c r="AD4603" s="4" t="s">
        <v>173</v>
      </c>
      <c r="AE4603">
        <f t="shared" si="199"/>
        <v>81.366461891390614</v>
      </c>
      <c r="AF4603">
        <f t="shared" ref="AF4603:AF4643" si="200">((V4603-AE4603)/Z4603)*Y4603</f>
        <v>118.63353810860939</v>
      </c>
      <c r="AG4603">
        <v>59.3167690543047</v>
      </c>
      <c r="AH4603" t="s">
        <v>544</v>
      </c>
      <c r="AM4603" t="s">
        <v>429</v>
      </c>
    </row>
    <row r="4604" spans="1:39">
      <c r="A4604" t="s">
        <v>456</v>
      </c>
      <c r="B4604" t="s">
        <v>455</v>
      </c>
      <c r="C4604" s="30" t="s">
        <v>592</v>
      </c>
      <c r="D4604">
        <v>900</v>
      </c>
      <c r="E4604">
        <v>3</v>
      </c>
      <c r="F4604">
        <v>60</v>
      </c>
      <c r="G4604">
        <v>5.96</v>
      </c>
      <c r="H4604">
        <v>1.69</v>
      </c>
      <c r="I4604">
        <v>23.19</v>
      </c>
      <c r="L4604">
        <v>2.2400000000000002</v>
      </c>
      <c r="N4604">
        <f t="shared" si="197"/>
        <v>0.28355704697986578</v>
      </c>
      <c r="O4604">
        <f t="shared" si="198"/>
        <v>3.8909395973154366</v>
      </c>
      <c r="R4604">
        <v>62.37</v>
      </c>
      <c r="S4604">
        <v>0.11</v>
      </c>
      <c r="T4604">
        <v>8.94</v>
      </c>
      <c r="U4604">
        <v>1440</v>
      </c>
      <c r="V4604">
        <v>200</v>
      </c>
      <c r="W4604">
        <v>6</v>
      </c>
      <c r="X4604">
        <v>180</v>
      </c>
      <c r="Y4604">
        <v>0.05</v>
      </c>
      <c r="Z4604">
        <v>0.05</v>
      </c>
      <c r="AB4604">
        <v>25</v>
      </c>
      <c r="AC4604">
        <v>0</v>
      </c>
      <c r="AD4604" s="4" t="s">
        <v>173</v>
      </c>
      <c r="AE4604">
        <f t="shared" si="199"/>
        <v>85.714282096754602</v>
      </c>
      <c r="AF4604">
        <f t="shared" si="200"/>
        <v>114.28571790324538</v>
      </c>
      <c r="AG4604">
        <v>57.142858951622699</v>
      </c>
      <c r="AH4604" t="s">
        <v>544</v>
      </c>
    </row>
    <row r="4605" spans="1:39">
      <c r="A4605" t="s">
        <v>456</v>
      </c>
      <c r="B4605" t="s">
        <v>455</v>
      </c>
      <c r="C4605" s="30" t="s">
        <v>592</v>
      </c>
      <c r="D4605">
        <v>900</v>
      </c>
      <c r="E4605">
        <v>3</v>
      </c>
      <c r="F4605">
        <v>60</v>
      </c>
      <c r="G4605">
        <v>5.96</v>
      </c>
      <c r="H4605">
        <v>1.69</v>
      </c>
      <c r="I4605">
        <v>23.19</v>
      </c>
      <c r="L4605">
        <v>2.2400000000000002</v>
      </c>
      <c r="N4605">
        <f t="shared" si="197"/>
        <v>0.28355704697986578</v>
      </c>
      <c r="O4605">
        <f t="shared" si="198"/>
        <v>3.8909395973154366</v>
      </c>
      <c r="R4605">
        <v>62.37</v>
      </c>
      <c r="S4605">
        <v>0.11</v>
      </c>
      <c r="T4605">
        <v>8.94</v>
      </c>
      <c r="U4605">
        <v>1440</v>
      </c>
      <c r="V4605">
        <v>200</v>
      </c>
      <c r="W4605">
        <v>8</v>
      </c>
      <c r="X4605">
        <v>180</v>
      </c>
      <c r="Y4605">
        <v>0.05</v>
      </c>
      <c r="Z4605">
        <v>0.05</v>
      </c>
      <c r="AB4605">
        <v>25</v>
      </c>
      <c r="AC4605">
        <v>0</v>
      </c>
      <c r="AD4605" s="4" t="s">
        <v>173</v>
      </c>
      <c r="AE4605">
        <f t="shared" si="199"/>
        <v>67.391306477368403</v>
      </c>
      <c r="AF4605">
        <f t="shared" si="200"/>
        <v>132.6086935226316</v>
      </c>
      <c r="AG4605">
        <v>66.304346761315799</v>
      </c>
      <c r="AH4605" t="s">
        <v>544</v>
      </c>
    </row>
    <row r="4606" spans="1:39">
      <c r="A4606" t="s">
        <v>456</v>
      </c>
      <c r="B4606" t="s">
        <v>455</v>
      </c>
      <c r="C4606" s="30" t="s">
        <v>592</v>
      </c>
      <c r="D4606">
        <v>900</v>
      </c>
      <c r="E4606">
        <v>3</v>
      </c>
      <c r="F4606">
        <v>60</v>
      </c>
      <c r="G4606">
        <v>5.96</v>
      </c>
      <c r="H4606">
        <v>1.69</v>
      </c>
      <c r="I4606">
        <v>23.19</v>
      </c>
      <c r="L4606">
        <v>2.2400000000000002</v>
      </c>
      <c r="N4606">
        <f t="shared" si="197"/>
        <v>0.28355704697986578</v>
      </c>
      <c r="O4606">
        <f t="shared" si="198"/>
        <v>3.8909395973154366</v>
      </c>
      <c r="R4606">
        <v>62.37</v>
      </c>
      <c r="S4606">
        <v>0.11</v>
      </c>
      <c r="T4606">
        <v>8.94</v>
      </c>
      <c r="U4606">
        <v>1440</v>
      </c>
      <c r="V4606">
        <v>200</v>
      </c>
      <c r="W4606">
        <v>10</v>
      </c>
      <c r="X4606">
        <v>180</v>
      </c>
      <c r="Y4606">
        <v>0.05</v>
      </c>
      <c r="Z4606">
        <v>0.05</v>
      </c>
      <c r="AB4606">
        <v>25</v>
      </c>
      <c r="AC4606">
        <v>0</v>
      </c>
      <c r="AD4606" s="4" t="s">
        <v>173</v>
      </c>
      <c r="AE4606">
        <f t="shared" si="199"/>
        <v>67.391306477368403</v>
      </c>
      <c r="AF4606">
        <f t="shared" si="200"/>
        <v>132.6086935226316</v>
      </c>
      <c r="AG4606">
        <v>66.304346761315799</v>
      </c>
      <c r="AH4606" t="s">
        <v>544</v>
      </c>
    </row>
    <row r="4607" spans="1:39">
      <c r="A4607" t="s">
        <v>454</v>
      </c>
      <c r="B4607" t="s">
        <v>455</v>
      </c>
      <c r="C4607" s="30" t="s">
        <v>591</v>
      </c>
      <c r="D4607">
        <v>900</v>
      </c>
      <c r="E4607">
        <v>3</v>
      </c>
      <c r="F4607">
        <v>60</v>
      </c>
      <c r="G4607">
        <v>11.65</v>
      </c>
      <c r="H4607">
        <v>0.27</v>
      </c>
      <c r="I4607">
        <v>9.26</v>
      </c>
      <c r="L4607">
        <v>4.62</v>
      </c>
      <c r="N4607">
        <f t="shared" ref="N4607" si="201">H4607/G4607</f>
        <v>2.3175965665236054E-2</v>
      </c>
      <c r="O4607">
        <f t="shared" ref="O4607" si="202">I4607/G4607</f>
        <v>0.79484978540772533</v>
      </c>
      <c r="R4607">
        <v>142.44999999999999</v>
      </c>
      <c r="S4607">
        <v>0.28999999999999998</v>
      </c>
      <c r="T4607">
        <v>7.2</v>
      </c>
      <c r="U4607">
        <v>1440</v>
      </c>
      <c r="V4607">
        <v>200</v>
      </c>
      <c r="W4607">
        <v>2</v>
      </c>
      <c r="X4607">
        <v>180</v>
      </c>
      <c r="Y4607">
        <v>0.05</v>
      </c>
      <c r="Z4607">
        <v>0.05</v>
      </c>
      <c r="AB4607">
        <v>25</v>
      </c>
      <c r="AC4607">
        <v>0</v>
      </c>
      <c r="AD4607" s="4" t="s">
        <v>173</v>
      </c>
      <c r="AE4607">
        <f t="shared" si="199"/>
        <v>-0.31056049006002695</v>
      </c>
      <c r="AF4607">
        <f t="shared" si="200"/>
        <v>200.31056049006003</v>
      </c>
      <c r="AG4607">
        <v>100.15528024503</v>
      </c>
      <c r="AH4607" t="s">
        <v>544</v>
      </c>
    </row>
    <row r="4608" spans="1:39">
      <c r="A4608" t="s">
        <v>454</v>
      </c>
      <c r="B4608" t="s">
        <v>455</v>
      </c>
      <c r="C4608" s="30" t="s">
        <v>591</v>
      </c>
      <c r="D4608">
        <v>900</v>
      </c>
      <c r="E4608">
        <v>3</v>
      </c>
      <c r="F4608">
        <v>60</v>
      </c>
      <c r="G4608">
        <v>11.65</v>
      </c>
      <c r="H4608">
        <v>0.27</v>
      </c>
      <c r="I4608">
        <v>9.26</v>
      </c>
      <c r="L4608">
        <v>4.62</v>
      </c>
      <c r="N4608">
        <f t="shared" ref="N4608:N4611" si="203">H4608/G4608</f>
        <v>2.3175965665236054E-2</v>
      </c>
      <c r="O4608">
        <f t="shared" ref="O4608:O4611" si="204">I4608/G4608</f>
        <v>0.79484978540772533</v>
      </c>
      <c r="R4608">
        <v>142.44999999999999</v>
      </c>
      <c r="S4608">
        <v>0.28999999999999998</v>
      </c>
      <c r="T4608">
        <v>7.2</v>
      </c>
      <c r="U4608">
        <v>1440</v>
      </c>
      <c r="V4608">
        <v>200</v>
      </c>
      <c r="W4608">
        <v>4</v>
      </c>
      <c r="X4608">
        <v>180</v>
      </c>
      <c r="Y4608">
        <v>0.05</v>
      </c>
      <c r="Z4608">
        <v>0.05</v>
      </c>
      <c r="AB4608">
        <v>25</v>
      </c>
      <c r="AC4608">
        <v>0</v>
      </c>
      <c r="AD4608" s="4" t="s">
        <v>173</v>
      </c>
      <c r="AE4608">
        <f t="shared" si="199"/>
        <v>81.987588202611803</v>
      </c>
      <c r="AF4608">
        <f t="shared" si="200"/>
        <v>118.01241179738821</v>
      </c>
      <c r="AG4608">
        <v>59.006205898694098</v>
      </c>
      <c r="AH4608" t="s">
        <v>544</v>
      </c>
    </row>
    <row r="4609" spans="1:34">
      <c r="A4609" t="s">
        <v>454</v>
      </c>
      <c r="B4609" t="s">
        <v>455</v>
      </c>
      <c r="C4609" s="30" t="s">
        <v>591</v>
      </c>
      <c r="D4609">
        <v>900</v>
      </c>
      <c r="E4609">
        <v>3</v>
      </c>
      <c r="F4609">
        <v>60</v>
      </c>
      <c r="G4609">
        <v>11.65</v>
      </c>
      <c r="H4609">
        <v>0.27</v>
      </c>
      <c r="I4609">
        <v>9.26</v>
      </c>
      <c r="L4609">
        <v>4.62</v>
      </c>
      <c r="N4609">
        <f t="shared" si="203"/>
        <v>2.3175965665236054E-2</v>
      </c>
      <c r="O4609">
        <f t="shared" si="204"/>
        <v>0.79484978540772533</v>
      </c>
      <c r="R4609">
        <v>142.44999999999999</v>
      </c>
      <c r="S4609">
        <v>0.28999999999999998</v>
      </c>
      <c r="T4609">
        <v>7.2</v>
      </c>
      <c r="U4609">
        <v>1440</v>
      </c>
      <c r="V4609">
        <v>200</v>
      </c>
      <c r="W4609">
        <v>5</v>
      </c>
      <c r="X4609">
        <v>180</v>
      </c>
      <c r="Y4609">
        <v>0.05</v>
      </c>
      <c r="Z4609">
        <v>0.05</v>
      </c>
      <c r="AB4609">
        <v>25</v>
      </c>
      <c r="AC4609">
        <v>0</v>
      </c>
      <c r="AD4609" s="4" t="s">
        <v>173</v>
      </c>
      <c r="AE4609">
        <f t="shared" si="199"/>
        <v>82.608693189438199</v>
      </c>
      <c r="AF4609">
        <f t="shared" si="200"/>
        <v>117.39130681056179</v>
      </c>
      <c r="AG4609">
        <v>58.6956534052809</v>
      </c>
      <c r="AH4609" t="s">
        <v>544</v>
      </c>
    </row>
    <row r="4610" spans="1:34">
      <c r="A4610" t="s">
        <v>454</v>
      </c>
      <c r="B4610" t="s">
        <v>455</v>
      </c>
      <c r="C4610" s="30" t="s">
        <v>591</v>
      </c>
      <c r="D4610">
        <v>900</v>
      </c>
      <c r="E4610">
        <v>3</v>
      </c>
      <c r="F4610">
        <v>60</v>
      </c>
      <c r="G4610">
        <v>11.65</v>
      </c>
      <c r="H4610">
        <v>0.27</v>
      </c>
      <c r="I4610">
        <v>9.26</v>
      </c>
      <c r="L4610">
        <v>4.62</v>
      </c>
      <c r="N4610">
        <f t="shared" si="203"/>
        <v>2.3175965665236054E-2</v>
      </c>
      <c r="O4610">
        <f t="shared" si="204"/>
        <v>0.79484978540772533</v>
      </c>
      <c r="R4610">
        <v>142.44999999999999</v>
      </c>
      <c r="S4610">
        <v>0.28999999999999998</v>
      </c>
      <c r="T4610">
        <v>7.2</v>
      </c>
      <c r="U4610">
        <v>1440</v>
      </c>
      <c r="V4610">
        <v>200</v>
      </c>
      <c r="W4610">
        <v>8</v>
      </c>
      <c r="X4610">
        <v>180</v>
      </c>
      <c r="Y4610">
        <v>0.05</v>
      </c>
      <c r="Z4610">
        <v>0.05</v>
      </c>
      <c r="AB4610">
        <v>25</v>
      </c>
      <c r="AC4610">
        <v>0</v>
      </c>
      <c r="AD4610" s="4" t="s">
        <v>173</v>
      </c>
      <c r="AE4610">
        <f t="shared" si="199"/>
        <v>179.503118276256</v>
      </c>
      <c r="AF4610">
        <f t="shared" si="200"/>
        <v>20.496881723743996</v>
      </c>
      <c r="AG4610">
        <v>10.248440861872</v>
      </c>
      <c r="AH4610" t="s">
        <v>544</v>
      </c>
    </row>
    <row r="4611" spans="1:34">
      <c r="A4611" t="s">
        <v>454</v>
      </c>
      <c r="B4611" t="s">
        <v>455</v>
      </c>
      <c r="C4611" s="30" t="s">
        <v>591</v>
      </c>
      <c r="D4611">
        <v>900</v>
      </c>
      <c r="E4611">
        <v>3</v>
      </c>
      <c r="F4611">
        <v>60</v>
      </c>
      <c r="G4611">
        <v>11.65</v>
      </c>
      <c r="H4611">
        <v>0.27</v>
      </c>
      <c r="I4611">
        <v>9.26</v>
      </c>
      <c r="L4611">
        <v>4.62</v>
      </c>
      <c r="N4611">
        <f t="shared" si="203"/>
        <v>2.3175965665236054E-2</v>
      </c>
      <c r="O4611">
        <f t="shared" si="204"/>
        <v>0.79484978540772533</v>
      </c>
      <c r="R4611">
        <v>142.44999999999999</v>
      </c>
      <c r="S4611">
        <v>0.28999999999999998</v>
      </c>
      <c r="T4611">
        <v>7.2</v>
      </c>
      <c r="U4611">
        <v>1440</v>
      </c>
      <c r="V4611">
        <v>200</v>
      </c>
      <c r="W4611">
        <v>10</v>
      </c>
      <c r="X4611">
        <v>180</v>
      </c>
      <c r="Y4611">
        <v>0.05</v>
      </c>
      <c r="Z4611">
        <v>0.05</v>
      </c>
      <c r="AB4611">
        <v>25</v>
      </c>
      <c r="AC4611">
        <v>0</v>
      </c>
      <c r="AD4611" s="4" t="s">
        <v>173</v>
      </c>
      <c r="AE4611">
        <f t="shared" si="199"/>
        <v>190.06210563405506</v>
      </c>
      <c r="AF4611">
        <f t="shared" si="200"/>
        <v>9.9378943659449419</v>
      </c>
      <c r="AG4611">
        <v>4.9689471829724701</v>
      </c>
      <c r="AH4611" t="s">
        <v>544</v>
      </c>
    </row>
    <row r="4612" spans="1:34">
      <c r="A4612" t="s">
        <v>454</v>
      </c>
      <c r="B4612" t="s">
        <v>455</v>
      </c>
      <c r="C4612" s="30" t="s">
        <v>591</v>
      </c>
      <c r="D4612">
        <v>900</v>
      </c>
      <c r="E4612">
        <v>3</v>
      </c>
      <c r="F4612">
        <v>60</v>
      </c>
      <c r="G4612">
        <v>11.65</v>
      </c>
      <c r="H4612">
        <v>0.27</v>
      </c>
      <c r="I4612">
        <v>9.26</v>
      </c>
      <c r="L4612">
        <v>4.62</v>
      </c>
      <c r="N4612">
        <f t="shared" ref="N4612:N4628" si="205">H4612/G4612</f>
        <v>2.3175965665236054E-2</v>
      </c>
      <c r="O4612">
        <f t="shared" ref="O4612:O4628" si="206">I4612/G4612</f>
        <v>0.79484978540772533</v>
      </c>
      <c r="R4612">
        <v>142.44999999999999</v>
      </c>
      <c r="S4612">
        <v>0.28999999999999998</v>
      </c>
      <c r="T4612">
        <v>7.2</v>
      </c>
      <c r="U4612">
        <v>1440</v>
      </c>
      <c r="V4612">
        <v>50</v>
      </c>
      <c r="W4612">
        <v>2</v>
      </c>
      <c r="X4612">
        <v>180</v>
      </c>
      <c r="Y4612">
        <v>0.05</v>
      </c>
      <c r="Z4612">
        <v>0.05</v>
      </c>
      <c r="AB4612">
        <v>50</v>
      </c>
      <c r="AC4612">
        <v>0</v>
      </c>
      <c r="AD4612" s="9" t="s">
        <v>595</v>
      </c>
      <c r="AE4612">
        <f t="shared" si="199"/>
        <v>20.901287751272552</v>
      </c>
      <c r="AF4612">
        <f t="shared" si="200"/>
        <v>29.098712248727448</v>
      </c>
      <c r="AG4612">
        <v>58.197424497454897</v>
      </c>
      <c r="AH4612" t="s">
        <v>542</v>
      </c>
    </row>
    <row r="4613" spans="1:34">
      <c r="A4613" t="s">
        <v>454</v>
      </c>
      <c r="B4613" t="s">
        <v>455</v>
      </c>
      <c r="C4613" s="30" t="s">
        <v>591</v>
      </c>
      <c r="D4613">
        <v>900</v>
      </c>
      <c r="E4613">
        <v>3</v>
      </c>
      <c r="F4613">
        <v>60</v>
      </c>
      <c r="G4613">
        <v>11.65</v>
      </c>
      <c r="H4613">
        <v>0.27</v>
      </c>
      <c r="I4613">
        <v>9.26</v>
      </c>
      <c r="L4613">
        <v>4.62</v>
      </c>
      <c r="N4613">
        <f t="shared" si="205"/>
        <v>2.3175965665236054E-2</v>
      </c>
      <c r="O4613">
        <f t="shared" si="206"/>
        <v>0.79484978540772533</v>
      </c>
      <c r="R4613">
        <v>142.44999999999999</v>
      </c>
      <c r="S4613">
        <v>0.28999999999999998</v>
      </c>
      <c r="T4613">
        <v>7.2</v>
      </c>
      <c r="U4613">
        <v>1440</v>
      </c>
      <c r="V4613">
        <v>50</v>
      </c>
      <c r="W4613">
        <v>2</v>
      </c>
      <c r="X4613">
        <v>180</v>
      </c>
      <c r="Y4613">
        <v>0.05</v>
      </c>
      <c r="Z4613">
        <v>0.05</v>
      </c>
      <c r="AB4613">
        <v>50</v>
      </c>
      <c r="AC4613">
        <v>1</v>
      </c>
      <c r="AD4613" s="9" t="s">
        <v>595</v>
      </c>
      <c r="AE4613">
        <f t="shared" si="199"/>
        <v>18.927037619515101</v>
      </c>
      <c r="AF4613">
        <f t="shared" si="200"/>
        <v>31.072962380484899</v>
      </c>
      <c r="AG4613">
        <v>62.145924760969798</v>
      </c>
      <c r="AH4613" t="s">
        <v>542</v>
      </c>
    </row>
    <row r="4614" spans="1:34">
      <c r="A4614" t="s">
        <v>454</v>
      </c>
      <c r="B4614" t="s">
        <v>455</v>
      </c>
      <c r="C4614" s="30" t="s">
        <v>591</v>
      </c>
      <c r="D4614">
        <v>900</v>
      </c>
      <c r="E4614">
        <v>3</v>
      </c>
      <c r="F4614">
        <v>60</v>
      </c>
      <c r="G4614">
        <v>11.65</v>
      </c>
      <c r="H4614">
        <v>0.27</v>
      </c>
      <c r="I4614">
        <v>9.26</v>
      </c>
      <c r="L4614">
        <v>4.62</v>
      </c>
      <c r="N4614">
        <f t="shared" si="205"/>
        <v>2.3175965665236054E-2</v>
      </c>
      <c r="O4614">
        <f t="shared" si="206"/>
        <v>0.79484978540772533</v>
      </c>
      <c r="R4614">
        <v>142.44999999999999</v>
      </c>
      <c r="S4614">
        <v>0.28999999999999998</v>
      </c>
      <c r="T4614">
        <v>7.2</v>
      </c>
      <c r="U4614">
        <v>1440</v>
      </c>
      <c r="V4614">
        <v>50</v>
      </c>
      <c r="W4614">
        <v>2</v>
      </c>
      <c r="X4614">
        <v>180</v>
      </c>
      <c r="Y4614">
        <v>0.05</v>
      </c>
      <c r="Z4614">
        <v>0.05</v>
      </c>
      <c r="AB4614">
        <v>50</v>
      </c>
      <c r="AC4614">
        <v>5</v>
      </c>
      <c r="AD4614" s="9" t="s">
        <v>595</v>
      </c>
      <c r="AE4614">
        <f t="shared" si="199"/>
        <v>20.12875560353725</v>
      </c>
      <c r="AF4614">
        <f t="shared" si="200"/>
        <v>29.87124439646275</v>
      </c>
      <c r="AG4614">
        <v>59.742488792925499</v>
      </c>
      <c r="AH4614" t="s">
        <v>542</v>
      </c>
    </row>
    <row r="4615" spans="1:34">
      <c r="A4615" t="s">
        <v>454</v>
      </c>
      <c r="B4615" t="s">
        <v>455</v>
      </c>
      <c r="C4615" s="30" t="s">
        <v>591</v>
      </c>
      <c r="D4615">
        <v>900</v>
      </c>
      <c r="E4615">
        <v>3</v>
      </c>
      <c r="F4615">
        <v>60</v>
      </c>
      <c r="G4615">
        <v>11.65</v>
      </c>
      <c r="H4615">
        <v>0.27</v>
      </c>
      <c r="I4615">
        <v>9.26</v>
      </c>
      <c r="L4615">
        <v>4.62</v>
      </c>
      <c r="N4615">
        <f t="shared" si="205"/>
        <v>2.3175965665236054E-2</v>
      </c>
      <c r="O4615">
        <f t="shared" si="206"/>
        <v>0.79484978540772533</v>
      </c>
      <c r="R4615">
        <v>142.44999999999999</v>
      </c>
      <c r="S4615">
        <v>0.28999999999999998</v>
      </c>
      <c r="T4615">
        <v>7.2</v>
      </c>
      <c r="U4615">
        <v>1440</v>
      </c>
      <c r="V4615">
        <v>50</v>
      </c>
      <c r="W4615">
        <v>2</v>
      </c>
      <c r="X4615">
        <v>180</v>
      </c>
      <c r="Y4615">
        <v>0.05</v>
      </c>
      <c r="Z4615">
        <v>0.05</v>
      </c>
      <c r="AB4615">
        <v>50</v>
      </c>
      <c r="AC4615">
        <v>10</v>
      </c>
      <c r="AD4615" s="9" t="s">
        <v>595</v>
      </c>
      <c r="AE4615">
        <f t="shared" si="199"/>
        <v>17.296139693158651</v>
      </c>
      <c r="AF4615">
        <f t="shared" si="200"/>
        <v>32.703860306841349</v>
      </c>
      <c r="AG4615">
        <v>65.407720613682699</v>
      </c>
      <c r="AH4615" t="s">
        <v>542</v>
      </c>
    </row>
    <row r="4616" spans="1:34">
      <c r="A4616" t="s">
        <v>454</v>
      </c>
      <c r="B4616" t="s">
        <v>455</v>
      </c>
      <c r="C4616" s="30" t="s">
        <v>591</v>
      </c>
      <c r="D4616">
        <v>900</v>
      </c>
      <c r="E4616">
        <v>3</v>
      </c>
      <c r="F4616">
        <v>60</v>
      </c>
      <c r="G4616">
        <v>11.65</v>
      </c>
      <c r="H4616">
        <v>0.27</v>
      </c>
      <c r="I4616">
        <v>9.26</v>
      </c>
      <c r="L4616">
        <v>4.62</v>
      </c>
      <c r="N4616">
        <f t="shared" si="205"/>
        <v>2.3175965665236054E-2</v>
      </c>
      <c r="O4616">
        <f t="shared" si="206"/>
        <v>0.79484978540772533</v>
      </c>
      <c r="R4616">
        <v>142.44999999999999</v>
      </c>
      <c r="S4616">
        <v>0.28999999999999998</v>
      </c>
      <c r="T4616">
        <v>7.2</v>
      </c>
      <c r="U4616">
        <v>1440</v>
      </c>
      <c r="V4616">
        <v>50</v>
      </c>
      <c r="W4616">
        <v>2</v>
      </c>
      <c r="X4616">
        <v>180</v>
      </c>
      <c r="Y4616">
        <v>0.05</v>
      </c>
      <c r="Z4616">
        <v>0.05</v>
      </c>
      <c r="AB4616">
        <v>50</v>
      </c>
      <c r="AC4616">
        <v>0</v>
      </c>
      <c r="AD4616" t="s">
        <v>61</v>
      </c>
      <c r="AE4616">
        <f t="shared" si="199"/>
        <v>20.557938492847846</v>
      </c>
      <c r="AF4616">
        <f t="shared" si="200"/>
        <v>29.442061507152154</v>
      </c>
      <c r="AG4616">
        <v>58.884123014304301</v>
      </c>
      <c r="AH4616" t="s">
        <v>542</v>
      </c>
    </row>
    <row r="4617" spans="1:34">
      <c r="A4617" t="s">
        <v>454</v>
      </c>
      <c r="B4617" t="s">
        <v>455</v>
      </c>
      <c r="C4617" s="30" t="s">
        <v>591</v>
      </c>
      <c r="D4617">
        <v>900</v>
      </c>
      <c r="E4617">
        <v>3</v>
      </c>
      <c r="F4617">
        <v>60</v>
      </c>
      <c r="G4617">
        <v>11.65</v>
      </c>
      <c r="H4617">
        <v>0.27</v>
      </c>
      <c r="I4617">
        <v>9.26</v>
      </c>
      <c r="L4617">
        <v>4.62</v>
      </c>
      <c r="N4617">
        <f t="shared" si="205"/>
        <v>2.3175965665236054E-2</v>
      </c>
      <c r="O4617">
        <f t="shared" si="206"/>
        <v>0.79484978540772533</v>
      </c>
      <c r="R4617">
        <v>142.44999999999999</v>
      </c>
      <c r="S4617">
        <v>0.28999999999999998</v>
      </c>
      <c r="T4617">
        <v>7.2</v>
      </c>
      <c r="U4617">
        <v>1440</v>
      </c>
      <c r="V4617">
        <v>50</v>
      </c>
      <c r="W4617">
        <v>2</v>
      </c>
      <c r="X4617">
        <v>180</v>
      </c>
      <c r="Y4617">
        <v>0.05</v>
      </c>
      <c r="Z4617">
        <v>0.05</v>
      </c>
      <c r="AB4617">
        <v>50</v>
      </c>
      <c r="AC4617">
        <v>1</v>
      </c>
      <c r="AD4617" t="s">
        <v>61</v>
      </c>
      <c r="AE4617">
        <f t="shared" si="199"/>
        <v>21.502146743283653</v>
      </c>
      <c r="AF4617">
        <f t="shared" si="200"/>
        <v>28.497853256716343</v>
      </c>
      <c r="AG4617">
        <v>56.995706513432701</v>
      </c>
      <c r="AH4617" t="s">
        <v>542</v>
      </c>
    </row>
    <row r="4618" spans="1:34">
      <c r="A4618" t="s">
        <v>454</v>
      </c>
      <c r="B4618" t="s">
        <v>455</v>
      </c>
      <c r="C4618" s="30" t="s">
        <v>591</v>
      </c>
      <c r="D4618">
        <v>900</v>
      </c>
      <c r="E4618">
        <v>3</v>
      </c>
      <c r="F4618">
        <v>60</v>
      </c>
      <c r="G4618">
        <v>11.65</v>
      </c>
      <c r="H4618">
        <v>0.27</v>
      </c>
      <c r="I4618">
        <v>9.26</v>
      </c>
      <c r="L4618">
        <v>4.62</v>
      </c>
      <c r="N4618">
        <f t="shared" si="205"/>
        <v>2.3175965665236054E-2</v>
      </c>
      <c r="O4618">
        <f t="shared" si="206"/>
        <v>0.79484978540772533</v>
      </c>
      <c r="R4618">
        <v>142.44999999999999</v>
      </c>
      <c r="S4618">
        <v>0.28999999999999998</v>
      </c>
      <c r="T4618">
        <v>7.2</v>
      </c>
      <c r="U4618">
        <v>1440</v>
      </c>
      <c r="V4618">
        <v>50</v>
      </c>
      <c r="W4618">
        <v>2</v>
      </c>
      <c r="X4618">
        <v>180</v>
      </c>
      <c r="Y4618">
        <v>0.05</v>
      </c>
      <c r="Z4618">
        <v>0.05</v>
      </c>
      <c r="AB4618">
        <v>50</v>
      </c>
      <c r="AC4618">
        <v>5</v>
      </c>
      <c r="AD4618" t="s">
        <v>61</v>
      </c>
      <c r="AE4618">
        <f t="shared" si="199"/>
        <v>21.158800431835196</v>
      </c>
      <c r="AF4618">
        <f t="shared" si="200"/>
        <v>28.841199568164804</v>
      </c>
      <c r="AG4618">
        <v>57.6823991363296</v>
      </c>
      <c r="AH4618" t="s">
        <v>542</v>
      </c>
    </row>
    <row r="4619" spans="1:34">
      <c r="A4619" t="s">
        <v>454</v>
      </c>
      <c r="B4619" t="s">
        <v>455</v>
      </c>
      <c r="C4619" s="30" t="s">
        <v>591</v>
      </c>
      <c r="D4619">
        <v>900</v>
      </c>
      <c r="E4619">
        <v>3</v>
      </c>
      <c r="F4619">
        <v>60</v>
      </c>
      <c r="G4619">
        <v>11.65</v>
      </c>
      <c r="H4619">
        <v>0.27</v>
      </c>
      <c r="I4619">
        <v>9.26</v>
      </c>
      <c r="L4619">
        <v>4.62</v>
      </c>
      <c r="N4619">
        <f t="shared" si="205"/>
        <v>2.3175965665236054E-2</v>
      </c>
      <c r="O4619">
        <f t="shared" si="206"/>
        <v>0.79484978540772533</v>
      </c>
      <c r="R4619">
        <v>142.44999999999999</v>
      </c>
      <c r="S4619">
        <v>0.28999999999999998</v>
      </c>
      <c r="T4619">
        <v>7.2</v>
      </c>
      <c r="U4619">
        <v>1440</v>
      </c>
      <c r="V4619">
        <v>50</v>
      </c>
      <c r="W4619">
        <v>2</v>
      </c>
      <c r="X4619">
        <v>180</v>
      </c>
      <c r="Y4619">
        <v>0.05</v>
      </c>
      <c r="Z4619">
        <v>0.05</v>
      </c>
      <c r="AB4619">
        <v>50</v>
      </c>
      <c r="AC4619">
        <v>10</v>
      </c>
      <c r="AD4619" t="s">
        <v>61</v>
      </c>
      <c r="AE4619">
        <f t="shared" si="199"/>
        <v>21.244634062721051</v>
      </c>
      <c r="AF4619">
        <f t="shared" si="200"/>
        <v>28.755365937278949</v>
      </c>
      <c r="AG4619">
        <v>57.510731874557898</v>
      </c>
      <c r="AH4619" t="s">
        <v>542</v>
      </c>
    </row>
    <row r="4620" spans="1:34">
      <c r="A4620" t="s">
        <v>454</v>
      </c>
      <c r="B4620" t="s">
        <v>455</v>
      </c>
      <c r="C4620" s="30" t="s">
        <v>591</v>
      </c>
      <c r="D4620">
        <v>900</v>
      </c>
      <c r="E4620">
        <v>3</v>
      </c>
      <c r="F4620">
        <v>60</v>
      </c>
      <c r="G4620">
        <v>11.65</v>
      </c>
      <c r="H4620">
        <v>0.27</v>
      </c>
      <c r="I4620">
        <v>9.26</v>
      </c>
      <c r="L4620">
        <v>4.62</v>
      </c>
      <c r="N4620">
        <f t="shared" si="205"/>
        <v>2.3175965665236054E-2</v>
      </c>
      <c r="O4620">
        <f t="shared" si="206"/>
        <v>0.79484978540772533</v>
      </c>
      <c r="R4620">
        <v>142.44999999999999</v>
      </c>
      <c r="S4620">
        <v>0.28999999999999998</v>
      </c>
      <c r="T4620">
        <v>7.2</v>
      </c>
      <c r="U4620">
        <v>1440</v>
      </c>
      <c r="V4620">
        <v>50</v>
      </c>
      <c r="W4620">
        <v>2</v>
      </c>
      <c r="X4620">
        <v>180</v>
      </c>
      <c r="Y4620">
        <v>0.05</v>
      </c>
      <c r="Z4620">
        <v>0.05</v>
      </c>
      <c r="AB4620">
        <v>50</v>
      </c>
      <c r="AC4620">
        <v>0</v>
      </c>
      <c r="AD4620" t="s">
        <v>63</v>
      </c>
      <c r="AE4620">
        <f t="shared" si="199"/>
        <v>20.4721019149857</v>
      </c>
      <c r="AF4620">
        <f t="shared" si="200"/>
        <v>29.5278980850143</v>
      </c>
      <c r="AG4620">
        <v>59.0557961700286</v>
      </c>
      <c r="AH4620" t="s">
        <v>542</v>
      </c>
    </row>
    <row r="4621" spans="1:34">
      <c r="A4621" t="s">
        <v>454</v>
      </c>
      <c r="B4621" t="s">
        <v>455</v>
      </c>
      <c r="C4621" s="30" t="s">
        <v>591</v>
      </c>
      <c r="D4621">
        <v>900</v>
      </c>
      <c r="E4621">
        <v>3</v>
      </c>
      <c r="F4621">
        <v>60</v>
      </c>
      <c r="G4621">
        <v>11.65</v>
      </c>
      <c r="H4621">
        <v>0.27</v>
      </c>
      <c r="I4621">
        <v>9.26</v>
      </c>
      <c r="L4621">
        <v>4.62</v>
      </c>
      <c r="N4621">
        <f t="shared" si="205"/>
        <v>2.3175965665236054E-2</v>
      </c>
      <c r="O4621">
        <f t="shared" si="206"/>
        <v>0.79484978540772533</v>
      </c>
      <c r="R4621">
        <v>142.44999999999999</v>
      </c>
      <c r="S4621">
        <v>0.28999999999999998</v>
      </c>
      <c r="T4621">
        <v>7.2</v>
      </c>
      <c r="U4621">
        <v>1440</v>
      </c>
      <c r="V4621">
        <v>50</v>
      </c>
      <c r="W4621">
        <v>2</v>
      </c>
      <c r="X4621">
        <v>180</v>
      </c>
      <c r="Y4621">
        <v>0.05</v>
      </c>
      <c r="Z4621">
        <v>0.05</v>
      </c>
      <c r="AB4621">
        <v>50</v>
      </c>
      <c r="AC4621">
        <v>1</v>
      </c>
      <c r="AD4621" t="s">
        <v>63</v>
      </c>
      <c r="AE4621">
        <f t="shared" si="199"/>
        <v>30.257510101958399</v>
      </c>
      <c r="AF4621">
        <f t="shared" si="200"/>
        <v>19.742489898041601</v>
      </c>
      <c r="AG4621">
        <v>39.484979796083202</v>
      </c>
      <c r="AH4621" t="s">
        <v>542</v>
      </c>
    </row>
    <row r="4622" spans="1:34">
      <c r="A4622" t="s">
        <v>454</v>
      </c>
      <c r="B4622" t="s">
        <v>455</v>
      </c>
      <c r="C4622" s="30" t="s">
        <v>591</v>
      </c>
      <c r="D4622">
        <v>900</v>
      </c>
      <c r="E4622">
        <v>3</v>
      </c>
      <c r="F4622">
        <v>60</v>
      </c>
      <c r="G4622">
        <v>11.65</v>
      </c>
      <c r="H4622">
        <v>0.27</v>
      </c>
      <c r="I4622">
        <v>9.26</v>
      </c>
      <c r="L4622">
        <v>4.62</v>
      </c>
      <c r="N4622">
        <f t="shared" si="205"/>
        <v>2.3175965665236054E-2</v>
      </c>
      <c r="O4622">
        <f t="shared" si="206"/>
        <v>0.79484978540772533</v>
      </c>
      <c r="R4622">
        <v>142.44999999999999</v>
      </c>
      <c r="S4622">
        <v>0.28999999999999998</v>
      </c>
      <c r="T4622">
        <v>7.2</v>
      </c>
      <c r="U4622">
        <v>1440</v>
      </c>
      <c r="V4622">
        <v>50</v>
      </c>
      <c r="W4622">
        <v>2</v>
      </c>
      <c r="X4622">
        <v>180</v>
      </c>
      <c r="Y4622">
        <v>0.05</v>
      </c>
      <c r="Z4622">
        <v>0.05</v>
      </c>
      <c r="AB4622">
        <v>50</v>
      </c>
      <c r="AC4622">
        <v>5</v>
      </c>
      <c r="AD4622" t="s">
        <v>63</v>
      </c>
      <c r="AE4622">
        <f t="shared" si="199"/>
        <v>34.549353729945551</v>
      </c>
      <c r="AF4622">
        <f t="shared" si="200"/>
        <v>15.450646270054449</v>
      </c>
      <c r="AG4622">
        <v>30.901292540108901</v>
      </c>
      <c r="AH4622" t="s">
        <v>542</v>
      </c>
    </row>
    <row r="4623" spans="1:34">
      <c r="A4623" t="s">
        <v>454</v>
      </c>
      <c r="B4623" t="s">
        <v>455</v>
      </c>
      <c r="C4623" s="30" t="s">
        <v>591</v>
      </c>
      <c r="D4623">
        <v>900</v>
      </c>
      <c r="E4623">
        <v>3</v>
      </c>
      <c r="F4623">
        <v>60</v>
      </c>
      <c r="G4623">
        <v>11.65</v>
      </c>
      <c r="H4623">
        <v>0.27</v>
      </c>
      <c r="I4623">
        <v>9.26</v>
      </c>
      <c r="L4623">
        <v>4.62</v>
      </c>
      <c r="N4623">
        <f t="shared" si="205"/>
        <v>2.3175965665236054E-2</v>
      </c>
      <c r="O4623">
        <f t="shared" si="206"/>
        <v>0.79484978540772533</v>
      </c>
      <c r="R4623">
        <v>142.44999999999999</v>
      </c>
      <c r="S4623">
        <v>0.28999999999999998</v>
      </c>
      <c r="T4623">
        <v>7.2</v>
      </c>
      <c r="U4623">
        <v>1440</v>
      </c>
      <c r="V4623">
        <v>50</v>
      </c>
      <c r="W4623">
        <v>2</v>
      </c>
      <c r="X4623">
        <v>180</v>
      </c>
      <c r="Y4623">
        <v>0.05</v>
      </c>
      <c r="Z4623">
        <v>0.05</v>
      </c>
      <c r="AB4623">
        <v>50</v>
      </c>
      <c r="AC4623">
        <v>10</v>
      </c>
      <c r="AD4623" t="s">
        <v>63</v>
      </c>
      <c r="AE4623">
        <f t="shared" si="199"/>
        <v>36.866950173151452</v>
      </c>
      <c r="AF4623">
        <f t="shared" si="200"/>
        <v>13.133049826848548</v>
      </c>
      <c r="AG4623">
        <v>26.266099653697101</v>
      </c>
      <c r="AH4623" t="s">
        <v>542</v>
      </c>
    </row>
    <row r="4624" spans="1:34">
      <c r="A4624" t="s">
        <v>454</v>
      </c>
      <c r="B4624" t="s">
        <v>455</v>
      </c>
      <c r="C4624" s="30" t="s">
        <v>591</v>
      </c>
      <c r="D4624">
        <v>900</v>
      </c>
      <c r="E4624">
        <v>3</v>
      </c>
      <c r="F4624">
        <v>60</v>
      </c>
      <c r="G4624">
        <v>11.65</v>
      </c>
      <c r="H4624">
        <v>0.27</v>
      </c>
      <c r="I4624">
        <v>9.26</v>
      </c>
      <c r="L4624">
        <v>4.62</v>
      </c>
      <c r="N4624">
        <f t="shared" si="205"/>
        <v>2.3175965665236054E-2</v>
      </c>
      <c r="O4624">
        <f t="shared" si="206"/>
        <v>0.79484978540772533</v>
      </c>
      <c r="R4624">
        <v>142.44999999999999</v>
      </c>
      <c r="S4624">
        <v>0.28999999999999998</v>
      </c>
      <c r="T4624">
        <v>7.2</v>
      </c>
      <c r="U4624">
        <v>1440</v>
      </c>
      <c r="V4624">
        <v>50</v>
      </c>
      <c r="W4624">
        <v>2</v>
      </c>
      <c r="X4624">
        <v>180</v>
      </c>
      <c r="Y4624">
        <v>0.05</v>
      </c>
      <c r="Z4624">
        <v>0.05</v>
      </c>
      <c r="AB4624">
        <v>50</v>
      </c>
      <c r="AC4624">
        <v>0</v>
      </c>
      <c r="AD4624" t="s">
        <v>62</v>
      </c>
      <c r="AE4624">
        <f t="shared" si="199"/>
        <v>20.64377507070995</v>
      </c>
      <c r="AF4624">
        <f t="shared" si="200"/>
        <v>29.35622492929005</v>
      </c>
      <c r="AG4624">
        <v>58.712449858580101</v>
      </c>
      <c r="AH4624" t="s">
        <v>542</v>
      </c>
    </row>
    <row r="4625" spans="1:34">
      <c r="A4625" t="s">
        <v>454</v>
      </c>
      <c r="B4625" t="s">
        <v>455</v>
      </c>
      <c r="C4625" s="30" t="s">
        <v>591</v>
      </c>
      <c r="D4625">
        <v>900</v>
      </c>
      <c r="E4625">
        <v>3</v>
      </c>
      <c r="F4625">
        <v>60</v>
      </c>
      <c r="G4625">
        <v>11.65</v>
      </c>
      <c r="H4625">
        <v>0.27</v>
      </c>
      <c r="I4625">
        <v>9.26</v>
      </c>
      <c r="L4625">
        <v>4.62</v>
      </c>
      <c r="N4625">
        <f t="shared" si="205"/>
        <v>2.3175965665236054E-2</v>
      </c>
      <c r="O4625">
        <f t="shared" si="206"/>
        <v>0.79484978540772533</v>
      </c>
      <c r="R4625">
        <v>142.44999999999999</v>
      </c>
      <c r="S4625">
        <v>0.28999999999999998</v>
      </c>
      <c r="T4625">
        <v>7.2</v>
      </c>
      <c r="U4625">
        <v>1440</v>
      </c>
      <c r="V4625">
        <v>50</v>
      </c>
      <c r="W4625">
        <v>2</v>
      </c>
      <c r="X4625">
        <v>180</v>
      </c>
      <c r="Y4625">
        <v>0.05</v>
      </c>
      <c r="Z4625">
        <v>0.05</v>
      </c>
      <c r="AB4625">
        <v>50</v>
      </c>
      <c r="AC4625">
        <v>1</v>
      </c>
      <c r="AD4625" t="s">
        <v>62</v>
      </c>
      <c r="AE4625">
        <f t="shared" si="199"/>
        <v>20.64377507070995</v>
      </c>
      <c r="AF4625">
        <f t="shared" si="200"/>
        <v>29.35622492929005</v>
      </c>
      <c r="AG4625">
        <v>58.712449858580101</v>
      </c>
      <c r="AH4625" t="s">
        <v>542</v>
      </c>
    </row>
    <row r="4626" spans="1:34">
      <c r="A4626" t="s">
        <v>454</v>
      </c>
      <c r="B4626" t="s">
        <v>455</v>
      </c>
      <c r="C4626" s="30" t="s">
        <v>591</v>
      </c>
      <c r="D4626">
        <v>900</v>
      </c>
      <c r="E4626">
        <v>3</v>
      </c>
      <c r="F4626">
        <v>60</v>
      </c>
      <c r="G4626">
        <v>11.65</v>
      </c>
      <c r="H4626">
        <v>0.27</v>
      </c>
      <c r="I4626">
        <v>9.26</v>
      </c>
      <c r="L4626">
        <v>4.62</v>
      </c>
      <c r="N4626">
        <f t="shared" si="205"/>
        <v>2.3175965665236054E-2</v>
      </c>
      <c r="O4626">
        <f t="shared" si="206"/>
        <v>0.79484978540772533</v>
      </c>
      <c r="R4626">
        <v>142.44999999999999</v>
      </c>
      <c r="S4626">
        <v>0.28999999999999998</v>
      </c>
      <c r="T4626">
        <v>7.2</v>
      </c>
      <c r="U4626">
        <v>1440</v>
      </c>
      <c r="V4626">
        <v>50</v>
      </c>
      <c r="W4626">
        <v>2</v>
      </c>
      <c r="X4626">
        <v>180</v>
      </c>
      <c r="Y4626">
        <v>0.05</v>
      </c>
      <c r="Z4626">
        <v>0.05</v>
      </c>
      <c r="AB4626">
        <v>50</v>
      </c>
      <c r="AC4626">
        <v>5</v>
      </c>
      <c r="AD4626" t="s">
        <v>62</v>
      </c>
      <c r="AE4626">
        <f t="shared" si="199"/>
        <v>16.866953856871802</v>
      </c>
      <c r="AF4626">
        <f t="shared" si="200"/>
        <v>33.133046143128198</v>
      </c>
      <c r="AG4626">
        <v>66.266092286256395</v>
      </c>
      <c r="AH4626" t="s">
        <v>542</v>
      </c>
    </row>
    <row r="4627" spans="1:34">
      <c r="A4627" t="s">
        <v>454</v>
      </c>
      <c r="B4627" t="s">
        <v>455</v>
      </c>
      <c r="C4627" s="30" t="s">
        <v>591</v>
      </c>
      <c r="D4627">
        <v>900</v>
      </c>
      <c r="E4627">
        <v>3</v>
      </c>
      <c r="F4627">
        <v>60</v>
      </c>
      <c r="G4627">
        <v>11.65</v>
      </c>
      <c r="H4627">
        <v>0.27</v>
      </c>
      <c r="I4627">
        <v>9.26</v>
      </c>
      <c r="L4627">
        <v>4.62</v>
      </c>
      <c r="N4627">
        <f t="shared" si="205"/>
        <v>2.3175965665236054E-2</v>
      </c>
      <c r="O4627">
        <f t="shared" si="206"/>
        <v>0.79484978540772533</v>
      </c>
      <c r="R4627">
        <v>142.44999999999999</v>
      </c>
      <c r="S4627">
        <v>0.28999999999999998</v>
      </c>
      <c r="T4627">
        <v>7.2</v>
      </c>
      <c r="U4627">
        <v>1440</v>
      </c>
      <c r="V4627">
        <v>50</v>
      </c>
      <c r="W4627">
        <v>2</v>
      </c>
      <c r="X4627">
        <v>180</v>
      </c>
      <c r="Y4627">
        <v>0.05</v>
      </c>
      <c r="Z4627">
        <v>0.05</v>
      </c>
      <c r="AB4627">
        <v>50</v>
      </c>
      <c r="AC4627">
        <v>10</v>
      </c>
      <c r="AD4627" t="s">
        <v>62</v>
      </c>
      <c r="AE4627">
        <f t="shared" si="199"/>
        <v>15.751072450711753</v>
      </c>
      <c r="AF4627">
        <f t="shared" si="200"/>
        <v>34.248927549288247</v>
      </c>
      <c r="AG4627">
        <v>68.497855098576494</v>
      </c>
      <c r="AH4627" t="s">
        <v>542</v>
      </c>
    </row>
    <row r="4628" spans="1:34">
      <c r="A4628" t="s">
        <v>456</v>
      </c>
      <c r="B4628" t="s">
        <v>455</v>
      </c>
      <c r="C4628" s="30" t="s">
        <v>592</v>
      </c>
      <c r="D4628">
        <v>900</v>
      </c>
      <c r="E4628">
        <v>3</v>
      </c>
      <c r="F4628">
        <v>60</v>
      </c>
      <c r="G4628">
        <v>5.96</v>
      </c>
      <c r="H4628">
        <v>1.69</v>
      </c>
      <c r="I4628">
        <v>23.19</v>
      </c>
      <c r="L4628">
        <v>2.2400000000000002</v>
      </c>
      <c r="N4628">
        <f t="shared" si="205"/>
        <v>0.28355704697986578</v>
      </c>
      <c r="O4628">
        <f t="shared" si="206"/>
        <v>3.8909395973154366</v>
      </c>
      <c r="R4628">
        <v>62.37</v>
      </c>
      <c r="S4628">
        <v>0.11</v>
      </c>
      <c r="T4628">
        <v>8.94</v>
      </c>
      <c r="U4628">
        <v>1440</v>
      </c>
      <c r="V4628">
        <v>50</v>
      </c>
      <c r="W4628">
        <v>2</v>
      </c>
      <c r="X4628">
        <v>180</v>
      </c>
      <c r="Y4628">
        <v>0.05</v>
      </c>
      <c r="Z4628">
        <v>0.05</v>
      </c>
      <c r="AB4628">
        <v>50</v>
      </c>
      <c r="AC4628">
        <v>0</v>
      </c>
      <c r="AD4628" s="9" t="s">
        <v>595</v>
      </c>
      <c r="AE4628">
        <f t="shared" si="199"/>
        <v>20.46979919381365</v>
      </c>
      <c r="AF4628">
        <f t="shared" si="200"/>
        <v>29.53020080618635</v>
      </c>
      <c r="AG4628">
        <v>59.060401612372701</v>
      </c>
      <c r="AH4628" t="s">
        <v>543</v>
      </c>
    </row>
    <row r="4629" spans="1:34">
      <c r="A4629" t="s">
        <v>456</v>
      </c>
      <c r="B4629" t="s">
        <v>455</v>
      </c>
      <c r="C4629" s="30" t="s">
        <v>592</v>
      </c>
      <c r="D4629">
        <v>900</v>
      </c>
      <c r="E4629">
        <v>3</v>
      </c>
      <c r="F4629">
        <v>60</v>
      </c>
      <c r="G4629">
        <v>5.96</v>
      </c>
      <c r="H4629">
        <v>1.69</v>
      </c>
      <c r="I4629">
        <v>23.19</v>
      </c>
      <c r="L4629">
        <v>2.2400000000000002</v>
      </c>
      <c r="N4629">
        <f t="shared" ref="N4629:N4643" si="207">H4629/G4629</f>
        <v>0.28355704697986578</v>
      </c>
      <c r="O4629">
        <f t="shared" ref="O4629:O4643" si="208">I4629/G4629</f>
        <v>3.8909395973154366</v>
      </c>
      <c r="R4629">
        <v>62.37</v>
      </c>
      <c r="S4629">
        <v>0.11</v>
      </c>
      <c r="T4629">
        <v>8.94</v>
      </c>
      <c r="U4629">
        <v>1440</v>
      </c>
      <c r="V4629">
        <v>50</v>
      </c>
      <c r="W4629">
        <v>2</v>
      </c>
      <c r="X4629">
        <v>180</v>
      </c>
      <c r="Y4629">
        <v>0.05</v>
      </c>
      <c r="Z4629">
        <v>0.05</v>
      </c>
      <c r="AB4629">
        <v>50</v>
      </c>
      <c r="AC4629">
        <v>1</v>
      </c>
      <c r="AD4629" s="9" t="s">
        <v>595</v>
      </c>
      <c r="AE4629">
        <f t="shared" si="199"/>
        <v>18.143176809383998</v>
      </c>
      <c r="AF4629">
        <f t="shared" si="200"/>
        <v>31.856823190616002</v>
      </c>
      <c r="AG4629">
        <v>63.713646381232003</v>
      </c>
      <c r="AH4629" t="s">
        <v>543</v>
      </c>
    </row>
    <row r="4630" spans="1:34">
      <c r="A4630" t="s">
        <v>456</v>
      </c>
      <c r="B4630" t="s">
        <v>455</v>
      </c>
      <c r="C4630" s="30" t="s">
        <v>592</v>
      </c>
      <c r="D4630">
        <v>900</v>
      </c>
      <c r="E4630">
        <v>3</v>
      </c>
      <c r="F4630">
        <v>60</v>
      </c>
      <c r="G4630">
        <v>5.96</v>
      </c>
      <c r="H4630">
        <v>1.69</v>
      </c>
      <c r="I4630">
        <v>23.19</v>
      </c>
      <c r="L4630">
        <v>2.2400000000000002</v>
      </c>
      <c r="N4630">
        <f t="shared" si="207"/>
        <v>0.28355704697986578</v>
      </c>
      <c r="O4630">
        <f t="shared" si="208"/>
        <v>3.8909395973154366</v>
      </c>
      <c r="R4630">
        <v>62.37</v>
      </c>
      <c r="S4630">
        <v>0.11</v>
      </c>
      <c r="T4630">
        <v>8.94</v>
      </c>
      <c r="U4630">
        <v>1440</v>
      </c>
      <c r="V4630">
        <v>50</v>
      </c>
      <c r="W4630">
        <v>2</v>
      </c>
      <c r="X4630">
        <v>180</v>
      </c>
      <c r="Y4630">
        <v>0.05</v>
      </c>
      <c r="Z4630">
        <v>0.05</v>
      </c>
      <c r="AB4630">
        <v>50</v>
      </c>
      <c r="AC4630">
        <v>5</v>
      </c>
      <c r="AD4630" s="9" t="s">
        <v>595</v>
      </c>
      <c r="AE4630">
        <f t="shared" si="199"/>
        <v>18.143176809383998</v>
      </c>
      <c r="AF4630">
        <f t="shared" si="200"/>
        <v>31.856823190616002</v>
      </c>
      <c r="AG4630">
        <v>63.713646381232003</v>
      </c>
      <c r="AH4630" t="s">
        <v>543</v>
      </c>
    </row>
    <row r="4631" spans="1:34">
      <c r="A4631" t="s">
        <v>456</v>
      </c>
      <c r="B4631" t="s">
        <v>455</v>
      </c>
      <c r="C4631" s="30" t="s">
        <v>592</v>
      </c>
      <c r="D4631">
        <v>900</v>
      </c>
      <c r="E4631">
        <v>3</v>
      </c>
      <c r="F4631">
        <v>60</v>
      </c>
      <c r="G4631">
        <v>5.96</v>
      </c>
      <c r="H4631">
        <v>1.69</v>
      </c>
      <c r="I4631">
        <v>23.19</v>
      </c>
      <c r="L4631">
        <v>2.2400000000000002</v>
      </c>
      <c r="N4631">
        <f t="shared" si="207"/>
        <v>0.28355704697986578</v>
      </c>
      <c r="O4631">
        <f t="shared" si="208"/>
        <v>3.8909395973154366</v>
      </c>
      <c r="R4631">
        <v>62.37</v>
      </c>
      <c r="S4631">
        <v>0.11</v>
      </c>
      <c r="T4631">
        <v>8.94</v>
      </c>
      <c r="U4631">
        <v>1440</v>
      </c>
      <c r="V4631">
        <v>50</v>
      </c>
      <c r="W4631">
        <v>2</v>
      </c>
      <c r="X4631">
        <v>180</v>
      </c>
      <c r="Y4631">
        <v>0.05</v>
      </c>
      <c r="Z4631">
        <v>0.05</v>
      </c>
      <c r="AB4631">
        <v>50</v>
      </c>
      <c r="AC4631">
        <v>10</v>
      </c>
      <c r="AD4631" s="9" t="s">
        <v>595</v>
      </c>
      <c r="AE4631">
        <f t="shared" si="199"/>
        <v>20.46979919381365</v>
      </c>
      <c r="AF4631">
        <f t="shared" si="200"/>
        <v>29.53020080618635</v>
      </c>
      <c r="AG4631">
        <v>59.060401612372701</v>
      </c>
      <c r="AH4631" t="s">
        <v>543</v>
      </c>
    </row>
    <row r="4632" spans="1:34">
      <c r="A4632" t="s">
        <v>456</v>
      </c>
      <c r="B4632" t="s">
        <v>455</v>
      </c>
      <c r="C4632" s="30" t="s">
        <v>592</v>
      </c>
      <c r="D4632">
        <v>900</v>
      </c>
      <c r="E4632">
        <v>3</v>
      </c>
      <c r="F4632">
        <v>60</v>
      </c>
      <c r="G4632">
        <v>5.96</v>
      </c>
      <c r="H4632">
        <v>1.69</v>
      </c>
      <c r="I4632">
        <v>23.19</v>
      </c>
      <c r="L4632">
        <v>2.2400000000000002</v>
      </c>
      <c r="N4632">
        <f t="shared" si="207"/>
        <v>0.28355704697986578</v>
      </c>
      <c r="O4632">
        <f t="shared" si="208"/>
        <v>3.8909395973154366</v>
      </c>
      <c r="R4632">
        <v>62.37</v>
      </c>
      <c r="S4632">
        <v>0.11</v>
      </c>
      <c r="T4632">
        <v>8.94</v>
      </c>
      <c r="U4632">
        <v>1440</v>
      </c>
      <c r="V4632">
        <v>50</v>
      </c>
      <c r="W4632">
        <v>2</v>
      </c>
      <c r="X4632">
        <v>180</v>
      </c>
      <c r="Y4632">
        <v>0.05</v>
      </c>
      <c r="Z4632">
        <v>0.05</v>
      </c>
      <c r="AB4632">
        <v>50</v>
      </c>
      <c r="AC4632">
        <v>0</v>
      </c>
      <c r="AD4632" t="s">
        <v>61</v>
      </c>
      <c r="AE4632">
        <f t="shared" si="199"/>
        <v>20.738254559318751</v>
      </c>
      <c r="AF4632">
        <f t="shared" si="200"/>
        <v>29.261745440681253</v>
      </c>
      <c r="AG4632">
        <v>58.523490881362498</v>
      </c>
      <c r="AH4632" t="s">
        <v>543</v>
      </c>
    </row>
    <row r="4633" spans="1:34">
      <c r="A4633" t="s">
        <v>456</v>
      </c>
      <c r="B4633" t="s">
        <v>455</v>
      </c>
      <c r="C4633" s="30" t="s">
        <v>592</v>
      </c>
      <c r="D4633">
        <v>900</v>
      </c>
      <c r="E4633">
        <v>3</v>
      </c>
      <c r="F4633">
        <v>60</v>
      </c>
      <c r="G4633">
        <v>5.96</v>
      </c>
      <c r="H4633">
        <v>1.69</v>
      </c>
      <c r="I4633">
        <v>23.19</v>
      </c>
      <c r="L4633">
        <v>2.2400000000000002</v>
      </c>
      <c r="N4633">
        <f t="shared" si="207"/>
        <v>0.28355704697986578</v>
      </c>
      <c r="O4633">
        <f t="shared" si="208"/>
        <v>3.8909395973154366</v>
      </c>
      <c r="R4633">
        <v>62.37</v>
      </c>
      <c r="S4633">
        <v>0.11</v>
      </c>
      <c r="T4633">
        <v>8.94</v>
      </c>
      <c r="U4633">
        <v>1440</v>
      </c>
      <c r="V4633">
        <v>50</v>
      </c>
      <c r="W4633">
        <v>2</v>
      </c>
      <c r="X4633">
        <v>180</v>
      </c>
      <c r="Y4633">
        <v>0.05</v>
      </c>
      <c r="Z4633">
        <v>0.05</v>
      </c>
      <c r="AB4633">
        <v>50</v>
      </c>
      <c r="AC4633">
        <v>1</v>
      </c>
      <c r="AD4633" t="s">
        <v>61</v>
      </c>
      <c r="AE4633">
        <f t="shared" si="199"/>
        <v>19.217001343644</v>
      </c>
      <c r="AF4633">
        <f t="shared" si="200"/>
        <v>30.782998656356</v>
      </c>
      <c r="AG4633">
        <v>61.565997312712</v>
      </c>
      <c r="AH4633" t="s">
        <v>543</v>
      </c>
    </row>
    <row r="4634" spans="1:34">
      <c r="A4634" t="s">
        <v>456</v>
      </c>
      <c r="B4634" t="s">
        <v>455</v>
      </c>
      <c r="C4634" s="30" t="s">
        <v>592</v>
      </c>
      <c r="D4634">
        <v>900</v>
      </c>
      <c r="E4634">
        <v>3</v>
      </c>
      <c r="F4634">
        <v>60</v>
      </c>
      <c r="G4634">
        <v>5.96</v>
      </c>
      <c r="H4634">
        <v>1.69</v>
      </c>
      <c r="I4634">
        <v>23.19</v>
      </c>
      <c r="L4634">
        <v>2.2400000000000002</v>
      </c>
      <c r="N4634">
        <f t="shared" si="207"/>
        <v>0.28355704697986578</v>
      </c>
      <c r="O4634">
        <f t="shared" si="208"/>
        <v>3.8909395973154366</v>
      </c>
      <c r="R4634">
        <v>62.37</v>
      </c>
      <c r="S4634">
        <v>0.11</v>
      </c>
      <c r="T4634">
        <v>8.94</v>
      </c>
      <c r="U4634">
        <v>1440</v>
      </c>
      <c r="V4634">
        <v>50</v>
      </c>
      <c r="W4634">
        <v>2</v>
      </c>
      <c r="X4634">
        <v>180</v>
      </c>
      <c r="Y4634">
        <v>0.05</v>
      </c>
      <c r="Z4634">
        <v>0.05</v>
      </c>
      <c r="AB4634">
        <v>50</v>
      </c>
      <c r="AC4634">
        <v>5</v>
      </c>
      <c r="AD4634" t="s">
        <v>61</v>
      </c>
      <c r="AE4634">
        <f t="shared" si="199"/>
        <v>19.574944903223699</v>
      </c>
      <c r="AF4634">
        <f t="shared" si="200"/>
        <v>30.425055096776301</v>
      </c>
      <c r="AG4634">
        <v>60.850110193552602</v>
      </c>
      <c r="AH4634" t="s">
        <v>543</v>
      </c>
    </row>
    <row r="4635" spans="1:34">
      <c r="A4635" t="s">
        <v>456</v>
      </c>
      <c r="B4635" t="s">
        <v>455</v>
      </c>
      <c r="C4635" s="30" t="s">
        <v>592</v>
      </c>
      <c r="D4635">
        <v>900</v>
      </c>
      <c r="E4635">
        <v>3</v>
      </c>
      <c r="F4635">
        <v>60</v>
      </c>
      <c r="G4635">
        <v>5.96</v>
      </c>
      <c r="H4635">
        <v>1.69</v>
      </c>
      <c r="I4635">
        <v>23.19</v>
      </c>
      <c r="L4635">
        <v>2.2400000000000002</v>
      </c>
      <c r="N4635">
        <f t="shared" si="207"/>
        <v>0.28355704697986578</v>
      </c>
      <c r="O4635">
        <f t="shared" si="208"/>
        <v>3.8909395973154366</v>
      </c>
      <c r="R4635">
        <v>62.37</v>
      </c>
      <c r="S4635">
        <v>0.11</v>
      </c>
      <c r="T4635">
        <v>8.94</v>
      </c>
      <c r="U4635">
        <v>1440</v>
      </c>
      <c r="V4635">
        <v>50</v>
      </c>
      <c r="W4635">
        <v>2</v>
      </c>
      <c r="X4635">
        <v>180</v>
      </c>
      <c r="Y4635">
        <v>0.05</v>
      </c>
      <c r="Z4635">
        <v>0.05</v>
      </c>
      <c r="AB4635">
        <v>50</v>
      </c>
      <c r="AC4635">
        <v>10</v>
      </c>
      <c r="AD4635" t="s">
        <v>61</v>
      </c>
      <c r="AE4635">
        <f t="shared" si="199"/>
        <v>19.306489537718605</v>
      </c>
      <c r="AF4635">
        <f t="shared" si="200"/>
        <v>30.693510462281395</v>
      </c>
      <c r="AG4635">
        <v>61.387020924562798</v>
      </c>
      <c r="AH4635" t="s">
        <v>543</v>
      </c>
    </row>
    <row r="4636" spans="1:34">
      <c r="A4636" t="s">
        <v>456</v>
      </c>
      <c r="B4636" t="s">
        <v>455</v>
      </c>
      <c r="C4636" s="30" t="s">
        <v>592</v>
      </c>
      <c r="D4636">
        <v>900</v>
      </c>
      <c r="E4636">
        <v>3</v>
      </c>
      <c r="F4636">
        <v>60</v>
      </c>
      <c r="G4636">
        <v>5.96</v>
      </c>
      <c r="H4636">
        <v>1.69</v>
      </c>
      <c r="I4636">
        <v>23.19</v>
      </c>
      <c r="L4636">
        <v>2.2400000000000002</v>
      </c>
      <c r="N4636">
        <f t="shared" si="207"/>
        <v>0.28355704697986578</v>
      </c>
      <c r="O4636">
        <f t="shared" si="208"/>
        <v>3.8909395973154366</v>
      </c>
      <c r="R4636">
        <v>62.37</v>
      </c>
      <c r="S4636">
        <v>0.11</v>
      </c>
      <c r="T4636">
        <v>8.94</v>
      </c>
      <c r="U4636">
        <v>1440</v>
      </c>
      <c r="V4636">
        <v>50</v>
      </c>
      <c r="W4636">
        <v>2</v>
      </c>
      <c r="X4636">
        <v>180</v>
      </c>
      <c r="Y4636">
        <v>0.05</v>
      </c>
      <c r="Z4636">
        <v>0.05</v>
      </c>
      <c r="AB4636">
        <v>50</v>
      </c>
      <c r="AC4636">
        <v>0</v>
      </c>
      <c r="AD4636" t="s">
        <v>63</v>
      </c>
      <c r="AE4636">
        <f t="shared" si="199"/>
        <v>20.827739681153801</v>
      </c>
      <c r="AF4636">
        <f t="shared" si="200"/>
        <v>29.172260318846199</v>
      </c>
      <c r="AG4636">
        <v>58.344520637692398</v>
      </c>
      <c r="AH4636" t="s">
        <v>543</v>
      </c>
    </row>
    <row r="4637" spans="1:34">
      <c r="A4637" t="s">
        <v>456</v>
      </c>
      <c r="B4637" t="s">
        <v>455</v>
      </c>
      <c r="C4637" s="30" t="s">
        <v>592</v>
      </c>
      <c r="D4637">
        <v>900</v>
      </c>
      <c r="E4637">
        <v>3</v>
      </c>
      <c r="F4637">
        <v>60</v>
      </c>
      <c r="G4637">
        <v>5.96</v>
      </c>
      <c r="H4637">
        <v>1.69</v>
      </c>
      <c r="I4637">
        <v>23.19</v>
      </c>
      <c r="L4637">
        <v>2.2400000000000002</v>
      </c>
      <c r="N4637">
        <f t="shared" si="207"/>
        <v>0.28355704697986578</v>
      </c>
      <c r="O4637">
        <f t="shared" si="208"/>
        <v>3.8909395973154366</v>
      </c>
      <c r="R4637">
        <v>62.37</v>
      </c>
      <c r="S4637">
        <v>0.11</v>
      </c>
      <c r="T4637">
        <v>8.94</v>
      </c>
      <c r="U4637">
        <v>1440</v>
      </c>
      <c r="V4637">
        <v>50</v>
      </c>
      <c r="W4637">
        <v>2</v>
      </c>
      <c r="X4637">
        <v>180</v>
      </c>
      <c r="Y4637">
        <v>0.05</v>
      </c>
      <c r="Z4637">
        <v>0.05</v>
      </c>
      <c r="AB4637">
        <v>50</v>
      </c>
      <c r="AC4637">
        <v>1</v>
      </c>
      <c r="AD4637" t="s">
        <v>63</v>
      </c>
      <c r="AE4637">
        <f t="shared" si="199"/>
        <v>18.232661931219049</v>
      </c>
      <c r="AF4637">
        <f t="shared" si="200"/>
        <v>31.767338068780948</v>
      </c>
      <c r="AG4637">
        <v>63.534676137561902</v>
      </c>
      <c r="AH4637" t="s">
        <v>543</v>
      </c>
    </row>
    <row r="4638" spans="1:34">
      <c r="A4638" t="s">
        <v>456</v>
      </c>
      <c r="B4638" t="s">
        <v>455</v>
      </c>
      <c r="C4638" s="30" t="s">
        <v>592</v>
      </c>
      <c r="D4638">
        <v>900</v>
      </c>
      <c r="E4638">
        <v>3</v>
      </c>
      <c r="F4638">
        <v>60</v>
      </c>
      <c r="G4638">
        <v>5.96</v>
      </c>
      <c r="H4638">
        <v>1.69</v>
      </c>
      <c r="I4638">
        <v>23.19</v>
      </c>
      <c r="L4638">
        <v>2.2400000000000002</v>
      </c>
      <c r="N4638">
        <f t="shared" si="207"/>
        <v>0.28355704697986578</v>
      </c>
      <c r="O4638">
        <f t="shared" si="208"/>
        <v>3.8909395973154366</v>
      </c>
      <c r="R4638">
        <v>62.37</v>
      </c>
      <c r="S4638">
        <v>0.11</v>
      </c>
      <c r="T4638">
        <v>8.94</v>
      </c>
      <c r="U4638">
        <v>1440</v>
      </c>
      <c r="V4638">
        <v>50</v>
      </c>
      <c r="W4638">
        <v>2</v>
      </c>
      <c r="X4638">
        <v>180</v>
      </c>
      <c r="Y4638">
        <v>0.05</v>
      </c>
      <c r="Z4638">
        <v>0.05</v>
      </c>
      <c r="AB4638">
        <v>50</v>
      </c>
      <c r="AC4638">
        <v>5</v>
      </c>
      <c r="AD4638" t="s">
        <v>63</v>
      </c>
      <c r="AE4638">
        <f t="shared" si="199"/>
        <v>13.937362258059252</v>
      </c>
      <c r="AF4638">
        <f t="shared" si="200"/>
        <v>36.062637741940748</v>
      </c>
      <c r="AG4638">
        <v>72.125275483881495</v>
      </c>
      <c r="AH4638" t="s">
        <v>543</v>
      </c>
    </row>
    <row r="4639" spans="1:34">
      <c r="A4639" t="s">
        <v>456</v>
      </c>
      <c r="B4639" t="s">
        <v>455</v>
      </c>
      <c r="C4639" s="30" t="s">
        <v>592</v>
      </c>
      <c r="D4639">
        <v>900</v>
      </c>
      <c r="E4639">
        <v>3</v>
      </c>
      <c r="F4639">
        <v>60</v>
      </c>
      <c r="G4639">
        <v>5.96</v>
      </c>
      <c r="H4639">
        <v>1.69</v>
      </c>
      <c r="I4639">
        <v>23.19</v>
      </c>
      <c r="L4639">
        <v>2.2400000000000002</v>
      </c>
      <c r="N4639">
        <f t="shared" si="207"/>
        <v>0.28355704697986578</v>
      </c>
      <c r="O4639">
        <f t="shared" si="208"/>
        <v>3.8909395973154366</v>
      </c>
      <c r="R4639">
        <v>62.37</v>
      </c>
      <c r="S4639">
        <v>0.11</v>
      </c>
      <c r="T4639">
        <v>8.94</v>
      </c>
      <c r="U4639">
        <v>1440</v>
      </c>
      <c r="V4639">
        <v>50</v>
      </c>
      <c r="W4639">
        <v>2</v>
      </c>
      <c r="X4639">
        <v>180</v>
      </c>
      <c r="Y4639">
        <v>0.05</v>
      </c>
      <c r="Z4639">
        <v>0.05</v>
      </c>
      <c r="AB4639">
        <v>50</v>
      </c>
      <c r="AC4639">
        <v>10</v>
      </c>
      <c r="AD4639" t="s">
        <v>63</v>
      </c>
      <c r="AE4639">
        <f t="shared" si="199"/>
        <v>15.011185256199447</v>
      </c>
      <c r="AF4639">
        <f t="shared" si="200"/>
        <v>34.988814743800553</v>
      </c>
      <c r="AG4639">
        <v>69.977629487601106</v>
      </c>
      <c r="AH4639" t="s">
        <v>543</v>
      </c>
    </row>
    <row r="4640" spans="1:34">
      <c r="A4640" t="s">
        <v>456</v>
      </c>
      <c r="B4640" t="s">
        <v>455</v>
      </c>
      <c r="C4640" s="30" t="s">
        <v>592</v>
      </c>
      <c r="D4640">
        <v>900</v>
      </c>
      <c r="E4640">
        <v>3</v>
      </c>
      <c r="F4640">
        <v>60</v>
      </c>
      <c r="G4640">
        <v>5.96</v>
      </c>
      <c r="H4640">
        <v>1.69</v>
      </c>
      <c r="I4640">
        <v>23.19</v>
      </c>
      <c r="L4640">
        <v>2.2400000000000002</v>
      </c>
      <c r="N4640">
        <f t="shared" si="207"/>
        <v>0.28355704697986578</v>
      </c>
      <c r="O4640">
        <f t="shared" si="208"/>
        <v>3.8909395973154366</v>
      </c>
      <c r="R4640">
        <v>62.37</v>
      </c>
      <c r="S4640">
        <v>0.11</v>
      </c>
      <c r="T4640">
        <v>8.94</v>
      </c>
      <c r="U4640">
        <v>1440</v>
      </c>
      <c r="V4640">
        <v>50</v>
      </c>
      <c r="W4640">
        <v>2</v>
      </c>
      <c r="X4640">
        <v>180</v>
      </c>
      <c r="Y4640">
        <v>0.05</v>
      </c>
      <c r="Z4640">
        <v>0.05</v>
      </c>
      <c r="AB4640">
        <v>50</v>
      </c>
      <c r="AC4640">
        <v>0</v>
      </c>
      <c r="AD4640" t="s">
        <v>62</v>
      </c>
      <c r="AE4640">
        <f t="shared" si="199"/>
        <v>20.738254559318751</v>
      </c>
      <c r="AF4640">
        <f t="shared" si="200"/>
        <v>29.261745440681253</v>
      </c>
      <c r="AG4640">
        <v>58.523490881362498</v>
      </c>
      <c r="AH4640" t="s">
        <v>543</v>
      </c>
    </row>
    <row r="4641" spans="1:34">
      <c r="A4641" t="s">
        <v>456</v>
      </c>
      <c r="B4641" t="s">
        <v>455</v>
      </c>
      <c r="C4641" s="30" t="s">
        <v>592</v>
      </c>
      <c r="D4641">
        <v>900</v>
      </c>
      <c r="E4641">
        <v>3</v>
      </c>
      <c r="F4641">
        <v>60</v>
      </c>
      <c r="G4641">
        <v>5.96</v>
      </c>
      <c r="H4641">
        <v>1.69</v>
      </c>
      <c r="I4641">
        <v>23.19</v>
      </c>
      <c r="L4641">
        <v>2.2400000000000002</v>
      </c>
      <c r="N4641">
        <f t="shared" si="207"/>
        <v>0.28355704697986578</v>
      </c>
      <c r="O4641">
        <f t="shared" si="208"/>
        <v>3.8909395973154366</v>
      </c>
      <c r="R4641">
        <v>62.37</v>
      </c>
      <c r="S4641">
        <v>0.11</v>
      </c>
      <c r="T4641">
        <v>8.94</v>
      </c>
      <c r="U4641">
        <v>1440</v>
      </c>
      <c r="V4641">
        <v>50</v>
      </c>
      <c r="W4641">
        <v>2</v>
      </c>
      <c r="X4641">
        <v>180</v>
      </c>
      <c r="Y4641">
        <v>0.05</v>
      </c>
      <c r="Z4641">
        <v>0.05</v>
      </c>
      <c r="AB4641">
        <v>50</v>
      </c>
      <c r="AC4641">
        <v>1</v>
      </c>
      <c r="AD4641" t="s">
        <v>62</v>
      </c>
      <c r="AE4641">
        <f t="shared" si="199"/>
        <v>18.50111729672415</v>
      </c>
      <c r="AF4641">
        <f t="shared" si="200"/>
        <v>31.49888270327585</v>
      </c>
      <c r="AG4641">
        <v>62.9977654065517</v>
      </c>
      <c r="AH4641" t="s">
        <v>543</v>
      </c>
    </row>
    <row r="4642" spans="1:34">
      <c r="A4642" t="s">
        <v>456</v>
      </c>
      <c r="B4642" t="s">
        <v>455</v>
      </c>
      <c r="C4642" s="30" t="s">
        <v>592</v>
      </c>
      <c r="D4642">
        <v>900</v>
      </c>
      <c r="E4642">
        <v>3</v>
      </c>
      <c r="F4642">
        <v>60</v>
      </c>
      <c r="G4642">
        <v>5.96</v>
      </c>
      <c r="H4642">
        <v>1.69</v>
      </c>
      <c r="I4642">
        <v>23.19</v>
      </c>
      <c r="L4642">
        <v>2.2400000000000002</v>
      </c>
      <c r="N4642">
        <f t="shared" si="207"/>
        <v>0.28355704697986578</v>
      </c>
      <c r="O4642">
        <f t="shared" si="208"/>
        <v>3.8909395973154366</v>
      </c>
      <c r="R4642">
        <v>62.37</v>
      </c>
      <c r="S4642">
        <v>0.11</v>
      </c>
      <c r="T4642">
        <v>8.94</v>
      </c>
      <c r="U4642">
        <v>1440</v>
      </c>
      <c r="V4642">
        <v>50</v>
      </c>
      <c r="W4642">
        <v>2</v>
      </c>
      <c r="X4642">
        <v>180</v>
      </c>
      <c r="Y4642">
        <v>0.05</v>
      </c>
      <c r="Z4642">
        <v>0.05</v>
      </c>
      <c r="AB4642">
        <v>50</v>
      </c>
      <c r="AC4642">
        <v>5</v>
      </c>
      <c r="AD4642" t="s">
        <v>62</v>
      </c>
      <c r="AE4642">
        <f t="shared" si="199"/>
        <v>17.516780956538753</v>
      </c>
      <c r="AF4642">
        <f t="shared" si="200"/>
        <v>32.483219043461247</v>
      </c>
      <c r="AG4642">
        <v>64.966438086922494</v>
      </c>
      <c r="AH4642" t="s">
        <v>543</v>
      </c>
    </row>
    <row r="4643" spans="1:34">
      <c r="A4643" t="s">
        <v>456</v>
      </c>
      <c r="B4643" t="s">
        <v>455</v>
      </c>
      <c r="C4643" s="30" t="s">
        <v>592</v>
      </c>
      <c r="D4643">
        <v>900</v>
      </c>
      <c r="E4643">
        <v>3</v>
      </c>
      <c r="F4643">
        <v>60</v>
      </c>
      <c r="G4643">
        <v>5.96</v>
      </c>
      <c r="H4643">
        <v>1.69</v>
      </c>
      <c r="I4643">
        <v>23.19</v>
      </c>
      <c r="L4643">
        <v>2.2400000000000002</v>
      </c>
      <c r="N4643">
        <f t="shared" si="207"/>
        <v>0.28355704697986578</v>
      </c>
      <c r="O4643">
        <f t="shared" si="208"/>
        <v>3.8909395973154366</v>
      </c>
      <c r="R4643">
        <v>62.37</v>
      </c>
      <c r="S4643">
        <v>0.11</v>
      </c>
      <c r="T4643">
        <v>8.94</v>
      </c>
      <c r="U4643">
        <v>1440</v>
      </c>
      <c r="V4643">
        <v>50</v>
      </c>
      <c r="W4643">
        <v>2</v>
      </c>
      <c r="X4643">
        <v>180</v>
      </c>
      <c r="Y4643">
        <v>0.05</v>
      </c>
      <c r="Z4643">
        <v>0.05</v>
      </c>
      <c r="AB4643">
        <v>50</v>
      </c>
      <c r="AC4643">
        <v>10</v>
      </c>
      <c r="AD4643" t="s">
        <v>62</v>
      </c>
      <c r="AE4643">
        <f t="shared" si="199"/>
        <v>18.322147053054049</v>
      </c>
      <c r="AF4643">
        <f t="shared" si="200"/>
        <v>31.677852946945951</v>
      </c>
      <c r="AG4643">
        <v>63.355705893891901</v>
      </c>
      <c r="AH4643" t="s">
        <v>543</v>
      </c>
    </row>
    <row r="4644" spans="1:34">
      <c r="A4644" t="s">
        <v>456</v>
      </c>
      <c r="B4644" t="s">
        <v>455</v>
      </c>
      <c r="C4644" s="30" t="s">
        <v>592</v>
      </c>
      <c r="D4644">
        <v>900</v>
      </c>
      <c r="E4644">
        <v>3</v>
      </c>
      <c r="F4644">
        <v>60</v>
      </c>
      <c r="G4644">
        <v>5.96</v>
      </c>
      <c r="H4644">
        <v>1.69</v>
      </c>
      <c r="I4644">
        <v>23.19</v>
      </c>
      <c r="L4644">
        <v>2.2400000000000002</v>
      </c>
      <c r="N4644">
        <f t="shared" ref="N4644:N4681" si="209">H4644/G4644</f>
        <v>0.28355704697986578</v>
      </c>
      <c r="O4644">
        <f t="shared" ref="O4644:O4681" si="210">I4644/G4644</f>
        <v>3.8909395973154366</v>
      </c>
      <c r="R4644">
        <v>62.37</v>
      </c>
      <c r="S4644">
        <v>0.11</v>
      </c>
      <c r="T4644">
        <v>8.94</v>
      </c>
      <c r="U4644">
        <v>1440</v>
      </c>
      <c r="V4644">
        <v>14.932116340188299</v>
      </c>
      <c r="W4644">
        <v>5</v>
      </c>
      <c r="X4644">
        <v>180</v>
      </c>
      <c r="Y4644">
        <v>0.05</v>
      </c>
      <c r="Z4644">
        <v>0.05</v>
      </c>
      <c r="AB4644">
        <v>50</v>
      </c>
      <c r="AC4644">
        <v>0</v>
      </c>
      <c r="AD4644" s="4" t="s">
        <v>173</v>
      </c>
      <c r="AF4644">
        <v>17.728203533043899</v>
      </c>
      <c r="AH4644" t="s">
        <v>540</v>
      </c>
    </row>
    <row r="4645" spans="1:34">
      <c r="A4645" t="s">
        <v>456</v>
      </c>
      <c r="B4645" t="s">
        <v>455</v>
      </c>
      <c r="C4645" s="30" t="s">
        <v>592</v>
      </c>
      <c r="D4645">
        <v>900</v>
      </c>
      <c r="E4645">
        <v>3</v>
      </c>
      <c r="F4645">
        <v>60</v>
      </c>
      <c r="G4645">
        <v>5.96</v>
      </c>
      <c r="H4645">
        <v>1.69</v>
      </c>
      <c r="I4645">
        <v>23.19</v>
      </c>
      <c r="L4645">
        <v>2.2400000000000002</v>
      </c>
      <c r="N4645">
        <f t="shared" si="209"/>
        <v>0.28355704697986578</v>
      </c>
      <c r="O4645">
        <f t="shared" si="210"/>
        <v>3.8909395973154366</v>
      </c>
      <c r="R4645">
        <v>62.37</v>
      </c>
      <c r="S4645">
        <v>0.11</v>
      </c>
      <c r="T4645">
        <v>8.94</v>
      </c>
      <c r="U4645">
        <v>1440</v>
      </c>
      <c r="V4645">
        <v>26.470588235294102</v>
      </c>
      <c r="W4645">
        <v>5</v>
      </c>
      <c r="X4645">
        <v>180</v>
      </c>
      <c r="Y4645">
        <v>0.05</v>
      </c>
      <c r="Z4645">
        <v>0.05</v>
      </c>
      <c r="AB4645">
        <v>50</v>
      </c>
      <c r="AC4645">
        <v>0</v>
      </c>
      <c r="AD4645" s="4" t="s">
        <v>173</v>
      </c>
      <c r="AF4645">
        <v>24.259634624759101</v>
      </c>
      <c r="AH4645" t="s">
        <v>540</v>
      </c>
    </row>
    <row r="4646" spans="1:34">
      <c r="A4646" t="s">
        <v>456</v>
      </c>
      <c r="B4646" t="s">
        <v>455</v>
      </c>
      <c r="C4646" s="30" t="s">
        <v>592</v>
      </c>
      <c r="D4646">
        <v>900</v>
      </c>
      <c r="E4646">
        <v>3</v>
      </c>
      <c r="F4646">
        <v>60</v>
      </c>
      <c r="G4646">
        <v>5.96</v>
      </c>
      <c r="H4646">
        <v>1.69</v>
      </c>
      <c r="I4646">
        <v>23.19</v>
      </c>
      <c r="L4646">
        <v>2.2400000000000002</v>
      </c>
      <c r="N4646">
        <f t="shared" si="209"/>
        <v>0.28355704697986578</v>
      </c>
      <c r="O4646">
        <f t="shared" si="210"/>
        <v>3.8909395973154366</v>
      </c>
      <c r="R4646">
        <v>62.37</v>
      </c>
      <c r="S4646">
        <v>0.11</v>
      </c>
      <c r="T4646">
        <v>8.94</v>
      </c>
      <c r="U4646">
        <v>1440</v>
      </c>
      <c r="V4646">
        <v>37.330306385437197</v>
      </c>
      <c r="W4646">
        <v>5</v>
      </c>
      <c r="X4646">
        <v>180</v>
      </c>
      <c r="Y4646">
        <v>0.05</v>
      </c>
      <c r="Z4646">
        <v>0.05</v>
      </c>
      <c r="AB4646">
        <v>50</v>
      </c>
      <c r="AC4646">
        <v>0</v>
      </c>
      <c r="AD4646" s="4" t="s">
        <v>173</v>
      </c>
      <c r="AF4646">
        <v>31.643005640799402</v>
      </c>
      <c r="AH4646" t="s">
        <v>540</v>
      </c>
    </row>
    <row r="4647" spans="1:34">
      <c r="A4647" t="s">
        <v>456</v>
      </c>
      <c r="B4647" t="s">
        <v>455</v>
      </c>
      <c r="C4647" s="30" t="s">
        <v>592</v>
      </c>
      <c r="D4647">
        <v>900</v>
      </c>
      <c r="E4647">
        <v>3</v>
      </c>
      <c r="F4647">
        <v>60</v>
      </c>
      <c r="G4647">
        <v>5.96</v>
      </c>
      <c r="H4647">
        <v>1.69</v>
      </c>
      <c r="I4647">
        <v>23.19</v>
      </c>
      <c r="L4647">
        <v>2.2400000000000002</v>
      </c>
      <c r="N4647">
        <f t="shared" si="209"/>
        <v>0.28355704697986578</v>
      </c>
      <c r="O4647">
        <f t="shared" si="210"/>
        <v>3.8909395973154366</v>
      </c>
      <c r="R4647">
        <v>62.37</v>
      </c>
      <c r="S4647">
        <v>0.11</v>
      </c>
      <c r="T4647">
        <v>8.94</v>
      </c>
      <c r="U4647">
        <v>1440</v>
      </c>
      <c r="V4647">
        <v>45.475102765527701</v>
      </c>
      <c r="W4647">
        <v>5</v>
      </c>
      <c r="X4647">
        <v>180</v>
      </c>
      <c r="Y4647">
        <v>0.05</v>
      </c>
      <c r="Z4647">
        <v>0.05</v>
      </c>
      <c r="AB4647">
        <v>50</v>
      </c>
      <c r="AC4647">
        <v>0</v>
      </c>
      <c r="AD4647" s="4" t="s">
        <v>173</v>
      </c>
      <c r="AF4647">
        <v>52.089251839643403</v>
      </c>
      <c r="AH4647" t="s">
        <v>540</v>
      </c>
    </row>
    <row r="4648" spans="1:34">
      <c r="A4648" t="s">
        <v>456</v>
      </c>
      <c r="B4648" t="s">
        <v>455</v>
      </c>
      <c r="C4648" s="30" t="s">
        <v>592</v>
      </c>
      <c r="D4648">
        <v>900</v>
      </c>
      <c r="E4648">
        <v>3</v>
      </c>
      <c r="F4648">
        <v>60</v>
      </c>
      <c r="G4648">
        <v>5.96</v>
      </c>
      <c r="H4648">
        <v>1.69</v>
      </c>
      <c r="I4648">
        <v>23.19</v>
      </c>
      <c r="L4648">
        <v>2.2400000000000002</v>
      </c>
      <c r="N4648">
        <f t="shared" si="209"/>
        <v>0.28355704697986578</v>
      </c>
      <c r="O4648">
        <f t="shared" si="210"/>
        <v>3.8909395973154366</v>
      </c>
      <c r="R4648">
        <v>62.37</v>
      </c>
      <c r="S4648">
        <v>0.11</v>
      </c>
      <c r="T4648">
        <v>8.94</v>
      </c>
      <c r="U4648">
        <v>1440</v>
      </c>
      <c r="V4648">
        <v>83.484162895927497</v>
      </c>
      <c r="W4648">
        <v>5</v>
      </c>
      <c r="X4648">
        <v>180</v>
      </c>
      <c r="Y4648">
        <v>0.05</v>
      </c>
      <c r="Z4648">
        <v>0.05</v>
      </c>
      <c r="AB4648">
        <v>50</v>
      </c>
      <c r="AC4648">
        <v>0</v>
      </c>
      <c r="AD4648" s="4" t="s">
        <v>173</v>
      </c>
      <c r="AF4648">
        <v>58.336711622832397</v>
      </c>
      <c r="AH4648" t="s">
        <v>540</v>
      </c>
    </row>
    <row r="4649" spans="1:34">
      <c r="A4649" t="s">
        <v>456</v>
      </c>
      <c r="B4649" t="s">
        <v>455</v>
      </c>
      <c r="C4649" s="30" t="s">
        <v>592</v>
      </c>
      <c r="D4649">
        <v>900</v>
      </c>
      <c r="E4649">
        <v>3</v>
      </c>
      <c r="F4649">
        <v>60</v>
      </c>
      <c r="G4649">
        <v>5.96</v>
      </c>
      <c r="H4649">
        <v>1.69</v>
      </c>
      <c r="I4649">
        <v>23.19</v>
      </c>
      <c r="L4649">
        <v>2.2400000000000002</v>
      </c>
      <c r="N4649">
        <f t="shared" si="209"/>
        <v>0.28355704697986578</v>
      </c>
      <c r="O4649">
        <f t="shared" si="210"/>
        <v>3.8909395973154366</v>
      </c>
      <c r="R4649">
        <v>62.37</v>
      </c>
      <c r="S4649">
        <v>0.11</v>
      </c>
      <c r="T4649">
        <v>8.94</v>
      </c>
      <c r="U4649">
        <v>1440</v>
      </c>
      <c r="V4649">
        <v>111.990950226244</v>
      </c>
      <c r="W4649">
        <v>5</v>
      </c>
      <c r="X4649">
        <v>180</v>
      </c>
      <c r="Y4649">
        <v>0.05</v>
      </c>
      <c r="Z4649">
        <v>0.05</v>
      </c>
      <c r="AB4649">
        <v>50</v>
      </c>
      <c r="AC4649">
        <v>0</v>
      </c>
      <c r="AD4649" s="4" t="s">
        <v>173</v>
      </c>
      <c r="AF4649">
        <v>68.559834722254394</v>
      </c>
      <c r="AH4649" t="s">
        <v>540</v>
      </c>
    </row>
    <row r="4650" spans="1:34">
      <c r="A4650" t="s">
        <v>456</v>
      </c>
      <c r="B4650" t="s">
        <v>455</v>
      </c>
      <c r="C4650" s="30" t="s">
        <v>592</v>
      </c>
      <c r="D4650">
        <v>900</v>
      </c>
      <c r="E4650">
        <v>3</v>
      </c>
      <c r="F4650">
        <v>60</v>
      </c>
      <c r="G4650">
        <v>5.96</v>
      </c>
      <c r="H4650">
        <v>1.69</v>
      </c>
      <c r="I4650">
        <v>23.19</v>
      </c>
      <c r="L4650">
        <v>2.2400000000000002</v>
      </c>
      <c r="N4650">
        <f t="shared" si="209"/>
        <v>0.28355704697986578</v>
      </c>
      <c r="O4650">
        <f t="shared" si="210"/>
        <v>3.8909395973154366</v>
      </c>
      <c r="R4650">
        <v>62.37</v>
      </c>
      <c r="S4650">
        <v>0.11</v>
      </c>
      <c r="T4650">
        <v>8.94</v>
      </c>
      <c r="U4650">
        <v>1440</v>
      </c>
      <c r="V4650">
        <v>170.361970236937</v>
      </c>
      <c r="W4650">
        <v>5</v>
      </c>
      <c r="X4650">
        <v>180</v>
      </c>
      <c r="Y4650">
        <v>0.05</v>
      </c>
      <c r="Z4650">
        <v>0.05</v>
      </c>
      <c r="AB4650">
        <v>50</v>
      </c>
      <c r="AC4650">
        <v>0</v>
      </c>
      <c r="AD4650" s="4" t="s">
        <v>173</v>
      </c>
      <c r="AF4650">
        <v>114.279917361127</v>
      </c>
      <c r="AH4650" t="s">
        <v>540</v>
      </c>
    </row>
    <row r="4651" spans="1:34">
      <c r="A4651" t="s">
        <v>456</v>
      </c>
      <c r="B4651" t="s">
        <v>455</v>
      </c>
      <c r="C4651" s="30" t="s">
        <v>592</v>
      </c>
      <c r="D4651">
        <v>900</v>
      </c>
      <c r="E4651">
        <v>3</v>
      </c>
      <c r="F4651">
        <v>60</v>
      </c>
      <c r="G4651">
        <v>5.96</v>
      </c>
      <c r="H4651">
        <v>1.69</v>
      </c>
      <c r="I4651">
        <v>23.19</v>
      </c>
      <c r="L4651">
        <v>2.2400000000000002</v>
      </c>
      <c r="N4651">
        <f t="shared" si="209"/>
        <v>0.28355704697986578</v>
      </c>
      <c r="O4651">
        <f t="shared" si="210"/>
        <v>3.8909395973154366</v>
      </c>
      <c r="R4651">
        <v>62.37</v>
      </c>
      <c r="S4651">
        <v>0.11</v>
      </c>
      <c r="T4651">
        <v>8.94</v>
      </c>
      <c r="U4651">
        <v>1440</v>
      </c>
      <c r="V4651">
        <v>273.52943247799402</v>
      </c>
      <c r="W4651">
        <v>5</v>
      </c>
      <c r="X4651">
        <v>180</v>
      </c>
      <c r="Y4651">
        <v>0.05</v>
      </c>
      <c r="Z4651">
        <v>0.05</v>
      </c>
      <c r="AB4651">
        <v>50</v>
      </c>
      <c r="AC4651">
        <v>0</v>
      </c>
      <c r="AD4651" s="4" t="s">
        <v>173</v>
      </c>
      <c r="AF4651">
        <v>113.42799043617499</v>
      </c>
      <c r="AH4651" t="s">
        <v>540</v>
      </c>
    </row>
    <row r="4652" spans="1:34">
      <c r="A4652" t="s">
        <v>456</v>
      </c>
      <c r="B4652" t="s">
        <v>455</v>
      </c>
      <c r="C4652" s="30" t="s">
        <v>592</v>
      </c>
      <c r="D4652">
        <v>900</v>
      </c>
      <c r="E4652">
        <v>3</v>
      </c>
      <c r="F4652">
        <v>60</v>
      </c>
      <c r="G4652">
        <v>5.96</v>
      </c>
      <c r="H4652">
        <v>1.69</v>
      </c>
      <c r="I4652">
        <v>23.19</v>
      </c>
      <c r="L4652">
        <v>2.2400000000000002</v>
      </c>
      <c r="N4652">
        <f t="shared" si="209"/>
        <v>0.28355704697986578</v>
      </c>
      <c r="O4652">
        <f t="shared" si="210"/>
        <v>3.8909395973154366</v>
      </c>
      <c r="R4652">
        <v>62.37</v>
      </c>
      <c r="S4652">
        <v>0.11</v>
      </c>
      <c r="T4652">
        <v>8.94</v>
      </c>
      <c r="U4652">
        <v>1440</v>
      </c>
      <c r="V4652">
        <v>435.74660633484098</v>
      </c>
      <c r="W4652">
        <v>5</v>
      </c>
      <c r="X4652">
        <v>180</v>
      </c>
      <c r="Y4652">
        <v>0.05</v>
      </c>
      <c r="Z4652">
        <v>0.05</v>
      </c>
      <c r="AB4652">
        <v>50</v>
      </c>
      <c r="AC4652">
        <v>0</v>
      </c>
      <c r="AD4652" s="4" t="s">
        <v>173</v>
      </c>
      <c r="AF4652">
        <v>156.30831449197899</v>
      </c>
      <c r="AH4652" t="s">
        <v>540</v>
      </c>
    </row>
    <row r="4653" spans="1:34">
      <c r="A4653" t="s">
        <v>454</v>
      </c>
      <c r="B4653" t="s">
        <v>455</v>
      </c>
      <c r="C4653" s="30" t="s">
        <v>591</v>
      </c>
      <c r="D4653">
        <v>900</v>
      </c>
      <c r="E4653">
        <v>3</v>
      </c>
      <c r="F4653">
        <v>60</v>
      </c>
      <c r="G4653">
        <v>11.65</v>
      </c>
      <c r="H4653">
        <v>0.27</v>
      </c>
      <c r="I4653">
        <v>9.26</v>
      </c>
      <c r="L4653">
        <v>4.62</v>
      </c>
      <c r="N4653">
        <f t="shared" si="209"/>
        <v>2.3175965665236054E-2</v>
      </c>
      <c r="O4653">
        <f t="shared" si="210"/>
        <v>0.79484978540772533</v>
      </c>
      <c r="R4653">
        <v>142.44999999999999</v>
      </c>
      <c r="S4653">
        <v>0.28999999999999998</v>
      </c>
      <c r="T4653">
        <v>7.2</v>
      </c>
      <c r="U4653">
        <v>1440</v>
      </c>
      <c r="V4653">
        <v>0.67872267503001305</v>
      </c>
      <c r="W4653">
        <v>5</v>
      </c>
      <c r="X4653">
        <v>180</v>
      </c>
      <c r="Y4653">
        <v>0.05</v>
      </c>
      <c r="Z4653">
        <v>0.05</v>
      </c>
      <c r="AB4653">
        <v>50</v>
      </c>
      <c r="AC4653">
        <v>0</v>
      </c>
      <c r="AD4653" s="4" t="s">
        <v>173</v>
      </c>
      <c r="AF4653">
        <v>24.259634624759101</v>
      </c>
      <c r="AH4653" t="s">
        <v>540</v>
      </c>
    </row>
    <row r="4654" spans="1:34">
      <c r="A4654" t="s">
        <v>454</v>
      </c>
      <c r="B4654" t="s">
        <v>455</v>
      </c>
      <c r="C4654" s="30" t="s">
        <v>591</v>
      </c>
      <c r="D4654">
        <v>900</v>
      </c>
      <c r="E4654">
        <v>3</v>
      </c>
      <c r="F4654">
        <v>60</v>
      </c>
      <c r="G4654">
        <v>11.65</v>
      </c>
      <c r="H4654">
        <v>0.27</v>
      </c>
      <c r="I4654">
        <v>9.26</v>
      </c>
      <c r="L4654">
        <v>4.62</v>
      </c>
      <c r="N4654">
        <f t="shared" si="209"/>
        <v>2.3175965665236054E-2</v>
      </c>
      <c r="O4654">
        <f t="shared" si="210"/>
        <v>0.79484978540772533</v>
      </c>
      <c r="R4654">
        <v>142.44999999999999</v>
      </c>
      <c r="S4654">
        <v>0.28999999999999998</v>
      </c>
      <c r="T4654">
        <v>7.2</v>
      </c>
      <c r="U4654">
        <v>1440</v>
      </c>
      <c r="V4654">
        <v>3.3936444450826801</v>
      </c>
      <c r="W4654">
        <v>5</v>
      </c>
      <c r="X4654">
        <v>180</v>
      </c>
      <c r="Y4654">
        <v>0.05</v>
      </c>
      <c r="Z4654">
        <v>0.05</v>
      </c>
      <c r="AB4654">
        <v>50</v>
      </c>
      <c r="AC4654">
        <v>0</v>
      </c>
      <c r="AD4654" s="4" t="s">
        <v>173</v>
      </c>
      <c r="AF4654">
        <v>35.050713340606798</v>
      </c>
      <c r="AH4654" t="s">
        <v>540</v>
      </c>
    </row>
    <row r="4655" spans="1:34">
      <c r="A4655" t="s">
        <v>454</v>
      </c>
      <c r="B4655" t="s">
        <v>455</v>
      </c>
      <c r="C4655" s="30" t="s">
        <v>591</v>
      </c>
      <c r="D4655">
        <v>900</v>
      </c>
      <c r="E4655">
        <v>3</v>
      </c>
      <c r="F4655">
        <v>60</v>
      </c>
      <c r="G4655">
        <v>11.65</v>
      </c>
      <c r="H4655">
        <v>0.27</v>
      </c>
      <c r="I4655">
        <v>9.26</v>
      </c>
      <c r="L4655">
        <v>4.62</v>
      </c>
      <c r="N4655">
        <f t="shared" si="209"/>
        <v>2.3175965665236054E-2</v>
      </c>
      <c r="O4655">
        <f t="shared" si="210"/>
        <v>0.79484978540772533</v>
      </c>
      <c r="R4655">
        <v>142.44999999999999</v>
      </c>
      <c r="S4655">
        <v>0.28999999999999998</v>
      </c>
      <c r="T4655">
        <v>7.2</v>
      </c>
      <c r="U4655">
        <v>1440</v>
      </c>
      <c r="V4655">
        <v>12.2171945701357</v>
      </c>
      <c r="W4655">
        <v>5</v>
      </c>
      <c r="X4655">
        <v>180</v>
      </c>
      <c r="Y4655">
        <v>0.05</v>
      </c>
      <c r="Z4655">
        <v>0.05</v>
      </c>
      <c r="AB4655">
        <v>50</v>
      </c>
      <c r="AC4655">
        <v>0</v>
      </c>
      <c r="AD4655" s="4" t="s">
        <v>173</v>
      </c>
      <c r="AF4655">
        <v>43.286011281598903</v>
      </c>
      <c r="AH4655" t="s">
        <v>540</v>
      </c>
    </row>
    <row r="4656" spans="1:34">
      <c r="A4656" t="s">
        <v>454</v>
      </c>
      <c r="B4656" t="s">
        <v>455</v>
      </c>
      <c r="C4656" s="30" t="s">
        <v>591</v>
      </c>
      <c r="D4656">
        <v>900</v>
      </c>
      <c r="E4656">
        <v>3</v>
      </c>
      <c r="F4656">
        <v>60</v>
      </c>
      <c r="G4656">
        <v>11.65</v>
      </c>
      <c r="H4656">
        <v>0.27</v>
      </c>
      <c r="I4656">
        <v>9.26</v>
      </c>
      <c r="L4656">
        <v>4.62</v>
      </c>
      <c r="N4656">
        <f t="shared" si="209"/>
        <v>2.3175965665236054E-2</v>
      </c>
      <c r="O4656">
        <f t="shared" si="210"/>
        <v>0.79484978540772533</v>
      </c>
      <c r="R4656">
        <v>142.44999999999999</v>
      </c>
      <c r="S4656">
        <v>0.28999999999999998</v>
      </c>
      <c r="T4656">
        <v>7.2</v>
      </c>
      <c r="U4656">
        <v>1440</v>
      </c>
      <c r="V4656">
        <v>40.045228155489902</v>
      </c>
      <c r="W4656">
        <v>5</v>
      </c>
      <c r="X4656">
        <v>180</v>
      </c>
      <c r="Y4656">
        <v>0.05</v>
      </c>
      <c r="Z4656">
        <v>0.05</v>
      </c>
      <c r="AB4656">
        <v>50</v>
      </c>
      <c r="AC4656">
        <v>0</v>
      </c>
      <c r="AD4656" s="4" t="s">
        <v>173</v>
      </c>
      <c r="AF4656">
        <v>54.645032614498902</v>
      </c>
      <c r="AH4656" t="s">
        <v>540</v>
      </c>
    </row>
    <row r="4657" spans="1:34">
      <c r="A4657" t="s">
        <v>454</v>
      </c>
      <c r="B4657" t="s">
        <v>455</v>
      </c>
      <c r="C4657" s="30" t="s">
        <v>591</v>
      </c>
      <c r="D4657">
        <v>900</v>
      </c>
      <c r="E4657">
        <v>3</v>
      </c>
      <c r="F4657">
        <v>60</v>
      </c>
      <c r="G4657">
        <v>11.65</v>
      </c>
      <c r="H4657">
        <v>0.27</v>
      </c>
      <c r="I4657">
        <v>9.26</v>
      </c>
      <c r="L4657">
        <v>4.62</v>
      </c>
      <c r="N4657">
        <f t="shared" si="209"/>
        <v>2.3175965665236054E-2</v>
      </c>
      <c r="O4657">
        <f t="shared" si="210"/>
        <v>0.79484978540772533</v>
      </c>
      <c r="R4657">
        <v>142.44999999999999</v>
      </c>
      <c r="S4657">
        <v>0.28999999999999998</v>
      </c>
      <c r="T4657">
        <v>7.2</v>
      </c>
      <c r="U4657">
        <v>1440</v>
      </c>
      <c r="V4657">
        <v>179.18552036199</v>
      </c>
      <c r="W4657">
        <v>5</v>
      </c>
      <c r="X4657">
        <v>180</v>
      </c>
      <c r="Y4657">
        <v>0.05</v>
      </c>
      <c r="Z4657">
        <v>0.05</v>
      </c>
      <c r="AB4657">
        <v>50</v>
      </c>
      <c r="AC4657">
        <v>0</v>
      </c>
      <c r="AD4657" s="4" t="s">
        <v>173</v>
      </c>
      <c r="AF4657">
        <v>110.020282736368</v>
      </c>
      <c r="AH4657" t="s">
        <v>540</v>
      </c>
    </row>
    <row r="4658" spans="1:34">
      <c r="A4658" t="s">
        <v>454</v>
      </c>
      <c r="B4658" t="s">
        <v>455</v>
      </c>
      <c r="C4658" s="30" t="s">
        <v>591</v>
      </c>
      <c r="D4658">
        <v>900</v>
      </c>
      <c r="E4658">
        <v>3</v>
      </c>
      <c r="F4658">
        <v>60</v>
      </c>
      <c r="G4658">
        <v>11.65</v>
      </c>
      <c r="H4658">
        <v>0.27</v>
      </c>
      <c r="I4658">
        <v>9.26</v>
      </c>
      <c r="L4658">
        <v>4.62</v>
      </c>
      <c r="N4658">
        <f t="shared" si="209"/>
        <v>2.3175965665236054E-2</v>
      </c>
      <c r="O4658">
        <f t="shared" si="210"/>
        <v>0.79484978540772533</v>
      </c>
      <c r="R4658">
        <v>142.44999999999999</v>
      </c>
      <c r="S4658">
        <v>0.28999999999999998</v>
      </c>
      <c r="T4658">
        <v>7.2</v>
      </c>
      <c r="U4658">
        <v>1440</v>
      </c>
      <c r="V4658">
        <v>252.48868778280499</v>
      </c>
      <c r="W4658">
        <v>5</v>
      </c>
      <c r="X4658">
        <v>180</v>
      </c>
      <c r="Y4658">
        <v>0.05</v>
      </c>
      <c r="Z4658">
        <v>0.05</v>
      </c>
      <c r="AB4658">
        <v>50</v>
      </c>
      <c r="AC4658">
        <v>0</v>
      </c>
      <c r="AD4658" s="4" t="s">
        <v>173</v>
      </c>
      <c r="AF4658">
        <v>123.367142227071</v>
      </c>
      <c r="AH4658" t="s">
        <v>540</v>
      </c>
    </row>
    <row r="4659" spans="1:34">
      <c r="A4659" t="s">
        <v>454</v>
      </c>
      <c r="B4659" t="s">
        <v>455</v>
      </c>
      <c r="C4659" s="30" t="s">
        <v>591</v>
      </c>
      <c r="D4659">
        <v>900</v>
      </c>
      <c r="E4659">
        <v>3</v>
      </c>
      <c r="F4659">
        <v>60</v>
      </c>
      <c r="G4659">
        <v>11.65</v>
      </c>
      <c r="H4659">
        <v>0.27</v>
      </c>
      <c r="I4659">
        <v>9.26</v>
      </c>
      <c r="L4659">
        <v>4.62</v>
      </c>
      <c r="N4659">
        <f t="shared" si="209"/>
        <v>2.3175965665236054E-2</v>
      </c>
      <c r="O4659">
        <f t="shared" si="210"/>
        <v>0.79484978540772533</v>
      </c>
      <c r="R4659">
        <v>142.44999999999999</v>
      </c>
      <c r="S4659">
        <v>0.28999999999999998</v>
      </c>
      <c r="T4659">
        <v>7.2</v>
      </c>
      <c r="U4659">
        <v>1440</v>
      </c>
      <c r="V4659">
        <v>427.60180995475099</v>
      </c>
      <c r="W4659">
        <v>5</v>
      </c>
      <c r="X4659">
        <v>180</v>
      </c>
      <c r="Y4659">
        <v>0.05</v>
      </c>
      <c r="Z4659">
        <v>0.05</v>
      </c>
      <c r="AB4659">
        <v>50</v>
      </c>
      <c r="AC4659">
        <v>0</v>
      </c>
      <c r="AD4659" s="4" t="s">
        <v>173</v>
      </c>
      <c r="AF4659">
        <v>160</v>
      </c>
      <c r="AH4659" t="s">
        <v>540</v>
      </c>
    </row>
    <row r="4660" spans="1:34">
      <c r="A4660" t="s">
        <v>456</v>
      </c>
      <c r="B4660" t="s">
        <v>455</v>
      </c>
      <c r="C4660" s="30" t="s">
        <v>592</v>
      </c>
      <c r="D4660">
        <v>900</v>
      </c>
      <c r="E4660">
        <v>3</v>
      </c>
      <c r="F4660">
        <v>60</v>
      </c>
      <c r="G4660">
        <v>5.96</v>
      </c>
      <c r="H4660">
        <v>1.69</v>
      </c>
      <c r="I4660">
        <v>23.19</v>
      </c>
      <c r="L4660">
        <v>2.2400000000000002</v>
      </c>
      <c r="N4660">
        <f t="shared" si="209"/>
        <v>0.28355704697986578</v>
      </c>
      <c r="O4660">
        <f t="shared" si="210"/>
        <v>3.8909395973154366</v>
      </c>
      <c r="R4660">
        <v>62.37</v>
      </c>
      <c r="S4660">
        <v>0.11</v>
      </c>
      <c r="T4660">
        <v>8.94</v>
      </c>
      <c r="U4660">
        <v>1.77540159916255</v>
      </c>
      <c r="V4660">
        <v>50</v>
      </c>
      <c r="W4660">
        <v>5</v>
      </c>
      <c r="X4660">
        <v>180</v>
      </c>
      <c r="Y4660">
        <v>0.05</v>
      </c>
      <c r="Z4660">
        <v>0.05</v>
      </c>
      <c r="AB4660">
        <v>50</v>
      </c>
      <c r="AC4660">
        <v>0</v>
      </c>
      <c r="AD4660" s="4" t="s">
        <v>173</v>
      </c>
      <c r="AF4660">
        <v>4.5954714393382199</v>
      </c>
      <c r="AH4660" t="s">
        <v>541</v>
      </c>
    </row>
    <row r="4661" spans="1:34">
      <c r="A4661" t="s">
        <v>456</v>
      </c>
      <c r="B4661" t="s">
        <v>455</v>
      </c>
      <c r="C4661" s="30" t="s">
        <v>592</v>
      </c>
      <c r="D4661">
        <v>900</v>
      </c>
      <c r="E4661">
        <v>3</v>
      </c>
      <c r="F4661">
        <v>60</v>
      </c>
      <c r="G4661">
        <v>5.96</v>
      </c>
      <c r="H4661">
        <v>1.69</v>
      </c>
      <c r="I4661">
        <v>23.19</v>
      </c>
      <c r="L4661">
        <v>2.2400000000000002</v>
      </c>
      <c r="N4661">
        <f t="shared" si="209"/>
        <v>0.28355704697986578</v>
      </c>
      <c r="O4661">
        <f t="shared" si="210"/>
        <v>3.8909395973154366</v>
      </c>
      <c r="R4661">
        <v>62.37</v>
      </c>
      <c r="S4661">
        <v>0.11</v>
      </c>
      <c r="T4661">
        <v>8.94</v>
      </c>
      <c r="U4661">
        <v>5.1301571148850096</v>
      </c>
      <c r="V4661">
        <v>50</v>
      </c>
      <c r="W4661">
        <v>5</v>
      </c>
      <c r="X4661">
        <v>180</v>
      </c>
      <c r="Y4661">
        <v>0.05</v>
      </c>
      <c r="Z4661">
        <v>0.05</v>
      </c>
      <c r="AB4661">
        <v>50</v>
      </c>
      <c r="AC4661">
        <v>0</v>
      </c>
      <c r="AD4661" s="4" t="s">
        <v>173</v>
      </c>
      <c r="AF4661">
        <v>10.620469963177801</v>
      </c>
      <c r="AH4661" t="s">
        <v>541</v>
      </c>
    </row>
    <row r="4662" spans="1:34">
      <c r="A4662" t="s">
        <v>456</v>
      </c>
      <c r="B4662" t="s">
        <v>455</v>
      </c>
      <c r="C4662" s="30" t="s">
        <v>592</v>
      </c>
      <c r="D4662">
        <v>900</v>
      </c>
      <c r="E4662">
        <v>3</v>
      </c>
      <c r="F4662">
        <v>60</v>
      </c>
      <c r="G4662">
        <v>5.96</v>
      </c>
      <c r="H4662">
        <v>1.69</v>
      </c>
      <c r="I4662">
        <v>23.19</v>
      </c>
      <c r="L4662">
        <v>2.2400000000000002</v>
      </c>
      <c r="N4662">
        <f t="shared" si="209"/>
        <v>0.28355704697986578</v>
      </c>
      <c r="O4662">
        <f t="shared" si="210"/>
        <v>3.8909395973154366</v>
      </c>
      <c r="R4662">
        <v>62.37</v>
      </c>
      <c r="S4662">
        <v>0.11</v>
      </c>
      <c r="T4662">
        <v>8.94</v>
      </c>
      <c r="U4662">
        <v>11.839862349086101</v>
      </c>
      <c r="V4662">
        <v>50</v>
      </c>
      <c r="W4662">
        <v>5</v>
      </c>
      <c r="X4662">
        <v>180</v>
      </c>
      <c r="Y4662">
        <v>0.05</v>
      </c>
      <c r="Z4662">
        <v>0.05</v>
      </c>
      <c r="AB4662">
        <v>50</v>
      </c>
      <c r="AC4662">
        <v>0</v>
      </c>
      <c r="AD4662" s="4" t="s">
        <v>173</v>
      </c>
      <c r="AF4662">
        <v>15.550008651011</v>
      </c>
      <c r="AH4662" t="s">
        <v>541</v>
      </c>
    </row>
    <row r="4663" spans="1:34">
      <c r="A4663" t="s">
        <v>456</v>
      </c>
      <c r="B4663" t="s">
        <v>455</v>
      </c>
      <c r="C4663" s="30" t="s">
        <v>592</v>
      </c>
      <c r="D4663">
        <v>900</v>
      </c>
      <c r="E4663">
        <v>3</v>
      </c>
      <c r="F4663">
        <v>60</v>
      </c>
      <c r="G4663">
        <v>5.96</v>
      </c>
      <c r="H4663">
        <v>1.69</v>
      </c>
      <c r="I4663">
        <v>23.19</v>
      </c>
      <c r="L4663">
        <v>2.2400000000000002</v>
      </c>
      <c r="N4663">
        <f t="shared" si="209"/>
        <v>0.28355704697986578</v>
      </c>
      <c r="O4663">
        <f t="shared" si="210"/>
        <v>3.8909395973154366</v>
      </c>
      <c r="R4663">
        <v>62.37</v>
      </c>
      <c r="S4663">
        <v>0.11</v>
      </c>
      <c r="T4663">
        <v>8.94</v>
      </c>
      <c r="U4663">
        <v>29.732344906037302</v>
      </c>
      <c r="V4663">
        <v>50</v>
      </c>
      <c r="W4663">
        <v>5</v>
      </c>
      <c r="X4663">
        <v>180</v>
      </c>
      <c r="Y4663">
        <v>0.05</v>
      </c>
      <c r="Z4663">
        <v>0.05</v>
      </c>
      <c r="AB4663">
        <v>50</v>
      </c>
      <c r="AC4663">
        <v>0</v>
      </c>
      <c r="AD4663" s="4" t="s">
        <v>173</v>
      </c>
      <c r="AF4663">
        <v>20.636032865646499</v>
      </c>
      <c r="AH4663" t="s">
        <v>541</v>
      </c>
    </row>
    <row r="4664" spans="1:34">
      <c r="A4664" t="s">
        <v>456</v>
      </c>
      <c r="B4664" t="s">
        <v>455</v>
      </c>
      <c r="C4664" s="30" t="s">
        <v>592</v>
      </c>
      <c r="D4664">
        <v>900</v>
      </c>
      <c r="E4664">
        <v>3</v>
      </c>
      <c r="F4664">
        <v>60</v>
      </c>
      <c r="G4664">
        <v>5.96</v>
      </c>
      <c r="H4664">
        <v>1.69</v>
      </c>
      <c r="I4664">
        <v>23.19</v>
      </c>
      <c r="L4664">
        <v>2.2400000000000002</v>
      </c>
      <c r="N4664">
        <f t="shared" si="209"/>
        <v>0.28355704697986578</v>
      </c>
      <c r="O4664">
        <f t="shared" si="210"/>
        <v>3.8909395973154366</v>
      </c>
      <c r="R4664">
        <v>62.37</v>
      </c>
      <c r="S4664">
        <v>0.11</v>
      </c>
      <c r="T4664">
        <v>8.94</v>
      </c>
      <c r="U4664">
        <v>59.925824257186598</v>
      </c>
      <c r="V4664">
        <v>50</v>
      </c>
      <c r="W4664">
        <v>5</v>
      </c>
      <c r="X4664">
        <v>180</v>
      </c>
      <c r="Y4664">
        <v>0.05</v>
      </c>
      <c r="Z4664">
        <v>0.05</v>
      </c>
      <c r="AB4664">
        <v>50</v>
      </c>
      <c r="AC4664">
        <v>0</v>
      </c>
      <c r="AD4664" s="4" t="s">
        <v>173</v>
      </c>
      <c r="AF4664">
        <v>27.8347339888936</v>
      </c>
      <c r="AH4664" t="s">
        <v>541</v>
      </c>
    </row>
    <row r="4665" spans="1:34">
      <c r="A4665" t="s">
        <v>456</v>
      </c>
      <c r="B4665" t="s">
        <v>455</v>
      </c>
      <c r="C4665" s="30" t="s">
        <v>592</v>
      </c>
      <c r="D4665">
        <v>900</v>
      </c>
      <c r="E4665">
        <v>3</v>
      </c>
      <c r="F4665">
        <v>60</v>
      </c>
      <c r="G4665">
        <v>5.96</v>
      </c>
      <c r="H4665">
        <v>1.69</v>
      </c>
      <c r="I4665">
        <v>23.19</v>
      </c>
      <c r="L4665">
        <v>2.2400000000000002</v>
      </c>
      <c r="N4665">
        <f t="shared" si="209"/>
        <v>0.28355704697986578</v>
      </c>
      <c r="O4665">
        <f t="shared" si="210"/>
        <v>3.8909395973154366</v>
      </c>
      <c r="R4665">
        <v>62.37</v>
      </c>
      <c r="S4665">
        <v>0.11</v>
      </c>
      <c r="T4665">
        <v>8.94</v>
      </c>
      <c r="U4665">
        <v>119.19436928528</v>
      </c>
      <c r="V4665">
        <v>50</v>
      </c>
      <c r="W4665">
        <v>5</v>
      </c>
      <c r="X4665">
        <v>180</v>
      </c>
      <c r="Y4665">
        <v>0.05</v>
      </c>
      <c r="Z4665">
        <v>0.05</v>
      </c>
      <c r="AB4665">
        <v>50</v>
      </c>
      <c r="AC4665">
        <v>0</v>
      </c>
      <c r="AD4665" s="4" t="s">
        <v>173</v>
      </c>
      <c r="AF4665">
        <v>33.859725718467502</v>
      </c>
      <c r="AH4665" t="s">
        <v>541</v>
      </c>
    </row>
    <row r="4666" spans="1:34">
      <c r="A4666" t="s">
        <v>456</v>
      </c>
      <c r="B4666" t="s">
        <v>455</v>
      </c>
      <c r="C4666" s="30" t="s">
        <v>592</v>
      </c>
      <c r="D4666">
        <v>900</v>
      </c>
      <c r="E4666">
        <v>3</v>
      </c>
      <c r="F4666">
        <v>60</v>
      </c>
      <c r="G4666">
        <v>5.96</v>
      </c>
      <c r="H4666">
        <v>1.69</v>
      </c>
      <c r="I4666">
        <v>23.19</v>
      </c>
      <c r="L4666">
        <v>2.2400000000000002</v>
      </c>
      <c r="N4666">
        <f t="shared" si="209"/>
        <v>0.28355704697986578</v>
      </c>
      <c r="O4666">
        <f t="shared" si="210"/>
        <v>3.8909395973154366</v>
      </c>
      <c r="R4666">
        <v>62.37</v>
      </c>
      <c r="S4666">
        <v>0.11</v>
      </c>
      <c r="T4666">
        <v>8.94</v>
      </c>
      <c r="U4666">
        <v>179.58113378482199</v>
      </c>
      <c r="V4666">
        <v>50</v>
      </c>
      <c r="W4666">
        <v>5</v>
      </c>
      <c r="X4666">
        <v>180</v>
      </c>
      <c r="Y4666">
        <v>0.05</v>
      </c>
      <c r="Z4666">
        <v>0.05</v>
      </c>
      <c r="AB4666">
        <v>50</v>
      </c>
      <c r="AC4666">
        <v>0</v>
      </c>
      <c r="AD4666" s="4" t="s">
        <v>173</v>
      </c>
      <c r="AF4666">
        <v>35.659404396412199</v>
      </c>
      <c r="AH4666" t="s">
        <v>541</v>
      </c>
    </row>
    <row r="4667" spans="1:34">
      <c r="A4667" t="s">
        <v>456</v>
      </c>
      <c r="B4667" t="s">
        <v>455</v>
      </c>
      <c r="C4667" s="30" t="s">
        <v>592</v>
      </c>
      <c r="D4667">
        <v>900</v>
      </c>
      <c r="E4667">
        <v>3</v>
      </c>
      <c r="F4667">
        <v>60</v>
      </c>
      <c r="G4667">
        <v>5.96</v>
      </c>
      <c r="H4667">
        <v>1.69</v>
      </c>
      <c r="I4667">
        <v>23.19</v>
      </c>
      <c r="L4667">
        <v>2.2400000000000002</v>
      </c>
      <c r="N4667">
        <f t="shared" si="209"/>
        <v>0.28355704697986578</v>
      </c>
      <c r="O4667">
        <f t="shared" si="210"/>
        <v>3.8909395973154366</v>
      </c>
      <c r="R4667">
        <v>62.37</v>
      </c>
      <c r="S4667">
        <v>0.11</v>
      </c>
      <c r="T4667">
        <v>8.94</v>
      </c>
      <c r="U4667">
        <v>241.08650616132499</v>
      </c>
      <c r="V4667">
        <v>50</v>
      </c>
      <c r="W4667">
        <v>5</v>
      </c>
      <c r="X4667">
        <v>180</v>
      </c>
      <c r="Y4667">
        <v>0.05</v>
      </c>
      <c r="Z4667">
        <v>0.05</v>
      </c>
      <c r="AB4667">
        <v>50</v>
      </c>
      <c r="AC4667">
        <v>0</v>
      </c>
      <c r="AD4667" s="4" t="s">
        <v>173</v>
      </c>
      <c r="AF4667">
        <v>40.041216563375002</v>
      </c>
      <c r="AH4667" t="s">
        <v>541</v>
      </c>
    </row>
    <row r="4668" spans="1:34">
      <c r="A4668" t="s">
        <v>456</v>
      </c>
      <c r="B4668" t="s">
        <v>455</v>
      </c>
      <c r="C4668" s="30" t="s">
        <v>592</v>
      </c>
      <c r="D4668">
        <v>900</v>
      </c>
      <c r="E4668">
        <v>3</v>
      </c>
      <c r="F4668">
        <v>60</v>
      </c>
      <c r="G4668">
        <v>5.96</v>
      </c>
      <c r="H4668">
        <v>1.69</v>
      </c>
      <c r="I4668">
        <v>23.19</v>
      </c>
      <c r="L4668">
        <v>2.2400000000000002</v>
      </c>
      <c r="N4668">
        <f t="shared" si="209"/>
        <v>0.28355704697986578</v>
      </c>
      <c r="O4668">
        <f t="shared" si="210"/>
        <v>3.8909395973154366</v>
      </c>
      <c r="R4668">
        <v>62.37</v>
      </c>
      <c r="S4668">
        <v>0.11</v>
      </c>
      <c r="T4668">
        <v>8.94</v>
      </c>
      <c r="U4668">
        <v>360.74181568896103</v>
      </c>
      <c r="V4668">
        <v>50</v>
      </c>
      <c r="W4668">
        <v>5</v>
      </c>
      <c r="X4668">
        <v>180</v>
      </c>
      <c r="Y4668">
        <v>0.05</v>
      </c>
      <c r="Z4668">
        <v>0.05</v>
      </c>
      <c r="AB4668">
        <v>50</v>
      </c>
      <c r="AC4668">
        <v>0</v>
      </c>
      <c r="AD4668" s="4" t="s">
        <v>173</v>
      </c>
      <c r="AF4668">
        <v>43.484074803930703</v>
      </c>
      <c r="AH4668" t="s">
        <v>541</v>
      </c>
    </row>
    <row r="4669" spans="1:34">
      <c r="A4669" t="s">
        <v>456</v>
      </c>
      <c r="B4669" t="s">
        <v>455</v>
      </c>
      <c r="C4669" s="30" t="s">
        <v>592</v>
      </c>
      <c r="D4669">
        <v>900</v>
      </c>
      <c r="E4669">
        <v>3</v>
      </c>
      <c r="F4669">
        <v>60</v>
      </c>
      <c r="G4669">
        <v>5.96</v>
      </c>
      <c r="H4669">
        <v>1.69</v>
      </c>
      <c r="I4669">
        <v>23.19</v>
      </c>
      <c r="L4669">
        <v>2.2400000000000002</v>
      </c>
      <c r="N4669">
        <f t="shared" si="209"/>
        <v>0.28355704697986578</v>
      </c>
      <c r="O4669">
        <f t="shared" si="210"/>
        <v>3.8909395973154366</v>
      </c>
      <c r="R4669">
        <v>62.37</v>
      </c>
      <c r="S4669">
        <v>0.11</v>
      </c>
      <c r="T4669">
        <v>8.94</v>
      </c>
      <c r="U4669">
        <v>719.70813267738095</v>
      </c>
      <c r="V4669">
        <v>50</v>
      </c>
      <c r="W4669">
        <v>5</v>
      </c>
      <c r="X4669">
        <v>180</v>
      </c>
      <c r="Y4669">
        <v>0.05</v>
      </c>
      <c r="Z4669">
        <v>0.05</v>
      </c>
      <c r="AB4669">
        <v>50</v>
      </c>
      <c r="AC4669">
        <v>0</v>
      </c>
      <c r="AD4669" s="4" t="s">
        <v>173</v>
      </c>
      <c r="AF4669">
        <v>50.369781093643603</v>
      </c>
      <c r="AH4669" t="s">
        <v>541</v>
      </c>
    </row>
    <row r="4670" spans="1:34">
      <c r="A4670" t="s">
        <v>456</v>
      </c>
      <c r="B4670" t="s">
        <v>455</v>
      </c>
      <c r="C4670" s="30" t="s">
        <v>592</v>
      </c>
      <c r="D4670">
        <v>900</v>
      </c>
      <c r="E4670">
        <v>3</v>
      </c>
      <c r="F4670">
        <v>60</v>
      </c>
      <c r="G4670">
        <v>5.96</v>
      </c>
      <c r="H4670">
        <v>1.69</v>
      </c>
      <c r="I4670">
        <v>23.19</v>
      </c>
      <c r="L4670">
        <v>2.2400000000000002</v>
      </c>
      <c r="N4670">
        <f t="shared" si="209"/>
        <v>0.28355704697986578</v>
      </c>
      <c r="O4670">
        <f t="shared" si="210"/>
        <v>3.8909395973154366</v>
      </c>
      <c r="R4670">
        <v>62.37</v>
      </c>
      <c r="S4670">
        <v>0.11</v>
      </c>
      <c r="T4670">
        <v>8.94</v>
      </c>
      <c r="U4670">
        <v>1439.8775940026301</v>
      </c>
      <c r="V4670">
        <v>50</v>
      </c>
      <c r="W4670">
        <v>5</v>
      </c>
      <c r="X4670">
        <v>180</v>
      </c>
      <c r="Y4670">
        <v>0.05</v>
      </c>
      <c r="Z4670">
        <v>0.05</v>
      </c>
      <c r="AB4670">
        <v>50</v>
      </c>
      <c r="AC4670">
        <v>0</v>
      </c>
      <c r="AD4670" s="4" t="s">
        <v>173</v>
      </c>
      <c r="AF4670">
        <v>59.211651588103301</v>
      </c>
      <c r="AH4670" t="s">
        <v>541</v>
      </c>
    </row>
    <row r="4671" spans="1:34">
      <c r="A4671" t="s">
        <v>454</v>
      </c>
      <c r="B4671" t="s">
        <v>455</v>
      </c>
      <c r="C4671" s="30" t="s">
        <v>591</v>
      </c>
      <c r="D4671">
        <v>900</v>
      </c>
      <c r="E4671">
        <v>3</v>
      </c>
      <c r="F4671">
        <v>60</v>
      </c>
      <c r="G4671">
        <v>11.65</v>
      </c>
      <c r="H4671">
        <v>0.27</v>
      </c>
      <c r="I4671">
        <v>9.26</v>
      </c>
      <c r="L4671">
        <v>4.62</v>
      </c>
      <c r="N4671">
        <f t="shared" si="209"/>
        <v>2.3175965665236054E-2</v>
      </c>
      <c r="O4671">
        <f t="shared" si="210"/>
        <v>0.79484978540772533</v>
      </c>
      <c r="R4671">
        <v>142.44999999999999</v>
      </c>
      <c r="S4671">
        <v>0.28999999999999998</v>
      </c>
      <c r="T4671">
        <v>7.2</v>
      </c>
      <c r="U4671">
        <v>2.89362107061064</v>
      </c>
      <c r="V4671">
        <v>50</v>
      </c>
      <c r="W4671">
        <v>5</v>
      </c>
      <c r="X4671">
        <v>180</v>
      </c>
      <c r="Y4671">
        <v>0.05</v>
      </c>
      <c r="Z4671">
        <v>0.05</v>
      </c>
      <c r="AB4671">
        <v>50</v>
      </c>
      <c r="AC4671">
        <v>0</v>
      </c>
      <c r="AD4671" s="4" t="s">
        <v>173</v>
      </c>
      <c r="AF4671">
        <v>13.124360688795001</v>
      </c>
      <c r="AH4671" t="s">
        <v>541</v>
      </c>
    </row>
    <row r="4672" spans="1:34">
      <c r="A4672" t="s">
        <v>454</v>
      </c>
      <c r="B4672" t="s">
        <v>455</v>
      </c>
      <c r="C4672" s="30" t="s">
        <v>591</v>
      </c>
      <c r="D4672">
        <v>900</v>
      </c>
      <c r="E4672">
        <v>3</v>
      </c>
      <c r="F4672">
        <v>60</v>
      </c>
      <c r="G4672">
        <v>11.65</v>
      </c>
      <c r="H4672">
        <v>0.27</v>
      </c>
      <c r="I4672">
        <v>9.26</v>
      </c>
      <c r="L4672">
        <v>4.62</v>
      </c>
      <c r="N4672">
        <f t="shared" si="209"/>
        <v>2.3175965665236054E-2</v>
      </c>
      <c r="O4672">
        <f t="shared" si="210"/>
        <v>0.79484978540772533</v>
      </c>
      <c r="R4672">
        <v>142.44999999999999</v>
      </c>
      <c r="S4672">
        <v>0.28999999999999998</v>
      </c>
      <c r="T4672">
        <v>7.2</v>
      </c>
      <c r="U4672">
        <v>2.89362107061064</v>
      </c>
      <c r="V4672">
        <v>50</v>
      </c>
      <c r="W4672">
        <v>5</v>
      </c>
      <c r="X4672">
        <v>180</v>
      </c>
      <c r="Y4672">
        <v>0.05</v>
      </c>
      <c r="Z4672">
        <v>0.05</v>
      </c>
      <c r="AB4672">
        <v>50</v>
      </c>
      <c r="AC4672">
        <v>0</v>
      </c>
      <c r="AD4672" s="4" t="s">
        <v>173</v>
      </c>
      <c r="AF4672">
        <v>18.288641255362801</v>
      </c>
      <c r="AH4672" t="s">
        <v>541</v>
      </c>
    </row>
    <row r="4673" spans="1:40">
      <c r="A4673" t="s">
        <v>454</v>
      </c>
      <c r="B4673" t="s">
        <v>455</v>
      </c>
      <c r="C4673" s="30" t="s">
        <v>591</v>
      </c>
      <c r="D4673">
        <v>900</v>
      </c>
      <c r="E4673">
        <v>3</v>
      </c>
      <c r="F4673">
        <v>60</v>
      </c>
      <c r="G4673">
        <v>11.65</v>
      </c>
      <c r="H4673">
        <v>0.27</v>
      </c>
      <c r="I4673">
        <v>9.26</v>
      </c>
      <c r="L4673">
        <v>4.62</v>
      </c>
      <c r="N4673">
        <f t="shared" si="209"/>
        <v>2.3175965665236054E-2</v>
      </c>
      <c r="O4673">
        <f t="shared" si="210"/>
        <v>0.79484978540772533</v>
      </c>
      <c r="R4673">
        <v>142.44999999999999</v>
      </c>
      <c r="S4673">
        <v>0.28999999999999998</v>
      </c>
      <c r="T4673">
        <v>7.2</v>
      </c>
      <c r="U4673">
        <v>9.6033263048118194</v>
      </c>
      <c r="V4673">
        <v>50</v>
      </c>
      <c r="W4673">
        <v>5</v>
      </c>
      <c r="X4673">
        <v>180</v>
      </c>
      <c r="Y4673">
        <v>0.05</v>
      </c>
      <c r="Z4673">
        <v>0.05</v>
      </c>
      <c r="AB4673">
        <v>50</v>
      </c>
      <c r="AC4673">
        <v>0</v>
      </c>
      <c r="AD4673" s="4" t="s">
        <v>173</v>
      </c>
      <c r="AF4673">
        <v>28.382460509763899</v>
      </c>
      <c r="AH4673" t="s">
        <v>541</v>
      </c>
    </row>
    <row r="4674" spans="1:40">
      <c r="A4674" t="s">
        <v>454</v>
      </c>
      <c r="B4674" t="s">
        <v>455</v>
      </c>
      <c r="C4674" s="30" t="s">
        <v>591</v>
      </c>
      <c r="D4674">
        <v>900</v>
      </c>
      <c r="E4674">
        <v>3</v>
      </c>
      <c r="F4674">
        <v>60</v>
      </c>
      <c r="G4674">
        <v>11.65</v>
      </c>
      <c r="H4674">
        <v>0.27</v>
      </c>
      <c r="I4674">
        <v>9.26</v>
      </c>
      <c r="L4674">
        <v>4.62</v>
      </c>
      <c r="N4674">
        <f t="shared" si="209"/>
        <v>2.3175965665236054E-2</v>
      </c>
      <c r="O4674">
        <f t="shared" si="210"/>
        <v>0.79484978540772533</v>
      </c>
      <c r="R4674">
        <v>142.44999999999999</v>
      </c>
      <c r="S4674">
        <v>0.28999999999999998</v>
      </c>
      <c r="T4674">
        <v>7.2</v>
      </c>
      <c r="U4674">
        <v>28.6139312318329</v>
      </c>
      <c r="V4674">
        <v>50</v>
      </c>
      <c r="W4674">
        <v>5</v>
      </c>
      <c r="X4674">
        <v>180</v>
      </c>
      <c r="Y4674">
        <v>0.05</v>
      </c>
      <c r="Z4674">
        <v>0.05</v>
      </c>
      <c r="AB4674">
        <v>50</v>
      </c>
      <c r="AC4674">
        <v>0</v>
      </c>
      <c r="AD4674" s="4" t="s">
        <v>173</v>
      </c>
      <c r="AF4674">
        <v>42.310365410257603</v>
      </c>
      <c r="AH4674" t="s">
        <v>541</v>
      </c>
    </row>
    <row r="4675" spans="1:40">
      <c r="A4675" t="s">
        <v>454</v>
      </c>
      <c r="B4675" t="s">
        <v>455</v>
      </c>
      <c r="C4675" s="30" t="s">
        <v>591</v>
      </c>
      <c r="D4675">
        <v>900</v>
      </c>
      <c r="E4675">
        <v>3</v>
      </c>
      <c r="F4675">
        <v>60</v>
      </c>
      <c r="G4675">
        <v>11.65</v>
      </c>
      <c r="H4675">
        <v>0.27</v>
      </c>
      <c r="I4675">
        <v>9.26</v>
      </c>
      <c r="L4675">
        <v>4.62</v>
      </c>
      <c r="N4675">
        <f t="shared" si="209"/>
        <v>2.3175965665236054E-2</v>
      </c>
      <c r="O4675">
        <f t="shared" si="210"/>
        <v>0.79484978540772533</v>
      </c>
      <c r="R4675">
        <v>142.44999999999999</v>
      </c>
      <c r="S4675">
        <v>0.28999999999999998</v>
      </c>
      <c r="T4675">
        <v>7.2</v>
      </c>
      <c r="U4675">
        <v>58.807410582982001</v>
      </c>
      <c r="V4675">
        <v>50</v>
      </c>
      <c r="W4675">
        <v>5</v>
      </c>
      <c r="X4675">
        <v>180</v>
      </c>
      <c r="Y4675">
        <v>0.05</v>
      </c>
      <c r="Z4675">
        <v>0.05</v>
      </c>
      <c r="AB4675">
        <v>50</v>
      </c>
      <c r="AC4675">
        <v>0</v>
      </c>
      <c r="AD4675" s="4" t="s">
        <v>173</v>
      </c>
      <c r="AF4675">
        <v>51.699972616986102</v>
      </c>
      <c r="AH4675" t="s">
        <v>541</v>
      </c>
    </row>
    <row r="4676" spans="1:40">
      <c r="A4676" t="s">
        <v>454</v>
      </c>
      <c r="B4676" t="s">
        <v>455</v>
      </c>
      <c r="C4676" s="30" t="s">
        <v>591</v>
      </c>
      <c r="D4676">
        <v>900</v>
      </c>
      <c r="E4676">
        <v>3</v>
      </c>
      <c r="F4676">
        <v>60</v>
      </c>
      <c r="G4676">
        <v>11.65</v>
      </c>
      <c r="H4676">
        <v>0.27</v>
      </c>
      <c r="I4676">
        <v>9.26</v>
      </c>
      <c r="L4676">
        <v>4.62</v>
      </c>
      <c r="N4676">
        <f t="shared" si="209"/>
        <v>2.3175965665236054E-2</v>
      </c>
      <c r="O4676">
        <f t="shared" si="210"/>
        <v>0.79484978540772533</v>
      </c>
      <c r="R4676">
        <v>142.44999999999999</v>
      </c>
      <c r="S4676">
        <v>0.28999999999999998</v>
      </c>
      <c r="T4676">
        <v>7.2</v>
      </c>
      <c r="U4676">
        <v>118.076052712454</v>
      </c>
      <c r="V4676">
        <v>50</v>
      </c>
      <c r="W4676">
        <v>5</v>
      </c>
      <c r="X4676">
        <v>180</v>
      </c>
      <c r="Y4676">
        <v>0.05</v>
      </c>
      <c r="Z4676">
        <v>0.05</v>
      </c>
      <c r="AB4676">
        <v>50</v>
      </c>
      <c r="AC4676">
        <v>0</v>
      </c>
      <c r="AD4676" s="4" t="s">
        <v>173</v>
      </c>
      <c r="AF4676">
        <v>55.299319781476797</v>
      </c>
      <c r="AH4676" t="s">
        <v>541</v>
      </c>
    </row>
    <row r="4677" spans="1:40">
      <c r="A4677" t="s">
        <v>454</v>
      </c>
      <c r="B4677" t="s">
        <v>455</v>
      </c>
      <c r="C4677" s="30" t="s">
        <v>591</v>
      </c>
      <c r="D4677">
        <v>900</v>
      </c>
      <c r="E4677">
        <v>3</v>
      </c>
      <c r="F4677">
        <v>60</v>
      </c>
      <c r="G4677">
        <v>11.65</v>
      </c>
      <c r="H4677">
        <v>0.27</v>
      </c>
      <c r="I4677">
        <v>9.26</v>
      </c>
      <c r="L4677">
        <v>4.62</v>
      </c>
      <c r="N4677">
        <f t="shared" si="209"/>
        <v>2.3175965665236054E-2</v>
      </c>
      <c r="O4677">
        <f t="shared" si="210"/>
        <v>0.79484978540772533</v>
      </c>
      <c r="R4677">
        <v>142.44999999999999</v>
      </c>
      <c r="S4677">
        <v>0.28999999999999998</v>
      </c>
      <c r="T4677">
        <v>7.2</v>
      </c>
      <c r="U4677">
        <v>180.699450357648</v>
      </c>
      <c r="V4677">
        <v>50</v>
      </c>
      <c r="W4677">
        <v>5</v>
      </c>
      <c r="X4677">
        <v>180</v>
      </c>
      <c r="Y4677">
        <v>0.05</v>
      </c>
      <c r="Z4677">
        <v>0.05</v>
      </c>
      <c r="AB4677">
        <v>50</v>
      </c>
      <c r="AC4677">
        <v>0</v>
      </c>
      <c r="AD4677" s="4" t="s">
        <v>173</v>
      </c>
      <c r="AF4677">
        <v>58.037952385828603</v>
      </c>
      <c r="AH4677" t="s">
        <v>541</v>
      </c>
    </row>
    <row r="4678" spans="1:40">
      <c r="A4678" t="s">
        <v>454</v>
      </c>
      <c r="B4678" t="s">
        <v>455</v>
      </c>
      <c r="C4678" s="30" t="s">
        <v>591</v>
      </c>
      <c r="D4678">
        <v>900</v>
      </c>
      <c r="E4678">
        <v>3</v>
      </c>
      <c r="F4678">
        <v>60</v>
      </c>
      <c r="G4678">
        <v>11.65</v>
      </c>
      <c r="H4678">
        <v>0.27</v>
      </c>
      <c r="I4678">
        <v>9.26</v>
      </c>
      <c r="L4678">
        <v>4.62</v>
      </c>
      <c r="N4678">
        <f t="shared" si="209"/>
        <v>2.3175965665236054E-2</v>
      </c>
      <c r="O4678">
        <f t="shared" si="210"/>
        <v>0.79484978540772533</v>
      </c>
      <c r="R4678">
        <v>142.44999999999999</v>
      </c>
      <c r="S4678">
        <v>0.28999999999999998</v>
      </c>
      <c r="T4678">
        <v>7.2</v>
      </c>
      <c r="U4678">
        <v>237.731459341468</v>
      </c>
      <c r="V4678">
        <v>50</v>
      </c>
      <c r="W4678">
        <v>5</v>
      </c>
      <c r="X4678">
        <v>180</v>
      </c>
      <c r="Y4678">
        <v>0.05</v>
      </c>
      <c r="Z4678">
        <v>0.05</v>
      </c>
      <c r="AB4678">
        <v>50</v>
      </c>
      <c r="AC4678">
        <v>0</v>
      </c>
      <c r="AD4678" s="4" t="s">
        <v>173</v>
      </c>
      <c r="AF4678">
        <v>56.551268541418303</v>
      </c>
      <c r="AH4678" t="s">
        <v>541</v>
      </c>
    </row>
    <row r="4679" spans="1:40" s="27" customFormat="1">
      <c r="A4679" t="s">
        <v>454</v>
      </c>
      <c r="B4679" t="s">
        <v>455</v>
      </c>
      <c r="C4679" s="30" t="s">
        <v>591</v>
      </c>
      <c r="D4679">
        <v>900</v>
      </c>
      <c r="E4679">
        <v>3</v>
      </c>
      <c r="F4679">
        <v>60</v>
      </c>
      <c r="G4679">
        <v>11.65</v>
      </c>
      <c r="H4679">
        <v>0.27</v>
      </c>
      <c r="I4679">
        <v>9.26</v>
      </c>
      <c r="J4679"/>
      <c r="K4679"/>
      <c r="L4679">
        <v>4.62</v>
      </c>
      <c r="M4679"/>
      <c r="N4679">
        <f t="shared" si="209"/>
        <v>2.3175965665236054E-2</v>
      </c>
      <c r="O4679">
        <f t="shared" si="210"/>
        <v>0.79484978540772533</v>
      </c>
      <c r="P4679"/>
      <c r="Q4679"/>
      <c r="R4679">
        <v>142.44999999999999</v>
      </c>
      <c r="S4679">
        <v>0.28999999999999998</v>
      </c>
      <c r="T4679">
        <v>7.2</v>
      </c>
      <c r="U4679">
        <v>357.38696307186001</v>
      </c>
      <c r="V4679">
        <v>50</v>
      </c>
      <c r="W4679">
        <v>5</v>
      </c>
      <c r="X4679">
        <v>180</v>
      </c>
      <c r="Y4679">
        <v>0.05</v>
      </c>
      <c r="Z4679">
        <v>0.05</v>
      </c>
      <c r="AA4679"/>
      <c r="AB4679">
        <v>50</v>
      </c>
      <c r="AC4679">
        <v>0</v>
      </c>
      <c r="AD4679" s="4" t="s">
        <v>173</v>
      </c>
      <c r="AE4679"/>
      <c r="AF4679">
        <v>56.3165266626836</v>
      </c>
      <c r="AG4679"/>
      <c r="AH4679"/>
      <c r="AI4679"/>
      <c r="AJ4679"/>
      <c r="AK4679"/>
      <c r="AL4679"/>
      <c r="AM4679"/>
      <c r="AN4679"/>
    </row>
    <row r="4680" spans="1:40">
      <c r="A4680" t="s">
        <v>454</v>
      </c>
      <c r="B4680" t="s">
        <v>455</v>
      </c>
      <c r="C4680" s="30" t="s">
        <v>591</v>
      </c>
      <c r="D4680">
        <v>900</v>
      </c>
      <c r="E4680">
        <v>3</v>
      </c>
      <c r="F4680">
        <v>60</v>
      </c>
      <c r="G4680">
        <v>11.65</v>
      </c>
      <c r="H4680">
        <v>0.27</v>
      </c>
      <c r="I4680">
        <v>9.26</v>
      </c>
      <c r="L4680">
        <v>4.62</v>
      </c>
      <c r="N4680">
        <f t="shared" si="209"/>
        <v>2.3175965665236054E-2</v>
      </c>
      <c r="O4680">
        <f t="shared" si="210"/>
        <v>0.79484978540772533</v>
      </c>
      <c r="R4680">
        <v>142.44999999999999</v>
      </c>
      <c r="S4680">
        <v>0.28999999999999998</v>
      </c>
      <c r="T4680">
        <v>7.2</v>
      </c>
      <c r="U4680">
        <v>718.58991320593304</v>
      </c>
      <c r="V4680">
        <v>50</v>
      </c>
      <c r="W4680">
        <v>5</v>
      </c>
      <c r="X4680">
        <v>180</v>
      </c>
      <c r="Y4680">
        <v>0.05</v>
      </c>
      <c r="Z4680">
        <v>0.05</v>
      </c>
      <c r="AB4680">
        <v>50</v>
      </c>
      <c r="AC4680">
        <v>0</v>
      </c>
      <c r="AD4680" s="4" t="s">
        <v>173</v>
      </c>
      <c r="AF4680">
        <v>57.568472025492198</v>
      </c>
    </row>
    <row r="4681" spans="1:40">
      <c r="A4681" t="s">
        <v>454</v>
      </c>
      <c r="B4681" t="s">
        <v>455</v>
      </c>
      <c r="C4681" s="30" t="s">
        <v>591</v>
      </c>
      <c r="D4681">
        <v>900</v>
      </c>
      <c r="E4681">
        <v>3</v>
      </c>
      <c r="F4681">
        <v>60</v>
      </c>
      <c r="G4681">
        <v>11.65</v>
      </c>
      <c r="H4681">
        <v>0.27</v>
      </c>
      <c r="I4681">
        <v>9.26</v>
      </c>
      <c r="L4681">
        <v>4.62</v>
      </c>
      <c r="N4681">
        <f t="shared" si="209"/>
        <v>2.3175965665236054E-2</v>
      </c>
      <c r="O4681">
        <f t="shared" si="210"/>
        <v>0.79484978540772533</v>
      </c>
      <c r="R4681">
        <v>142.44999999999999</v>
      </c>
      <c r="S4681">
        <v>0.28999999999999998</v>
      </c>
      <c r="T4681">
        <v>7.2</v>
      </c>
      <c r="U4681">
        <v>1438.7591803284199</v>
      </c>
      <c r="V4681">
        <v>50</v>
      </c>
      <c r="W4681">
        <v>5</v>
      </c>
      <c r="X4681">
        <v>180</v>
      </c>
      <c r="Y4681">
        <v>0.05</v>
      </c>
      <c r="Z4681">
        <v>0.05</v>
      </c>
      <c r="AB4681">
        <v>50</v>
      </c>
      <c r="AC4681">
        <v>0</v>
      </c>
      <c r="AD4681" s="4" t="s">
        <v>173</v>
      </c>
      <c r="AF4681">
        <v>58.742174624899697</v>
      </c>
    </row>
    <row r="4682" spans="1:40" s="27" customFormat="1">
      <c r="A4682" s="27" t="s">
        <v>528</v>
      </c>
      <c r="B4682" s="27" t="s">
        <v>529</v>
      </c>
      <c r="C4682" s="30" t="s">
        <v>591</v>
      </c>
      <c r="D4682" s="27">
        <v>500</v>
      </c>
      <c r="E4682" s="27">
        <v>10</v>
      </c>
      <c r="F4682" s="27">
        <v>15</v>
      </c>
      <c r="G4682" s="27">
        <v>67.599999999999994</v>
      </c>
      <c r="I4682" s="27">
        <v>27.06</v>
      </c>
      <c r="K4682" s="27">
        <v>0.88</v>
      </c>
      <c r="R4682" s="27">
        <v>58.3</v>
      </c>
      <c r="U4682" s="27">
        <v>140</v>
      </c>
      <c r="V4682" s="27">
        <v>50</v>
      </c>
      <c r="W4682" s="27">
        <v>7</v>
      </c>
      <c r="X4682" s="27">
        <v>180</v>
      </c>
      <c r="Y4682" s="27">
        <f t="shared" ref="Y4682:Y4705" si="211">250/1000</f>
        <v>0.25</v>
      </c>
      <c r="Z4682" s="27">
        <v>0.5</v>
      </c>
      <c r="AA4682" s="27">
        <v>2</v>
      </c>
      <c r="AB4682" s="27">
        <v>25</v>
      </c>
      <c r="AC4682" s="27">
        <v>0</v>
      </c>
      <c r="AD4682" s="4" t="s">
        <v>173</v>
      </c>
      <c r="AF4682" s="27">
        <v>1.1727418569980701</v>
      </c>
      <c r="AI4682" s="36" t="s">
        <v>530</v>
      </c>
      <c r="AJ4682" s="27" t="s">
        <v>535</v>
      </c>
      <c r="AK4682" s="27" t="s">
        <v>531</v>
      </c>
    </row>
    <row r="4683" spans="1:40">
      <c r="A4683" t="s">
        <v>528</v>
      </c>
      <c r="B4683" t="s">
        <v>529</v>
      </c>
      <c r="C4683" s="30" t="s">
        <v>591</v>
      </c>
      <c r="D4683">
        <v>500</v>
      </c>
      <c r="E4683">
        <v>10</v>
      </c>
      <c r="F4683">
        <v>15</v>
      </c>
      <c r="G4683">
        <v>67.599999999999994</v>
      </c>
      <c r="I4683">
        <v>27.06</v>
      </c>
      <c r="K4683">
        <v>0.88</v>
      </c>
      <c r="R4683">
        <v>58.3</v>
      </c>
      <c r="U4683">
        <v>477.27271921199343</v>
      </c>
      <c r="V4683">
        <v>50</v>
      </c>
      <c r="W4683">
        <v>7</v>
      </c>
      <c r="X4683">
        <v>180</v>
      </c>
      <c r="Y4683">
        <f t="shared" si="211"/>
        <v>0.25</v>
      </c>
      <c r="Z4683">
        <v>0.5</v>
      </c>
      <c r="AA4683">
        <v>2</v>
      </c>
      <c r="AB4683">
        <v>25</v>
      </c>
      <c r="AC4683">
        <v>0</v>
      </c>
      <c r="AD4683" s="4" t="s">
        <v>173</v>
      </c>
      <c r="AF4683">
        <v>1.37876360945411</v>
      </c>
    </row>
    <row r="4684" spans="1:40">
      <c r="A4684" t="s">
        <v>528</v>
      </c>
      <c r="B4684" t="s">
        <v>529</v>
      </c>
      <c r="C4684" s="30" t="s">
        <v>591</v>
      </c>
      <c r="D4684">
        <v>500</v>
      </c>
      <c r="E4684">
        <v>10</v>
      </c>
      <c r="F4684">
        <v>15</v>
      </c>
      <c r="G4684">
        <v>67.599999999999994</v>
      </c>
      <c r="I4684">
        <v>27.06</v>
      </c>
      <c r="K4684">
        <v>0.88</v>
      </c>
      <c r="R4684">
        <v>58.3</v>
      </c>
      <c r="U4684">
        <v>720</v>
      </c>
      <c r="V4684">
        <v>50</v>
      </c>
      <c r="W4684">
        <v>7</v>
      </c>
      <c r="X4684">
        <v>180</v>
      </c>
      <c r="Y4684">
        <f t="shared" si="211"/>
        <v>0.25</v>
      </c>
      <c r="Z4684">
        <v>0.5</v>
      </c>
      <c r="AA4684">
        <v>2</v>
      </c>
      <c r="AB4684">
        <v>25</v>
      </c>
      <c r="AC4684">
        <v>0</v>
      </c>
      <c r="AD4684" s="4" t="s">
        <v>173</v>
      </c>
      <c r="AF4684">
        <v>1.4104597519667801</v>
      </c>
    </row>
    <row r="4685" spans="1:40">
      <c r="A4685" t="s">
        <v>528</v>
      </c>
      <c r="B4685" t="s">
        <v>529</v>
      </c>
      <c r="C4685" s="30" t="s">
        <v>591</v>
      </c>
      <c r="D4685">
        <v>500</v>
      </c>
      <c r="E4685">
        <v>10</v>
      </c>
      <c r="F4685">
        <v>15</v>
      </c>
      <c r="G4685">
        <v>67.599999999999994</v>
      </c>
      <c r="I4685">
        <v>27.06</v>
      </c>
      <c r="K4685">
        <v>0.88</v>
      </c>
      <c r="R4685">
        <v>58.3</v>
      </c>
      <c r="U4685">
        <v>1440</v>
      </c>
      <c r="V4685">
        <v>50</v>
      </c>
      <c r="W4685">
        <v>7</v>
      </c>
      <c r="X4685">
        <v>180</v>
      </c>
      <c r="Y4685">
        <f t="shared" si="211"/>
        <v>0.25</v>
      </c>
      <c r="Z4685">
        <v>0.5</v>
      </c>
      <c r="AA4685">
        <v>2</v>
      </c>
      <c r="AB4685">
        <v>25</v>
      </c>
      <c r="AC4685">
        <v>0</v>
      </c>
      <c r="AD4685" s="4" t="s">
        <v>173</v>
      </c>
      <c r="AF4685">
        <v>1.87004792405875</v>
      </c>
    </row>
    <row r="4686" spans="1:40">
      <c r="A4686" t="s">
        <v>528</v>
      </c>
      <c r="B4686" t="s">
        <v>529</v>
      </c>
      <c r="C4686" s="30" t="s">
        <v>591</v>
      </c>
      <c r="D4686">
        <v>500</v>
      </c>
      <c r="E4686">
        <v>10</v>
      </c>
      <c r="F4686">
        <v>15</v>
      </c>
      <c r="G4686">
        <v>67.599999999999994</v>
      </c>
      <c r="I4686">
        <v>27.06</v>
      </c>
      <c r="K4686">
        <v>0.88</v>
      </c>
      <c r="R4686">
        <v>58.3</v>
      </c>
      <c r="U4686">
        <f>48*60</f>
        <v>2880</v>
      </c>
      <c r="V4686">
        <v>50</v>
      </c>
      <c r="W4686">
        <v>7</v>
      </c>
      <c r="X4686">
        <v>180</v>
      </c>
      <c r="Y4686">
        <f t="shared" si="211"/>
        <v>0.25</v>
      </c>
      <c r="Z4686">
        <v>0.5</v>
      </c>
      <c r="AA4686">
        <v>2</v>
      </c>
      <c r="AB4686">
        <v>25</v>
      </c>
      <c r="AC4686">
        <v>0</v>
      </c>
      <c r="AD4686" s="4" t="s">
        <v>173</v>
      </c>
      <c r="AF4686">
        <v>2.2503961932799501</v>
      </c>
    </row>
    <row r="4687" spans="1:40">
      <c r="A4687" t="s">
        <v>532</v>
      </c>
      <c r="B4687" t="s">
        <v>529</v>
      </c>
      <c r="C4687" s="30" t="s">
        <v>592</v>
      </c>
      <c r="D4687">
        <v>500</v>
      </c>
      <c r="E4687">
        <v>10</v>
      </c>
      <c r="F4687">
        <v>15</v>
      </c>
      <c r="G4687">
        <v>54.65</v>
      </c>
      <c r="I4687">
        <v>36.869999999999997</v>
      </c>
      <c r="K4687">
        <v>4.5599999999999996</v>
      </c>
      <c r="R4687">
        <v>289.3</v>
      </c>
      <c r="U4687">
        <v>0</v>
      </c>
      <c r="V4687">
        <v>50</v>
      </c>
      <c r="W4687">
        <v>7</v>
      </c>
      <c r="X4687">
        <v>180</v>
      </c>
      <c r="Y4687">
        <f t="shared" si="211"/>
        <v>0.25</v>
      </c>
      <c r="Z4687">
        <v>0.5</v>
      </c>
      <c r="AA4687">
        <v>2</v>
      </c>
      <c r="AB4687">
        <v>25</v>
      </c>
      <c r="AC4687">
        <v>0</v>
      </c>
      <c r="AD4687" s="4" t="s">
        <v>173</v>
      </c>
      <c r="AF4687">
        <v>0</v>
      </c>
    </row>
    <row r="4688" spans="1:40">
      <c r="A4688" t="s">
        <v>532</v>
      </c>
      <c r="B4688" t="s">
        <v>529</v>
      </c>
      <c r="C4688" s="30" t="s">
        <v>592</v>
      </c>
      <c r="D4688">
        <v>500</v>
      </c>
      <c r="E4688">
        <v>10</v>
      </c>
      <c r="F4688">
        <v>15</v>
      </c>
      <c r="G4688">
        <v>54.65</v>
      </c>
      <c r="I4688">
        <v>36.869999999999997</v>
      </c>
      <c r="K4688">
        <v>4.5599999999999996</v>
      </c>
      <c r="R4688">
        <v>289.3</v>
      </c>
      <c r="U4688">
        <v>30</v>
      </c>
      <c r="V4688">
        <v>50</v>
      </c>
      <c r="W4688">
        <v>7</v>
      </c>
      <c r="X4688">
        <v>180</v>
      </c>
      <c r="Y4688">
        <f t="shared" si="211"/>
        <v>0.25</v>
      </c>
      <c r="Z4688">
        <v>0.5</v>
      </c>
      <c r="AA4688">
        <v>2</v>
      </c>
      <c r="AB4688">
        <v>25</v>
      </c>
      <c r="AC4688">
        <v>0</v>
      </c>
      <c r="AD4688" s="4" t="s">
        <v>173</v>
      </c>
      <c r="AF4688">
        <v>1.80665654585521</v>
      </c>
    </row>
    <row r="4689" spans="1:32">
      <c r="A4689" t="s">
        <v>532</v>
      </c>
      <c r="B4689" t="s">
        <v>529</v>
      </c>
      <c r="C4689" s="30" t="s">
        <v>592</v>
      </c>
      <c r="D4689">
        <v>500</v>
      </c>
      <c r="E4689">
        <v>10</v>
      </c>
      <c r="F4689">
        <v>15</v>
      </c>
      <c r="G4689">
        <v>54.65</v>
      </c>
      <c r="I4689">
        <v>36.869999999999997</v>
      </c>
      <c r="K4689">
        <v>4.5599999999999996</v>
      </c>
      <c r="R4689">
        <v>289.3</v>
      </c>
      <c r="U4689">
        <v>60</v>
      </c>
      <c r="V4689">
        <v>50</v>
      </c>
      <c r="W4689">
        <v>7</v>
      </c>
      <c r="X4689">
        <v>180</v>
      </c>
      <c r="Y4689">
        <f t="shared" si="211"/>
        <v>0.25</v>
      </c>
      <c r="Z4689">
        <v>0.5</v>
      </c>
      <c r="AA4689">
        <v>2</v>
      </c>
      <c r="AB4689">
        <v>25</v>
      </c>
      <c r="AC4689">
        <v>0</v>
      </c>
      <c r="AD4689" s="4" t="s">
        <v>173</v>
      </c>
      <c r="AF4689">
        <v>2.44057032789055</v>
      </c>
    </row>
    <row r="4690" spans="1:32">
      <c r="A4690" t="s">
        <v>532</v>
      </c>
      <c r="B4690" t="s">
        <v>529</v>
      </c>
      <c r="C4690" s="30" t="s">
        <v>592</v>
      </c>
      <c r="D4690">
        <v>500</v>
      </c>
      <c r="E4690">
        <v>10</v>
      </c>
      <c r="F4690">
        <v>15</v>
      </c>
      <c r="G4690">
        <v>54.65</v>
      </c>
      <c r="I4690">
        <v>36.869999999999997</v>
      </c>
      <c r="K4690">
        <v>4.5599999999999996</v>
      </c>
      <c r="R4690">
        <v>289.3</v>
      </c>
      <c r="U4690">
        <v>120</v>
      </c>
      <c r="V4690">
        <v>50</v>
      </c>
      <c r="W4690">
        <v>7</v>
      </c>
      <c r="X4690">
        <v>180</v>
      </c>
      <c r="Y4690">
        <f t="shared" si="211"/>
        <v>0.25</v>
      </c>
      <c r="Z4690">
        <v>0.5</v>
      </c>
      <c r="AA4690">
        <v>2</v>
      </c>
      <c r="AB4690">
        <v>25</v>
      </c>
      <c r="AC4690">
        <v>0</v>
      </c>
      <c r="AD4690" s="4" t="s">
        <v>173</v>
      </c>
      <c r="AF4690">
        <v>3.3755942899199298</v>
      </c>
    </row>
    <row r="4691" spans="1:32">
      <c r="A4691" t="s">
        <v>532</v>
      </c>
      <c r="B4691" t="s">
        <v>529</v>
      </c>
      <c r="C4691" s="30" t="s">
        <v>592</v>
      </c>
      <c r="D4691">
        <v>500</v>
      </c>
      <c r="E4691">
        <v>10</v>
      </c>
      <c r="F4691">
        <v>15</v>
      </c>
      <c r="G4691">
        <v>54.65</v>
      </c>
      <c r="I4691">
        <v>36.869999999999997</v>
      </c>
      <c r="K4691">
        <v>4.5599999999999996</v>
      </c>
      <c r="R4691">
        <v>289.3</v>
      </c>
      <c r="U4691">
        <v>240</v>
      </c>
      <c r="V4691">
        <v>50</v>
      </c>
      <c r="W4691">
        <v>7</v>
      </c>
      <c r="X4691">
        <v>180</v>
      </c>
      <c r="Y4691">
        <f t="shared" si="211"/>
        <v>0.25</v>
      </c>
      <c r="Z4691">
        <v>0.5</v>
      </c>
      <c r="AA4691">
        <v>2</v>
      </c>
      <c r="AB4691">
        <v>25</v>
      </c>
      <c r="AC4691">
        <v>0</v>
      </c>
      <c r="AD4691" s="4" t="s">
        <v>173</v>
      </c>
      <c r="AF4691">
        <v>4.8335978022448103</v>
      </c>
    </row>
    <row r="4692" spans="1:32">
      <c r="A4692" t="s">
        <v>532</v>
      </c>
      <c r="B4692" t="s">
        <v>529</v>
      </c>
      <c r="C4692" s="30" t="s">
        <v>592</v>
      </c>
      <c r="D4692">
        <v>500</v>
      </c>
      <c r="E4692">
        <v>10</v>
      </c>
      <c r="F4692">
        <v>15</v>
      </c>
      <c r="G4692">
        <v>54.65</v>
      </c>
      <c r="I4692">
        <v>36.869999999999997</v>
      </c>
      <c r="K4692">
        <v>4.5599999999999996</v>
      </c>
      <c r="R4692">
        <v>289.3</v>
      </c>
      <c r="U4692">
        <v>467.97516301033022</v>
      </c>
      <c r="V4692">
        <v>50</v>
      </c>
      <c r="W4692">
        <v>7</v>
      </c>
      <c r="X4692">
        <v>180</v>
      </c>
      <c r="Y4692">
        <f t="shared" si="211"/>
        <v>0.25</v>
      </c>
      <c r="Z4692">
        <v>0.5</v>
      </c>
      <c r="AA4692">
        <v>2</v>
      </c>
      <c r="AB4692">
        <v>25</v>
      </c>
      <c r="AC4692">
        <v>0</v>
      </c>
      <c r="AD4692" s="4" t="s">
        <v>173</v>
      </c>
      <c r="AF4692">
        <v>6.8779717896578303</v>
      </c>
    </row>
    <row r="4693" spans="1:32">
      <c r="A4693" t="s">
        <v>532</v>
      </c>
      <c r="B4693" t="s">
        <v>529</v>
      </c>
      <c r="C4693" s="30" t="s">
        <v>592</v>
      </c>
      <c r="D4693">
        <v>500</v>
      </c>
      <c r="E4693">
        <v>10</v>
      </c>
      <c r="F4693">
        <v>15</v>
      </c>
      <c r="G4693">
        <v>54.65</v>
      </c>
      <c r="I4693">
        <v>36.869999999999997</v>
      </c>
      <c r="K4693">
        <v>4.5599999999999996</v>
      </c>
      <c r="R4693">
        <v>289.3</v>
      </c>
      <c r="U4693">
        <v>720</v>
      </c>
      <c r="V4693">
        <v>50</v>
      </c>
      <c r="W4693">
        <v>7</v>
      </c>
      <c r="X4693">
        <v>180</v>
      </c>
      <c r="Y4693">
        <f t="shared" si="211"/>
        <v>0.25</v>
      </c>
      <c r="Z4693">
        <v>0.5</v>
      </c>
      <c r="AA4693">
        <v>2</v>
      </c>
      <c r="AB4693">
        <v>25</v>
      </c>
      <c r="AC4693">
        <v>0</v>
      </c>
      <c r="AD4693" s="4" t="s">
        <v>173</v>
      </c>
      <c r="AF4693">
        <v>7.9556256725288002</v>
      </c>
    </row>
    <row r="4694" spans="1:32">
      <c r="A4694" t="s">
        <v>532</v>
      </c>
      <c r="B4694" t="s">
        <v>529</v>
      </c>
      <c r="C4694" s="30" t="s">
        <v>592</v>
      </c>
      <c r="D4694">
        <v>500</v>
      </c>
      <c r="E4694">
        <v>10</v>
      </c>
      <c r="F4694">
        <v>15</v>
      </c>
      <c r="G4694">
        <v>54.65</v>
      </c>
      <c r="I4694">
        <v>36.869999999999997</v>
      </c>
      <c r="K4694">
        <v>4.5599999999999996</v>
      </c>
      <c r="R4694">
        <v>289.3</v>
      </c>
      <c r="U4694">
        <v>1440</v>
      </c>
      <c r="V4694">
        <v>50</v>
      </c>
      <c r="W4694">
        <v>7</v>
      </c>
      <c r="X4694">
        <v>180</v>
      </c>
      <c r="Y4694">
        <f t="shared" si="211"/>
        <v>0.25</v>
      </c>
      <c r="Z4694">
        <v>0.5</v>
      </c>
      <c r="AA4694">
        <v>2</v>
      </c>
      <c r="AB4694">
        <v>25</v>
      </c>
      <c r="AC4694">
        <v>0</v>
      </c>
      <c r="AD4694" s="4" t="s">
        <v>173</v>
      </c>
      <c r="AF4694">
        <v>9.4928686343135507</v>
      </c>
    </row>
    <row r="4695" spans="1:32">
      <c r="A4695" t="s">
        <v>532</v>
      </c>
      <c r="B4695" t="s">
        <v>529</v>
      </c>
      <c r="C4695" s="30" t="s">
        <v>592</v>
      </c>
      <c r="D4695">
        <v>500</v>
      </c>
      <c r="E4695">
        <v>10</v>
      </c>
      <c r="F4695">
        <v>15</v>
      </c>
      <c r="G4695">
        <v>54.65</v>
      </c>
      <c r="I4695">
        <v>36.869999999999997</v>
      </c>
      <c r="K4695">
        <v>4.5599999999999996</v>
      </c>
      <c r="R4695">
        <v>289.3</v>
      </c>
      <c r="U4695">
        <f>48*60</f>
        <v>2880</v>
      </c>
      <c r="V4695">
        <v>50</v>
      </c>
      <c r="W4695">
        <v>7</v>
      </c>
      <c r="X4695">
        <v>180</v>
      </c>
      <c r="Y4695">
        <f t="shared" si="211"/>
        <v>0.25</v>
      </c>
      <c r="Z4695">
        <v>0.5</v>
      </c>
      <c r="AA4695">
        <v>2</v>
      </c>
      <c r="AB4695">
        <v>25</v>
      </c>
      <c r="AC4695">
        <v>0</v>
      </c>
      <c r="AD4695" s="4" t="s">
        <v>173</v>
      </c>
      <c r="AF4695">
        <v>10.4120445250865</v>
      </c>
    </row>
    <row r="4696" spans="1:32">
      <c r="A4696" t="s">
        <v>533</v>
      </c>
      <c r="B4696" t="s">
        <v>529</v>
      </c>
      <c r="C4696" s="30" t="s">
        <v>592</v>
      </c>
      <c r="D4696">
        <v>500</v>
      </c>
      <c r="E4696">
        <v>10</v>
      </c>
      <c r="F4696">
        <v>15</v>
      </c>
      <c r="G4696">
        <v>70.650000000000006</v>
      </c>
      <c r="I4696">
        <v>25.22</v>
      </c>
      <c r="K4696">
        <v>1.54</v>
      </c>
      <c r="R4696">
        <v>208</v>
      </c>
      <c r="U4696">
        <v>0</v>
      </c>
      <c r="V4696">
        <v>50</v>
      </c>
      <c r="W4696">
        <v>7</v>
      </c>
      <c r="X4696">
        <v>180</v>
      </c>
      <c r="Y4696">
        <f t="shared" si="211"/>
        <v>0.25</v>
      </c>
      <c r="Z4696">
        <v>0.5</v>
      </c>
      <c r="AA4696">
        <v>2</v>
      </c>
      <c r="AB4696">
        <v>25</v>
      </c>
      <c r="AC4696">
        <v>0</v>
      </c>
      <c r="AD4696" s="4" t="s">
        <v>173</v>
      </c>
      <c r="AF4696">
        <v>6.3391378203533993E-2</v>
      </c>
    </row>
    <row r="4697" spans="1:32">
      <c r="A4697" t="s">
        <v>533</v>
      </c>
      <c r="B4697" t="s">
        <v>529</v>
      </c>
      <c r="C4697" s="30" t="s">
        <v>592</v>
      </c>
      <c r="D4697">
        <v>500</v>
      </c>
      <c r="E4697">
        <v>10</v>
      </c>
      <c r="F4697">
        <v>15</v>
      </c>
      <c r="G4697">
        <v>70.650000000000006</v>
      </c>
      <c r="I4697">
        <v>25.22</v>
      </c>
      <c r="K4697">
        <v>1.54</v>
      </c>
      <c r="R4697">
        <v>208</v>
      </c>
      <c r="U4697">
        <v>30</v>
      </c>
      <c r="V4697">
        <v>50</v>
      </c>
      <c r="W4697">
        <v>7</v>
      </c>
      <c r="X4697">
        <v>180</v>
      </c>
      <c r="Y4697">
        <f t="shared" si="211"/>
        <v>0.25</v>
      </c>
      <c r="Z4697">
        <v>0.5</v>
      </c>
      <c r="AA4697">
        <v>2</v>
      </c>
      <c r="AB4697">
        <v>25</v>
      </c>
      <c r="AC4697">
        <v>0</v>
      </c>
      <c r="AD4697" s="4" t="s">
        <v>173</v>
      </c>
      <c r="AF4697">
        <v>3.8034863194992301</v>
      </c>
    </row>
    <row r="4698" spans="1:32">
      <c r="A4698" t="s">
        <v>533</v>
      </c>
      <c r="B4698" t="s">
        <v>529</v>
      </c>
      <c r="C4698" s="30" t="s">
        <v>592</v>
      </c>
      <c r="D4698">
        <v>500</v>
      </c>
      <c r="E4698">
        <v>10</v>
      </c>
      <c r="F4698">
        <v>15</v>
      </c>
      <c r="G4698">
        <v>70.650000000000006</v>
      </c>
      <c r="I4698">
        <v>25.22</v>
      </c>
      <c r="K4698">
        <v>1.54</v>
      </c>
      <c r="R4698">
        <v>208</v>
      </c>
      <c r="U4698">
        <v>60</v>
      </c>
      <c r="V4698">
        <v>50</v>
      </c>
      <c r="W4698">
        <v>7</v>
      </c>
      <c r="X4698">
        <v>180</v>
      </c>
      <c r="Y4698">
        <f t="shared" si="211"/>
        <v>0.25</v>
      </c>
      <c r="Z4698">
        <v>0.5</v>
      </c>
      <c r="AA4698">
        <v>2</v>
      </c>
      <c r="AB4698">
        <v>25</v>
      </c>
      <c r="AC4698">
        <v>0</v>
      </c>
      <c r="AD4698" s="4" t="s">
        <v>173</v>
      </c>
      <c r="AF4698">
        <v>4.38985724799827</v>
      </c>
    </row>
    <row r="4699" spans="1:32">
      <c r="A4699" t="s">
        <v>533</v>
      </c>
      <c r="B4699" t="s">
        <v>529</v>
      </c>
      <c r="C4699" s="30" t="s">
        <v>592</v>
      </c>
      <c r="D4699">
        <v>500</v>
      </c>
      <c r="E4699">
        <v>10</v>
      </c>
      <c r="F4699">
        <v>15</v>
      </c>
      <c r="G4699">
        <v>70.650000000000006</v>
      </c>
      <c r="I4699">
        <v>25.22</v>
      </c>
      <c r="K4699">
        <v>1.54</v>
      </c>
      <c r="R4699">
        <v>208</v>
      </c>
      <c r="U4699">
        <v>120</v>
      </c>
      <c r="V4699">
        <v>50</v>
      </c>
      <c r="W4699">
        <v>7</v>
      </c>
      <c r="X4699">
        <v>180</v>
      </c>
      <c r="Y4699">
        <f t="shared" si="211"/>
        <v>0.25</v>
      </c>
      <c r="Z4699">
        <v>0.5</v>
      </c>
      <c r="AA4699">
        <v>2</v>
      </c>
      <c r="AB4699">
        <v>25</v>
      </c>
      <c r="AC4699">
        <v>0</v>
      </c>
      <c r="AD4699" s="4" t="s">
        <v>173</v>
      </c>
      <c r="AF4699">
        <v>4.8969891804483403</v>
      </c>
    </row>
    <row r="4700" spans="1:32">
      <c r="A4700" t="s">
        <v>533</v>
      </c>
      <c r="B4700" t="s">
        <v>529</v>
      </c>
      <c r="C4700" s="30" t="s">
        <v>592</v>
      </c>
      <c r="D4700">
        <v>500</v>
      </c>
      <c r="E4700">
        <v>10</v>
      </c>
      <c r="F4700">
        <v>15</v>
      </c>
      <c r="G4700">
        <v>70.650000000000006</v>
      </c>
      <c r="I4700">
        <v>25.22</v>
      </c>
      <c r="K4700">
        <v>1.54</v>
      </c>
      <c r="R4700">
        <v>208</v>
      </c>
      <c r="U4700">
        <v>240</v>
      </c>
      <c r="V4700">
        <v>50</v>
      </c>
      <c r="W4700">
        <v>7</v>
      </c>
      <c r="X4700">
        <v>180</v>
      </c>
      <c r="Y4700">
        <f t="shared" si="211"/>
        <v>0.25</v>
      </c>
      <c r="Z4700">
        <v>0.5</v>
      </c>
      <c r="AA4700">
        <v>2</v>
      </c>
      <c r="AB4700">
        <v>25</v>
      </c>
      <c r="AC4700">
        <v>0</v>
      </c>
      <c r="AD4700" s="4" t="s">
        <v>173</v>
      </c>
      <c r="AF4700">
        <v>5.7369251683506102</v>
      </c>
    </row>
    <row r="4701" spans="1:32">
      <c r="A4701" t="s">
        <v>533</v>
      </c>
      <c r="B4701" t="s">
        <v>529</v>
      </c>
      <c r="C4701" s="30" t="s">
        <v>592</v>
      </c>
      <c r="D4701">
        <v>500</v>
      </c>
      <c r="E4701">
        <v>10</v>
      </c>
      <c r="F4701">
        <v>15</v>
      </c>
      <c r="G4701">
        <v>70.650000000000006</v>
      </c>
      <c r="I4701">
        <v>25.22</v>
      </c>
      <c r="K4701">
        <v>1.54</v>
      </c>
      <c r="R4701">
        <v>208</v>
      </c>
      <c r="U4701">
        <v>474.173770259619</v>
      </c>
      <c r="V4701">
        <v>50</v>
      </c>
      <c r="W4701">
        <v>7</v>
      </c>
      <c r="X4701">
        <v>180</v>
      </c>
      <c r="Y4701">
        <f t="shared" si="211"/>
        <v>0.25</v>
      </c>
      <c r="Z4701">
        <v>0.5</v>
      </c>
      <c r="AA4701">
        <v>2</v>
      </c>
      <c r="AB4701">
        <v>25</v>
      </c>
      <c r="AC4701">
        <v>0</v>
      </c>
      <c r="AD4701" s="4" t="s">
        <v>173</v>
      </c>
      <c r="AF4701">
        <v>6.5768625164855896</v>
      </c>
    </row>
    <row r="4702" spans="1:32">
      <c r="A4702" t="s">
        <v>533</v>
      </c>
      <c r="B4702" t="s">
        <v>529</v>
      </c>
      <c r="C4702" s="30" t="s">
        <v>592</v>
      </c>
      <c r="D4702">
        <v>500</v>
      </c>
      <c r="E4702">
        <v>10</v>
      </c>
      <c r="F4702">
        <v>15</v>
      </c>
      <c r="G4702">
        <v>70.650000000000006</v>
      </c>
      <c r="I4702">
        <v>25.22</v>
      </c>
      <c r="K4702">
        <v>1.54</v>
      </c>
      <c r="R4702">
        <v>208</v>
      </c>
      <c r="U4702">
        <v>720</v>
      </c>
      <c r="V4702">
        <v>50</v>
      </c>
      <c r="W4702">
        <v>7</v>
      </c>
      <c r="X4702">
        <v>180</v>
      </c>
      <c r="Y4702">
        <f t="shared" si="211"/>
        <v>0.25</v>
      </c>
      <c r="Z4702">
        <v>0.5</v>
      </c>
      <c r="AA4702">
        <v>2</v>
      </c>
      <c r="AB4702">
        <v>25</v>
      </c>
      <c r="AC4702">
        <v>0</v>
      </c>
      <c r="AD4702" s="4" t="s">
        <v>173</v>
      </c>
      <c r="AF4702">
        <v>7.0364502351666598</v>
      </c>
    </row>
    <row r="4703" spans="1:32">
      <c r="A4703" t="s">
        <v>533</v>
      </c>
      <c r="B4703" t="s">
        <v>529</v>
      </c>
      <c r="C4703" s="30" t="s">
        <v>592</v>
      </c>
      <c r="D4703">
        <v>500</v>
      </c>
      <c r="E4703">
        <v>10</v>
      </c>
      <c r="F4703">
        <v>15</v>
      </c>
      <c r="G4703">
        <v>70.650000000000006</v>
      </c>
      <c r="I4703">
        <v>25.22</v>
      </c>
      <c r="K4703">
        <v>1.54</v>
      </c>
      <c r="R4703">
        <v>208</v>
      </c>
      <c r="U4703">
        <v>1440</v>
      </c>
      <c r="V4703">
        <v>50</v>
      </c>
      <c r="W4703">
        <v>7</v>
      </c>
      <c r="X4703">
        <v>180</v>
      </c>
      <c r="Y4703">
        <f t="shared" si="211"/>
        <v>0.25</v>
      </c>
      <c r="Z4703">
        <v>0.5</v>
      </c>
      <c r="AA4703">
        <v>2</v>
      </c>
      <c r="AB4703">
        <v>25</v>
      </c>
      <c r="AC4703">
        <v>0</v>
      </c>
      <c r="AD4703" s="4" t="s">
        <v>173</v>
      </c>
      <c r="AF4703">
        <v>8.6846276553966906</v>
      </c>
    </row>
    <row r="4704" spans="1:32">
      <c r="A4704" t="s">
        <v>533</v>
      </c>
      <c r="B4704" t="s">
        <v>529</v>
      </c>
      <c r="C4704" s="30" t="s">
        <v>592</v>
      </c>
      <c r="D4704">
        <v>500</v>
      </c>
      <c r="E4704">
        <v>10</v>
      </c>
      <c r="F4704">
        <v>15</v>
      </c>
      <c r="G4704">
        <v>70.650000000000006</v>
      </c>
      <c r="I4704">
        <v>25.22</v>
      </c>
      <c r="K4704">
        <v>1.54</v>
      </c>
      <c r="R4704">
        <v>208</v>
      </c>
      <c r="U4704">
        <f>48*60</f>
        <v>2880</v>
      </c>
      <c r="V4704">
        <v>50</v>
      </c>
      <c r="W4704">
        <v>7</v>
      </c>
      <c r="X4704">
        <v>180</v>
      </c>
      <c r="Y4704">
        <f t="shared" si="211"/>
        <v>0.25</v>
      </c>
      <c r="Z4704">
        <v>0.5</v>
      </c>
      <c r="AA4704">
        <v>2</v>
      </c>
      <c r="AB4704">
        <v>25</v>
      </c>
      <c r="AC4704">
        <v>0</v>
      </c>
      <c r="AD4704" s="4" t="s">
        <v>173</v>
      </c>
      <c r="AF4704">
        <v>10.079239336107101</v>
      </c>
    </row>
    <row r="4705" spans="1:32">
      <c r="A4705" t="s">
        <v>528</v>
      </c>
      <c r="B4705" t="s">
        <v>529</v>
      </c>
      <c r="C4705" s="30" t="s">
        <v>591</v>
      </c>
      <c r="D4705">
        <v>500</v>
      </c>
      <c r="E4705">
        <v>10</v>
      </c>
      <c r="F4705">
        <v>15</v>
      </c>
      <c r="G4705">
        <v>67.599999999999994</v>
      </c>
      <c r="I4705">
        <v>27.06</v>
      </c>
      <c r="K4705">
        <v>0.88</v>
      </c>
      <c r="R4705">
        <v>58.3</v>
      </c>
      <c r="U4705">
        <f>48*60</f>
        <v>2880</v>
      </c>
      <c r="V4705">
        <v>0</v>
      </c>
      <c r="W4705">
        <v>7</v>
      </c>
      <c r="X4705">
        <v>180</v>
      </c>
      <c r="Y4705">
        <f t="shared" si="211"/>
        <v>0.25</v>
      </c>
      <c r="Z4705">
        <v>0.5</v>
      </c>
      <c r="AA4705">
        <v>2</v>
      </c>
      <c r="AB4705">
        <v>25</v>
      </c>
      <c r="AC4705">
        <v>0</v>
      </c>
      <c r="AD4705" s="4" t="s">
        <v>173</v>
      </c>
      <c r="AF4705">
        <v>2.6270672607553999E-2</v>
      </c>
    </row>
    <row r="4706" spans="1:32">
      <c r="A4706" t="s">
        <v>528</v>
      </c>
      <c r="B4706" t="s">
        <v>529</v>
      </c>
      <c r="C4706" s="30" t="s">
        <v>591</v>
      </c>
      <c r="D4706">
        <v>500</v>
      </c>
      <c r="E4706">
        <v>10</v>
      </c>
      <c r="F4706">
        <v>15</v>
      </c>
      <c r="G4706">
        <v>67.599999999999994</v>
      </c>
      <c r="I4706">
        <v>27.06</v>
      </c>
      <c r="K4706">
        <v>0.88</v>
      </c>
      <c r="R4706">
        <v>58.3</v>
      </c>
      <c r="U4706">
        <f t="shared" ref="U4706:U4744" si="212">48*60</f>
        <v>2880</v>
      </c>
      <c r="V4706">
        <v>11.0253666430844</v>
      </c>
      <c r="W4706">
        <v>7</v>
      </c>
      <c r="X4706">
        <v>180</v>
      </c>
      <c r="Y4706">
        <v>0.05</v>
      </c>
      <c r="Z4706">
        <v>0.1</v>
      </c>
      <c r="AA4706">
        <f>Z4706/Y4706</f>
        <v>2</v>
      </c>
      <c r="AB4706">
        <v>25</v>
      </c>
      <c r="AC4706">
        <v>0</v>
      </c>
      <c r="AD4706" s="4" t="s">
        <v>173</v>
      </c>
      <c r="AF4706">
        <v>0.78817730472505898</v>
      </c>
    </row>
    <row r="4707" spans="1:32">
      <c r="A4707" t="s">
        <v>528</v>
      </c>
      <c r="B4707" t="s">
        <v>529</v>
      </c>
      <c r="C4707" s="30" t="s">
        <v>591</v>
      </c>
      <c r="D4707">
        <v>500</v>
      </c>
      <c r="E4707">
        <v>10</v>
      </c>
      <c r="F4707">
        <v>15</v>
      </c>
      <c r="G4707">
        <v>67.599999999999994</v>
      </c>
      <c r="I4707">
        <v>27.06</v>
      </c>
      <c r="K4707">
        <v>0.88</v>
      </c>
      <c r="R4707">
        <v>58.3</v>
      </c>
      <c r="U4707">
        <f t="shared" si="212"/>
        <v>2880</v>
      </c>
      <c r="V4707">
        <v>23.814763685815102</v>
      </c>
      <c r="W4707">
        <v>7</v>
      </c>
      <c r="X4707">
        <v>180</v>
      </c>
      <c r="Y4707">
        <v>0.05</v>
      </c>
      <c r="Z4707">
        <v>0.1</v>
      </c>
      <c r="AA4707">
        <v>2</v>
      </c>
      <c r="AB4707">
        <v>25</v>
      </c>
      <c r="AC4707">
        <v>0</v>
      </c>
      <c r="AD4707" s="4" t="s">
        <v>173</v>
      </c>
      <c r="AF4707">
        <v>1.2085366296951501</v>
      </c>
    </row>
    <row r="4708" spans="1:32">
      <c r="A4708" t="s">
        <v>528</v>
      </c>
      <c r="B4708" t="s">
        <v>529</v>
      </c>
      <c r="C4708" s="30" t="s">
        <v>591</v>
      </c>
      <c r="D4708">
        <v>500</v>
      </c>
      <c r="E4708">
        <v>10</v>
      </c>
      <c r="F4708">
        <v>15</v>
      </c>
      <c r="G4708">
        <v>67.599999999999994</v>
      </c>
      <c r="I4708">
        <v>27.06</v>
      </c>
      <c r="K4708">
        <v>0.88</v>
      </c>
      <c r="R4708">
        <v>58.3</v>
      </c>
      <c r="U4708">
        <f t="shared" si="212"/>
        <v>2880</v>
      </c>
      <c r="V4708">
        <v>46.306504571895701</v>
      </c>
      <c r="W4708">
        <v>7</v>
      </c>
      <c r="X4708">
        <v>180</v>
      </c>
      <c r="Y4708">
        <v>0.05</v>
      </c>
      <c r="Z4708">
        <v>0.1</v>
      </c>
      <c r="AA4708">
        <v>2</v>
      </c>
      <c r="AB4708">
        <v>25</v>
      </c>
      <c r="AC4708">
        <v>0</v>
      </c>
      <c r="AD4708" s="4" t="s">
        <v>173</v>
      </c>
      <c r="AF4708">
        <v>2.1543515000256899</v>
      </c>
    </row>
    <row r="4709" spans="1:32">
      <c r="A4709" t="s">
        <v>528</v>
      </c>
      <c r="B4709" t="s">
        <v>529</v>
      </c>
      <c r="C4709" s="30" t="s">
        <v>591</v>
      </c>
      <c r="D4709">
        <v>500</v>
      </c>
      <c r="E4709">
        <v>10</v>
      </c>
      <c r="F4709">
        <v>15</v>
      </c>
      <c r="G4709">
        <v>67.599999999999994</v>
      </c>
      <c r="I4709">
        <v>27.06</v>
      </c>
      <c r="K4709">
        <v>0.88</v>
      </c>
      <c r="R4709">
        <v>58.3</v>
      </c>
      <c r="U4709">
        <f t="shared" si="212"/>
        <v>2880</v>
      </c>
      <c r="V4709">
        <v>99.228224082633602</v>
      </c>
      <c r="W4709">
        <v>7</v>
      </c>
      <c r="X4709">
        <v>180</v>
      </c>
      <c r="Y4709">
        <v>0.05</v>
      </c>
      <c r="Z4709">
        <v>0.1</v>
      </c>
      <c r="AA4709">
        <v>2</v>
      </c>
      <c r="AB4709">
        <v>25</v>
      </c>
      <c r="AC4709">
        <v>0</v>
      </c>
      <c r="AD4709" s="4" t="s">
        <v>173</v>
      </c>
      <c r="AF4709">
        <v>2.2331695311639699</v>
      </c>
    </row>
    <row r="4710" spans="1:32">
      <c r="A4710" t="s">
        <v>528</v>
      </c>
      <c r="B4710" t="s">
        <v>529</v>
      </c>
      <c r="C4710" s="30" t="s">
        <v>591</v>
      </c>
      <c r="D4710">
        <v>500</v>
      </c>
      <c r="E4710">
        <v>10</v>
      </c>
      <c r="F4710">
        <v>15</v>
      </c>
      <c r="G4710">
        <v>67.599999999999994</v>
      </c>
      <c r="I4710">
        <v>27.06</v>
      </c>
      <c r="K4710">
        <v>0.88</v>
      </c>
      <c r="R4710">
        <v>58.3</v>
      </c>
      <c r="U4710">
        <f t="shared" si="212"/>
        <v>2880</v>
      </c>
      <c r="V4710">
        <v>193.164306496244</v>
      </c>
      <c r="W4710">
        <v>7</v>
      </c>
      <c r="X4710">
        <v>180</v>
      </c>
      <c r="Y4710">
        <v>0.05</v>
      </c>
      <c r="Z4710">
        <v>0.1</v>
      </c>
      <c r="AA4710">
        <v>2</v>
      </c>
      <c r="AB4710">
        <v>25</v>
      </c>
      <c r="AC4710">
        <v>0</v>
      </c>
      <c r="AD4710" s="4" t="s">
        <v>173</v>
      </c>
      <c r="AF4710">
        <v>2.4696221212499299</v>
      </c>
    </row>
    <row r="4711" spans="1:32">
      <c r="A4711" t="s">
        <v>528</v>
      </c>
      <c r="B4711" t="s">
        <v>529</v>
      </c>
      <c r="C4711" s="30" t="s">
        <v>591</v>
      </c>
      <c r="D4711">
        <v>500</v>
      </c>
      <c r="E4711">
        <v>10</v>
      </c>
      <c r="F4711">
        <v>15</v>
      </c>
      <c r="G4711">
        <v>67.599999999999994</v>
      </c>
      <c r="I4711">
        <v>27.06</v>
      </c>
      <c r="K4711">
        <v>0.88</v>
      </c>
      <c r="R4711">
        <v>58.3</v>
      </c>
      <c r="U4711">
        <f t="shared" si="212"/>
        <v>2880</v>
      </c>
      <c r="V4711">
        <v>392.502769861334</v>
      </c>
      <c r="W4711">
        <v>7</v>
      </c>
      <c r="X4711">
        <v>180</v>
      </c>
      <c r="Y4711">
        <v>0.05</v>
      </c>
      <c r="Z4711">
        <v>0.1</v>
      </c>
      <c r="AA4711">
        <v>2</v>
      </c>
      <c r="AB4711">
        <v>25</v>
      </c>
      <c r="AC4711">
        <v>0</v>
      </c>
      <c r="AD4711" s="4" t="s">
        <v>173</v>
      </c>
      <c r="AF4711">
        <v>1.78653502359961</v>
      </c>
    </row>
    <row r="4712" spans="1:32">
      <c r="A4712" t="s">
        <v>534</v>
      </c>
      <c r="B4712" t="s">
        <v>529</v>
      </c>
      <c r="C4712" s="30" t="s">
        <v>592</v>
      </c>
      <c r="D4712">
        <v>500</v>
      </c>
      <c r="E4712">
        <v>10</v>
      </c>
      <c r="F4712">
        <v>15</v>
      </c>
      <c r="G4712">
        <v>54.65</v>
      </c>
      <c r="I4712">
        <v>36.869999999999997</v>
      </c>
      <c r="K4712">
        <v>4.5599999999999996</v>
      </c>
      <c r="R4712">
        <v>289.3</v>
      </c>
      <c r="U4712">
        <f t="shared" si="212"/>
        <v>2880</v>
      </c>
      <c r="V4712">
        <v>0.44100759991149602</v>
      </c>
      <c r="W4712">
        <v>7</v>
      </c>
      <c r="X4712">
        <v>180</v>
      </c>
      <c r="Y4712">
        <v>0.05</v>
      </c>
      <c r="Z4712">
        <v>0.1</v>
      </c>
      <c r="AA4712">
        <v>2</v>
      </c>
      <c r="AB4712">
        <v>25</v>
      </c>
      <c r="AC4712">
        <v>0</v>
      </c>
      <c r="AD4712" s="4" t="s">
        <v>173</v>
      </c>
      <c r="AF4712">
        <v>0</v>
      </c>
    </row>
    <row r="4713" spans="1:32">
      <c r="A4713" t="s">
        <v>534</v>
      </c>
      <c r="B4713" t="s">
        <v>529</v>
      </c>
      <c r="C4713" s="30" t="s">
        <v>592</v>
      </c>
      <c r="D4713">
        <v>500</v>
      </c>
      <c r="E4713">
        <v>10</v>
      </c>
      <c r="F4713">
        <v>15</v>
      </c>
      <c r="G4713">
        <v>54.65</v>
      </c>
      <c r="I4713">
        <v>36.869999999999997</v>
      </c>
      <c r="K4713">
        <v>4.5599999999999996</v>
      </c>
      <c r="R4713">
        <v>289.3</v>
      </c>
      <c r="U4713">
        <f t="shared" si="212"/>
        <v>2880</v>
      </c>
      <c r="V4713">
        <v>2.6460708345114901</v>
      </c>
      <c r="W4713">
        <v>7</v>
      </c>
      <c r="X4713">
        <v>180</v>
      </c>
      <c r="Y4713">
        <v>0.05</v>
      </c>
      <c r="Z4713">
        <v>0.1</v>
      </c>
      <c r="AA4713">
        <v>2</v>
      </c>
      <c r="AB4713">
        <v>25</v>
      </c>
      <c r="AC4713">
        <v>0</v>
      </c>
      <c r="AD4713" s="4" t="s">
        <v>173</v>
      </c>
      <c r="AF4713">
        <v>5.4646967812025098</v>
      </c>
    </row>
    <row r="4714" spans="1:32">
      <c r="A4714" t="s">
        <v>534</v>
      </c>
      <c r="B4714" t="s">
        <v>529</v>
      </c>
      <c r="C4714" s="30" t="s">
        <v>592</v>
      </c>
      <c r="D4714">
        <v>500</v>
      </c>
      <c r="E4714">
        <v>10</v>
      </c>
      <c r="F4714">
        <v>15</v>
      </c>
      <c r="G4714">
        <v>54.65</v>
      </c>
      <c r="I4714">
        <v>36.869999999999997</v>
      </c>
      <c r="K4714">
        <v>4.5599999999999996</v>
      </c>
      <c r="R4714">
        <v>289.3</v>
      </c>
      <c r="U4714">
        <f t="shared" si="212"/>
        <v>2880</v>
      </c>
      <c r="V4714">
        <v>7.4972301386652802</v>
      </c>
      <c r="W4714">
        <v>7</v>
      </c>
      <c r="X4714">
        <v>180</v>
      </c>
      <c r="Y4714">
        <v>0.05</v>
      </c>
      <c r="Z4714">
        <v>0.1</v>
      </c>
      <c r="AA4714">
        <v>2</v>
      </c>
      <c r="AB4714">
        <v>25</v>
      </c>
      <c r="AC4714">
        <v>0</v>
      </c>
      <c r="AD4714" s="4" t="s">
        <v>173</v>
      </c>
      <c r="AF4714">
        <v>9.0640390043382109</v>
      </c>
    </row>
    <row r="4715" spans="1:32">
      <c r="A4715" t="s">
        <v>534</v>
      </c>
      <c r="B4715" t="s">
        <v>529</v>
      </c>
      <c r="C4715" s="30" t="s">
        <v>592</v>
      </c>
      <c r="D4715">
        <v>500</v>
      </c>
      <c r="E4715">
        <v>10</v>
      </c>
      <c r="F4715">
        <v>15</v>
      </c>
      <c r="G4715">
        <v>54.65</v>
      </c>
      <c r="I4715">
        <v>36.869999999999997</v>
      </c>
      <c r="K4715">
        <v>4.5599999999999996</v>
      </c>
      <c r="R4715">
        <v>289.3</v>
      </c>
      <c r="U4715">
        <f t="shared" si="212"/>
        <v>2880</v>
      </c>
      <c r="V4715">
        <v>26.901867355280402</v>
      </c>
      <c r="W4715">
        <v>7</v>
      </c>
      <c r="X4715">
        <v>180</v>
      </c>
      <c r="Y4715">
        <v>0.05</v>
      </c>
      <c r="Z4715">
        <v>0.1</v>
      </c>
      <c r="AA4715">
        <v>2</v>
      </c>
      <c r="AB4715">
        <v>25</v>
      </c>
      <c r="AC4715">
        <v>0</v>
      </c>
      <c r="AD4715" s="4" t="s">
        <v>173</v>
      </c>
      <c r="AF4715">
        <v>12.0853858402272</v>
      </c>
    </row>
    <row r="4716" spans="1:32">
      <c r="A4716" t="s">
        <v>534</v>
      </c>
      <c r="B4716" t="s">
        <v>529</v>
      </c>
      <c r="C4716" s="30" t="s">
        <v>592</v>
      </c>
      <c r="D4716">
        <v>500</v>
      </c>
      <c r="E4716">
        <v>10</v>
      </c>
      <c r="F4716">
        <v>15</v>
      </c>
      <c r="G4716">
        <v>54.65</v>
      </c>
      <c r="I4716">
        <v>36.869999999999997</v>
      </c>
      <c r="K4716">
        <v>4.5599999999999996</v>
      </c>
      <c r="R4716">
        <v>289.3</v>
      </c>
      <c r="U4716">
        <f t="shared" si="212"/>
        <v>2880</v>
      </c>
      <c r="V4716">
        <v>70.121268257710796</v>
      </c>
      <c r="W4716">
        <v>7</v>
      </c>
      <c r="X4716">
        <v>180</v>
      </c>
      <c r="Y4716">
        <v>0.05</v>
      </c>
      <c r="Z4716">
        <v>0.1</v>
      </c>
      <c r="AA4716">
        <v>2</v>
      </c>
      <c r="AB4716">
        <v>25</v>
      </c>
      <c r="AC4716">
        <v>0</v>
      </c>
      <c r="AD4716" s="4" t="s">
        <v>173</v>
      </c>
      <c r="AF4716">
        <v>15.553366056183901</v>
      </c>
    </row>
    <row r="4717" spans="1:32">
      <c r="A4717" t="s">
        <v>534</v>
      </c>
      <c r="B4717" t="s">
        <v>529</v>
      </c>
      <c r="C4717" s="30" t="s">
        <v>592</v>
      </c>
      <c r="D4717">
        <v>500</v>
      </c>
      <c r="E4717">
        <v>10</v>
      </c>
      <c r="F4717">
        <v>15</v>
      </c>
      <c r="G4717">
        <v>54.65</v>
      </c>
      <c r="I4717">
        <v>36.869999999999997</v>
      </c>
      <c r="K4717">
        <v>4.5599999999999996</v>
      </c>
      <c r="R4717">
        <v>289.3</v>
      </c>
      <c r="U4717">
        <f t="shared" si="212"/>
        <v>2880</v>
      </c>
      <c r="V4717">
        <v>171.113573210075</v>
      </c>
      <c r="W4717">
        <v>7</v>
      </c>
      <c r="X4717">
        <v>180</v>
      </c>
      <c r="Y4717">
        <v>0.05</v>
      </c>
      <c r="Z4717">
        <v>0.1</v>
      </c>
      <c r="AA4717">
        <v>2</v>
      </c>
      <c r="AB4717">
        <v>25</v>
      </c>
      <c r="AC4717">
        <v>0</v>
      </c>
      <c r="AD4717" s="4" t="s">
        <v>173</v>
      </c>
      <c r="AF4717">
        <v>15.5270933164991</v>
      </c>
    </row>
    <row r="4718" spans="1:32">
      <c r="A4718" t="s">
        <v>534</v>
      </c>
      <c r="B4718" t="s">
        <v>529</v>
      </c>
      <c r="C4718" s="30" t="s">
        <v>592</v>
      </c>
      <c r="D4718">
        <v>500</v>
      </c>
      <c r="E4718">
        <v>10</v>
      </c>
      <c r="F4718">
        <v>15</v>
      </c>
      <c r="G4718">
        <v>54.65</v>
      </c>
      <c r="I4718">
        <v>36.869999999999997</v>
      </c>
      <c r="K4718">
        <v>4.5599999999999996</v>
      </c>
      <c r="R4718">
        <v>289.3</v>
      </c>
      <c r="U4718">
        <f t="shared" si="212"/>
        <v>2880</v>
      </c>
      <c r="V4718">
        <v>373.09813264471899</v>
      </c>
      <c r="W4718">
        <v>7</v>
      </c>
      <c r="X4718">
        <v>180</v>
      </c>
      <c r="Y4718">
        <v>0.05</v>
      </c>
      <c r="Z4718">
        <v>0.1</v>
      </c>
      <c r="AA4718">
        <v>2</v>
      </c>
      <c r="AB4718">
        <v>25</v>
      </c>
      <c r="AC4718">
        <v>0</v>
      </c>
      <c r="AD4718" s="4" t="s">
        <v>173</v>
      </c>
      <c r="AF4718">
        <v>14.371100099096299</v>
      </c>
    </row>
    <row r="4719" spans="1:32">
      <c r="A4719" t="s">
        <v>533</v>
      </c>
      <c r="B4719" t="s">
        <v>529</v>
      </c>
      <c r="C4719" s="30" t="s">
        <v>592</v>
      </c>
      <c r="D4719">
        <v>500</v>
      </c>
      <c r="E4719">
        <v>10</v>
      </c>
      <c r="F4719">
        <v>15</v>
      </c>
      <c r="G4719">
        <v>70.650000000000006</v>
      </c>
      <c r="I4719">
        <v>25.22</v>
      </c>
      <c r="K4719">
        <v>1.54</v>
      </c>
      <c r="R4719">
        <v>208</v>
      </c>
      <c r="U4719">
        <f t="shared" si="212"/>
        <v>2880</v>
      </c>
      <c r="V4719">
        <v>0.882015199823039</v>
      </c>
      <c r="W4719">
        <v>7</v>
      </c>
      <c r="X4719">
        <v>180</v>
      </c>
      <c r="Y4719">
        <v>0.05</v>
      </c>
      <c r="Z4719">
        <v>0.1</v>
      </c>
      <c r="AA4719">
        <v>2</v>
      </c>
      <c r="AB4719">
        <v>25</v>
      </c>
      <c r="AC4719">
        <v>0</v>
      </c>
      <c r="AD4719" s="4" t="s">
        <v>173</v>
      </c>
      <c r="AF4719">
        <v>0</v>
      </c>
    </row>
    <row r="4720" spans="1:32">
      <c r="A4720" t="s">
        <v>533</v>
      </c>
      <c r="B4720" t="s">
        <v>529</v>
      </c>
      <c r="C4720" s="30" t="s">
        <v>592</v>
      </c>
      <c r="D4720">
        <v>500</v>
      </c>
      <c r="E4720">
        <v>10</v>
      </c>
      <c r="F4720">
        <v>15</v>
      </c>
      <c r="G4720">
        <v>70.650000000000006</v>
      </c>
      <c r="I4720">
        <v>25.22</v>
      </c>
      <c r="K4720">
        <v>1.54</v>
      </c>
      <c r="R4720">
        <v>208</v>
      </c>
      <c r="U4720">
        <f t="shared" si="212"/>
        <v>2880</v>
      </c>
      <c r="V4720">
        <v>3.08710366946534</v>
      </c>
      <c r="W4720">
        <v>7</v>
      </c>
      <c r="X4720">
        <v>180</v>
      </c>
      <c r="Y4720">
        <v>0.05</v>
      </c>
      <c r="Z4720">
        <v>0.1</v>
      </c>
      <c r="AA4720">
        <v>2</v>
      </c>
      <c r="AB4720">
        <v>25</v>
      </c>
      <c r="AC4720">
        <v>0</v>
      </c>
      <c r="AD4720" s="4" t="s">
        <v>173</v>
      </c>
      <c r="AF4720">
        <v>5.9376027130388804</v>
      </c>
    </row>
    <row r="4721" spans="1:32">
      <c r="A4721" t="s">
        <v>533</v>
      </c>
      <c r="B4721" t="s">
        <v>529</v>
      </c>
      <c r="C4721" s="30" t="s">
        <v>592</v>
      </c>
      <c r="D4721">
        <v>500</v>
      </c>
      <c r="E4721">
        <v>10</v>
      </c>
      <c r="F4721">
        <v>15</v>
      </c>
      <c r="G4721">
        <v>70.650000000000006</v>
      </c>
      <c r="I4721">
        <v>25.22</v>
      </c>
      <c r="K4721">
        <v>1.54</v>
      </c>
      <c r="R4721">
        <v>208</v>
      </c>
      <c r="U4721">
        <f t="shared" si="212"/>
        <v>2880</v>
      </c>
      <c r="V4721">
        <v>11.907381842907499</v>
      </c>
      <c r="W4721">
        <v>7</v>
      </c>
      <c r="X4721">
        <v>180</v>
      </c>
      <c r="Y4721">
        <v>0.05</v>
      </c>
      <c r="Z4721">
        <v>0.1</v>
      </c>
      <c r="AA4721">
        <v>2</v>
      </c>
      <c r="AB4721">
        <v>25</v>
      </c>
      <c r="AC4721">
        <v>0</v>
      </c>
      <c r="AD4721" s="4" t="s">
        <v>173</v>
      </c>
      <c r="AF4721">
        <v>7.4614122189516303</v>
      </c>
    </row>
    <row r="4722" spans="1:32">
      <c r="A4722" t="s">
        <v>533</v>
      </c>
      <c r="B4722" t="s">
        <v>529</v>
      </c>
      <c r="C4722" s="30" t="s">
        <v>592</v>
      </c>
      <c r="D4722">
        <v>500</v>
      </c>
      <c r="E4722">
        <v>10</v>
      </c>
      <c r="F4722">
        <v>15</v>
      </c>
      <c r="G4722">
        <v>70.650000000000006</v>
      </c>
      <c r="I4722">
        <v>25.22</v>
      </c>
      <c r="K4722">
        <v>1.54</v>
      </c>
      <c r="R4722">
        <v>208</v>
      </c>
      <c r="U4722">
        <f t="shared" si="212"/>
        <v>2880</v>
      </c>
      <c r="V4722">
        <v>31.753026659434301</v>
      </c>
      <c r="W4722">
        <v>7</v>
      </c>
      <c r="X4722">
        <v>180</v>
      </c>
      <c r="Y4722">
        <v>0.05</v>
      </c>
      <c r="Z4722">
        <v>0.1</v>
      </c>
      <c r="AA4722">
        <v>2</v>
      </c>
      <c r="AB4722">
        <v>25</v>
      </c>
      <c r="AC4722">
        <v>0</v>
      </c>
      <c r="AD4722" s="4" t="s">
        <v>173</v>
      </c>
      <c r="AF4722">
        <v>9.3004923460886193</v>
      </c>
    </row>
    <row r="4723" spans="1:32">
      <c r="A4723" t="s">
        <v>533</v>
      </c>
      <c r="B4723" t="s">
        <v>529</v>
      </c>
      <c r="C4723" s="30" t="s">
        <v>592</v>
      </c>
      <c r="D4723">
        <v>500</v>
      </c>
      <c r="E4723">
        <v>10</v>
      </c>
      <c r="F4723">
        <v>15</v>
      </c>
      <c r="G4723">
        <v>70.650000000000006</v>
      </c>
      <c r="I4723">
        <v>25.22</v>
      </c>
      <c r="K4723">
        <v>1.54</v>
      </c>
      <c r="R4723">
        <v>208</v>
      </c>
      <c r="U4723">
        <f t="shared" si="212"/>
        <v>2880</v>
      </c>
      <c r="V4723">
        <v>84.233738570260698</v>
      </c>
      <c r="W4723">
        <v>7</v>
      </c>
      <c r="X4723">
        <v>180</v>
      </c>
      <c r="Y4723">
        <v>0.05</v>
      </c>
      <c r="Z4723">
        <v>0.1</v>
      </c>
      <c r="AA4723">
        <v>2</v>
      </c>
      <c r="AB4723">
        <v>25</v>
      </c>
      <c r="AC4723">
        <v>0</v>
      </c>
      <c r="AD4723" s="4" t="s">
        <v>173</v>
      </c>
      <c r="AF4723">
        <v>10.0361237956118</v>
      </c>
    </row>
    <row r="4724" spans="1:32">
      <c r="A4724" t="s">
        <v>533</v>
      </c>
      <c r="B4724" t="s">
        <v>529</v>
      </c>
      <c r="C4724" s="30" t="s">
        <v>592</v>
      </c>
      <c r="D4724">
        <v>500</v>
      </c>
      <c r="E4724">
        <v>10</v>
      </c>
      <c r="F4724">
        <v>15</v>
      </c>
      <c r="G4724">
        <v>70.650000000000006</v>
      </c>
      <c r="I4724">
        <v>25.22</v>
      </c>
      <c r="K4724">
        <v>1.54</v>
      </c>
      <c r="R4724">
        <v>208</v>
      </c>
      <c r="U4724">
        <f t="shared" si="212"/>
        <v>2880</v>
      </c>
      <c r="V4724">
        <v>186.10808395749001</v>
      </c>
      <c r="W4724">
        <v>7</v>
      </c>
      <c r="X4724">
        <v>180</v>
      </c>
      <c r="Y4724">
        <v>0.05</v>
      </c>
      <c r="Z4724">
        <v>0.1</v>
      </c>
      <c r="AA4724">
        <v>2</v>
      </c>
      <c r="AB4724">
        <v>25</v>
      </c>
      <c r="AC4724">
        <v>0</v>
      </c>
      <c r="AD4724" s="4" t="s">
        <v>173</v>
      </c>
      <c r="AF4724">
        <v>10.482758303176199</v>
      </c>
    </row>
    <row r="4725" spans="1:32">
      <c r="A4725" t="s">
        <v>533</v>
      </c>
      <c r="B4725" t="s">
        <v>529</v>
      </c>
      <c r="C4725" s="30" t="s">
        <v>592</v>
      </c>
      <c r="D4725">
        <v>500</v>
      </c>
      <c r="E4725">
        <v>10</v>
      </c>
      <c r="F4725">
        <v>15</v>
      </c>
      <c r="G4725">
        <v>70.650000000000006</v>
      </c>
      <c r="I4725">
        <v>25.22</v>
      </c>
      <c r="K4725">
        <v>1.54</v>
      </c>
      <c r="R4725">
        <v>208</v>
      </c>
      <c r="U4725">
        <f t="shared" si="212"/>
        <v>2880</v>
      </c>
      <c r="V4725">
        <v>372.657125044807</v>
      </c>
      <c r="W4725">
        <v>7</v>
      </c>
      <c r="X4725">
        <v>180</v>
      </c>
      <c r="Y4725">
        <v>0.05</v>
      </c>
      <c r="Z4725">
        <v>0.1</v>
      </c>
      <c r="AA4725">
        <v>2</v>
      </c>
      <c r="AB4725">
        <v>25</v>
      </c>
      <c r="AC4725">
        <v>0</v>
      </c>
      <c r="AD4725" s="4" t="s">
        <v>173</v>
      </c>
      <c r="AF4725">
        <v>11.848932498476801</v>
      </c>
    </row>
    <row r="4726" spans="1:32">
      <c r="A4726" t="s">
        <v>533</v>
      </c>
      <c r="B4726" t="s">
        <v>529</v>
      </c>
      <c r="C4726" s="30" t="s">
        <v>592</v>
      </c>
      <c r="D4726">
        <v>500</v>
      </c>
      <c r="E4726">
        <v>10</v>
      </c>
      <c r="F4726">
        <v>15</v>
      </c>
      <c r="G4726">
        <v>70.650000000000006</v>
      </c>
      <c r="I4726">
        <v>25.22</v>
      </c>
      <c r="K4726">
        <v>1.54</v>
      </c>
      <c r="R4726">
        <v>208</v>
      </c>
      <c r="U4726">
        <f t="shared" si="212"/>
        <v>2880</v>
      </c>
      <c r="V4726">
        <v>50</v>
      </c>
      <c r="W4726">
        <v>3</v>
      </c>
      <c r="X4726">
        <v>180</v>
      </c>
      <c r="Y4726">
        <v>0.05</v>
      </c>
      <c r="Z4726">
        <v>0.1</v>
      </c>
      <c r="AB4726">
        <v>25</v>
      </c>
      <c r="AC4726">
        <v>0</v>
      </c>
      <c r="AD4726" s="4" t="s">
        <v>173</v>
      </c>
      <c r="AF4726">
        <v>7.2774199871812302</v>
      </c>
    </row>
    <row r="4727" spans="1:32">
      <c r="A4727" t="s">
        <v>533</v>
      </c>
      <c r="B4727" t="s">
        <v>529</v>
      </c>
      <c r="C4727" s="30" t="s">
        <v>592</v>
      </c>
      <c r="D4727">
        <v>500</v>
      </c>
      <c r="E4727">
        <v>10</v>
      </c>
      <c r="F4727">
        <v>15</v>
      </c>
      <c r="G4727">
        <v>70.650000000000006</v>
      </c>
      <c r="I4727">
        <v>25.22</v>
      </c>
      <c r="K4727">
        <v>1.54</v>
      </c>
      <c r="R4727">
        <v>208</v>
      </c>
      <c r="U4727">
        <f t="shared" si="212"/>
        <v>2880</v>
      </c>
      <c r="V4727">
        <v>50</v>
      </c>
      <c r="W4727">
        <v>4</v>
      </c>
      <c r="X4727">
        <v>180</v>
      </c>
      <c r="Y4727">
        <v>0.05</v>
      </c>
      <c r="Z4727">
        <v>0.1</v>
      </c>
      <c r="AB4727">
        <v>25</v>
      </c>
      <c r="AC4727">
        <v>0</v>
      </c>
      <c r="AD4727" s="4" t="s">
        <v>173</v>
      </c>
      <c r="AF4727">
        <v>10.5290325367239</v>
      </c>
    </row>
    <row r="4728" spans="1:32">
      <c r="A4728" t="s">
        <v>533</v>
      </c>
      <c r="B4728" t="s">
        <v>529</v>
      </c>
      <c r="C4728" s="30" t="s">
        <v>592</v>
      </c>
      <c r="D4728">
        <v>500</v>
      </c>
      <c r="E4728">
        <v>10</v>
      </c>
      <c r="F4728">
        <v>15</v>
      </c>
      <c r="G4728">
        <v>70.650000000000006</v>
      </c>
      <c r="I4728">
        <v>25.22</v>
      </c>
      <c r="K4728">
        <v>1.54</v>
      </c>
      <c r="R4728">
        <v>208</v>
      </c>
      <c r="U4728">
        <f t="shared" si="212"/>
        <v>2880</v>
      </c>
      <c r="V4728">
        <v>50</v>
      </c>
      <c r="W4728">
        <v>5</v>
      </c>
      <c r="X4728">
        <v>180</v>
      </c>
      <c r="Y4728">
        <v>0.05</v>
      </c>
      <c r="Z4728">
        <v>0.1</v>
      </c>
      <c r="AB4728">
        <v>25</v>
      </c>
      <c r="AC4728">
        <v>0</v>
      </c>
      <c r="AD4728" s="4" t="s">
        <v>173</v>
      </c>
      <c r="AF4728">
        <v>10.606451804035</v>
      </c>
    </row>
    <row r="4729" spans="1:32">
      <c r="A4729" t="s">
        <v>533</v>
      </c>
      <c r="B4729" t="s">
        <v>529</v>
      </c>
      <c r="C4729" s="30" t="s">
        <v>592</v>
      </c>
      <c r="D4729">
        <v>500</v>
      </c>
      <c r="E4729">
        <v>10</v>
      </c>
      <c r="F4729">
        <v>15</v>
      </c>
      <c r="G4729">
        <v>70.650000000000006</v>
      </c>
      <c r="I4729">
        <v>25.22</v>
      </c>
      <c r="K4729">
        <v>1.54</v>
      </c>
      <c r="R4729">
        <v>208</v>
      </c>
      <c r="U4729">
        <f t="shared" si="212"/>
        <v>2880</v>
      </c>
      <c r="V4729">
        <v>50</v>
      </c>
      <c r="W4729">
        <v>6</v>
      </c>
      <c r="X4729">
        <v>180</v>
      </c>
      <c r="Y4729">
        <v>0.05</v>
      </c>
      <c r="Z4729">
        <v>0.1</v>
      </c>
      <c r="AB4729">
        <v>25</v>
      </c>
      <c r="AC4729">
        <v>0</v>
      </c>
      <c r="AD4729" s="4" t="s">
        <v>173</v>
      </c>
      <c r="AF4729">
        <v>11.574193476042799</v>
      </c>
    </row>
    <row r="4730" spans="1:32">
      <c r="A4730" t="s">
        <v>533</v>
      </c>
      <c r="B4730" t="s">
        <v>529</v>
      </c>
      <c r="C4730" s="30" t="s">
        <v>592</v>
      </c>
      <c r="D4730">
        <v>500</v>
      </c>
      <c r="E4730">
        <v>10</v>
      </c>
      <c r="F4730">
        <v>15</v>
      </c>
      <c r="G4730">
        <v>70.650000000000006</v>
      </c>
      <c r="I4730">
        <v>25.22</v>
      </c>
      <c r="K4730">
        <v>1.54</v>
      </c>
      <c r="R4730">
        <v>208</v>
      </c>
      <c r="U4730">
        <f t="shared" si="212"/>
        <v>2880</v>
      </c>
      <c r="V4730">
        <v>50</v>
      </c>
      <c r="W4730">
        <v>7</v>
      </c>
      <c r="X4730">
        <v>180</v>
      </c>
      <c r="Y4730">
        <v>0.05</v>
      </c>
      <c r="Z4730">
        <v>0.1</v>
      </c>
      <c r="AB4730">
        <v>25</v>
      </c>
      <c r="AC4730">
        <v>0</v>
      </c>
      <c r="AD4730" s="4" t="s">
        <v>173</v>
      </c>
      <c r="AF4730">
        <v>9.6774194888095799</v>
      </c>
    </row>
    <row r="4731" spans="1:32">
      <c r="A4731" t="s">
        <v>533</v>
      </c>
      <c r="B4731" t="s">
        <v>529</v>
      </c>
      <c r="C4731" s="30" t="s">
        <v>592</v>
      </c>
      <c r="D4731">
        <v>500</v>
      </c>
      <c r="E4731">
        <v>10</v>
      </c>
      <c r="F4731">
        <v>15</v>
      </c>
      <c r="G4731">
        <v>70.650000000000006</v>
      </c>
      <c r="I4731">
        <v>25.22</v>
      </c>
      <c r="K4731">
        <v>1.54</v>
      </c>
      <c r="R4731">
        <v>208</v>
      </c>
      <c r="U4731">
        <f t="shared" si="212"/>
        <v>2880</v>
      </c>
      <c r="V4731">
        <v>50</v>
      </c>
      <c r="W4731">
        <v>8</v>
      </c>
      <c r="X4731">
        <v>180</v>
      </c>
      <c r="Y4731">
        <v>0.05</v>
      </c>
      <c r="Z4731">
        <v>0.1</v>
      </c>
      <c r="AB4731">
        <v>25</v>
      </c>
      <c r="AC4731">
        <v>0</v>
      </c>
      <c r="AD4731" s="4" t="s">
        <v>173</v>
      </c>
      <c r="AF4731">
        <v>6.8903230968795901</v>
      </c>
    </row>
    <row r="4732" spans="1:32">
      <c r="A4732" t="s">
        <v>533</v>
      </c>
      <c r="B4732" t="s">
        <v>529</v>
      </c>
      <c r="C4732" s="30" t="s">
        <v>592</v>
      </c>
      <c r="D4732">
        <v>500</v>
      </c>
      <c r="E4732">
        <v>10</v>
      </c>
      <c r="F4732">
        <v>15</v>
      </c>
      <c r="G4732">
        <v>70.650000000000006</v>
      </c>
      <c r="I4732">
        <v>25.22</v>
      </c>
      <c r="K4732">
        <v>1.54</v>
      </c>
      <c r="R4732">
        <v>208</v>
      </c>
      <c r="U4732">
        <f t="shared" si="212"/>
        <v>2880</v>
      </c>
      <c r="V4732">
        <v>50</v>
      </c>
      <c r="W4732">
        <v>9</v>
      </c>
      <c r="X4732">
        <v>180</v>
      </c>
      <c r="Y4732">
        <v>0.05</v>
      </c>
      <c r="Z4732">
        <v>0.1</v>
      </c>
      <c r="AB4732">
        <v>25</v>
      </c>
      <c r="AC4732">
        <v>0</v>
      </c>
      <c r="AD4732" s="4" t="s">
        <v>173</v>
      </c>
      <c r="AF4732">
        <v>6.4645160191761404</v>
      </c>
    </row>
    <row r="4733" spans="1:32">
      <c r="A4733" t="s">
        <v>533</v>
      </c>
      <c r="B4733" t="s">
        <v>529</v>
      </c>
      <c r="C4733" s="30" t="s">
        <v>592</v>
      </c>
      <c r="D4733">
        <v>500</v>
      </c>
      <c r="E4733">
        <v>10</v>
      </c>
      <c r="F4733">
        <v>15</v>
      </c>
      <c r="G4733">
        <v>70.650000000000006</v>
      </c>
      <c r="I4733">
        <v>25.22</v>
      </c>
      <c r="K4733">
        <v>1.54</v>
      </c>
      <c r="R4733">
        <v>208</v>
      </c>
      <c r="U4733">
        <f t="shared" si="212"/>
        <v>2880</v>
      </c>
      <c r="V4733">
        <v>50</v>
      </c>
      <c r="W4733">
        <v>10</v>
      </c>
      <c r="X4733">
        <v>180</v>
      </c>
      <c r="Y4733">
        <v>0.05</v>
      </c>
      <c r="Z4733">
        <v>0.1</v>
      </c>
      <c r="AB4733">
        <v>25</v>
      </c>
      <c r="AC4733">
        <v>0</v>
      </c>
      <c r="AD4733" s="4" t="s">
        <v>173</v>
      </c>
      <c r="AF4733">
        <v>6.3870961981187904</v>
      </c>
    </row>
    <row r="4734" spans="1:32">
      <c r="A4734" t="s">
        <v>533</v>
      </c>
      <c r="B4734" t="s">
        <v>529</v>
      </c>
      <c r="C4734" s="30" t="s">
        <v>592</v>
      </c>
      <c r="D4734">
        <v>500</v>
      </c>
      <c r="E4734">
        <v>10</v>
      </c>
      <c r="F4734">
        <v>15</v>
      </c>
      <c r="G4734">
        <v>70.650000000000006</v>
      </c>
      <c r="I4734">
        <v>25.22</v>
      </c>
      <c r="K4734">
        <v>1.54</v>
      </c>
      <c r="R4734">
        <v>208</v>
      </c>
      <c r="U4734">
        <f t="shared" si="212"/>
        <v>2880</v>
      </c>
      <c r="V4734">
        <v>50</v>
      </c>
      <c r="W4734">
        <v>11</v>
      </c>
      <c r="X4734">
        <v>180</v>
      </c>
      <c r="Y4734">
        <v>0.05</v>
      </c>
      <c r="Z4734">
        <v>0.1</v>
      </c>
      <c r="AB4734">
        <v>25</v>
      </c>
      <c r="AC4734">
        <v>0</v>
      </c>
      <c r="AD4734" s="4" t="s">
        <v>173</v>
      </c>
      <c r="AF4734">
        <v>4.3741946942846397</v>
      </c>
    </row>
    <row r="4735" spans="1:32">
      <c r="A4735" t="s">
        <v>533</v>
      </c>
      <c r="B4735" t="s">
        <v>529</v>
      </c>
      <c r="C4735" s="30" t="s">
        <v>592</v>
      </c>
      <c r="D4735">
        <v>500</v>
      </c>
      <c r="E4735">
        <v>10</v>
      </c>
      <c r="F4735">
        <v>15</v>
      </c>
      <c r="G4735">
        <v>70.650000000000006</v>
      </c>
      <c r="I4735">
        <v>25.22</v>
      </c>
      <c r="K4735">
        <v>1.54</v>
      </c>
      <c r="R4735">
        <v>208</v>
      </c>
      <c r="U4735">
        <f t="shared" si="212"/>
        <v>2880</v>
      </c>
      <c r="V4735">
        <v>50</v>
      </c>
      <c r="W4735">
        <v>6</v>
      </c>
      <c r="X4735">
        <v>180</v>
      </c>
      <c r="Y4735">
        <v>0.05</v>
      </c>
      <c r="Z4735">
        <v>0.1</v>
      </c>
      <c r="AB4735">
        <v>25</v>
      </c>
      <c r="AC4735">
        <v>0</v>
      </c>
      <c r="AD4735" s="4" t="s">
        <v>173</v>
      </c>
      <c r="AF4735">
        <v>9.6393441907887407</v>
      </c>
    </row>
    <row r="4736" spans="1:32">
      <c r="A4736" t="s">
        <v>533</v>
      </c>
      <c r="B4736" t="s">
        <v>529</v>
      </c>
      <c r="C4736" s="30" t="s">
        <v>592</v>
      </c>
      <c r="D4736">
        <v>500</v>
      </c>
      <c r="E4736">
        <v>10</v>
      </c>
      <c r="F4736">
        <v>15</v>
      </c>
      <c r="G4736">
        <v>70.650000000000006</v>
      </c>
      <c r="I4736">
        <v>25.22</v>
      </c>
      <c r="K4736">
        <v>1.54</v>
      </c>
      <c r="R4736">
        <v>208</v>
      </c>
      <c r="U4736">
        <f t="shared" si="212"/>
        <v>2880</v>
      </c>
      <c r="V4736">
        <v>50</v>
      </c>
      <c r="W4736">
        <v>6</v>
      </c>
      <c r="X4736">
        <v>180</v>
      </c>
      <c r="Y4736">
        <v>0.05</v>
      </c>
      <c r="Z4736">
        <v>0.1</v>
      </c>
      <c r="AB4736">
        <v>25</v>
      </c>
      <c r="AC4736">
        <f>50/61</f>
        <v>0.81967213114754101</v>
      </c>
      <c r="AD4736" t="s">
        <v>63</v>
      </c>
      <c r="AF4736">
        <v>5.2786888036955499</v>
      </c>
    </row>
    <row r="4737" spans="1:37">
      <c r="A4737" t="s">
        <v>533</v>
      </c>
      <c r="B4737" t="s">
        <v>529</v>
      </c>
      <c r="C4737" s="30" t="s">
        <v>592</v>
      </c>
      <c r="D4737">
        <v>500</v>
      </c>
      <c r="E4737">
        <v>10</v>
      </c>
      <c r="F4737">
        <v>15</v>
      </c>
      <c r="G4737">
        <v>70.650000000000006</v>
      </c>
      <c r="I4737">
        <v>25.22</v>
      </c>
      <c r="K4737">
        <v>1.54</v>
      </c>
      <c r="R4737">
        <v>208</v>
      </c>
      <c r="U4737">
        <f t="shared" si="212"/>
        <v>2880</v>
      </c>
      <c r="V4737">
        <v>50</v>
      </c>
      <c r="W4737">
        <v>6</v>
      </c>
      <c r="X4737">
        <v>180</v>
      </c>
      <c r="Y4737">
        <v>0.05</v>
      </c>
      <c r="Z4737">
        <v>0.1</v>
      </c>
      <c r="AB4737">
        <v>25</v>
      </c>
      <c r="AC4737">
        <f>50/35</f>
        <v>1.4285714285714286</v>
      </c>
      <c r="AD4737" s="9" t="s">
        <v>595</v>
      </c>
      <c r="AF4737">
        <v>7.9344263955874297</v>
      </c>
    </row>
    <row r="4738" spans="1:37">
      <c r="A4738" t="s">
        <v>533</v>
      </c>
      <c r="B4738" t="s">
        <v>529</v>
      </c>
      <c r="C4738" s="30" t="s">
        <v>592</v>
      </c>
      <c r="D4738">
        <v>500</v>
      </c>
      <c r="E4738">
        <v>10</v>
      </c>
      <c r="F4738">
        <v>15</v>
      </c>
      <c r="G4738">
        <v>70.650000000000006</v>
      </c>
      <c r="I4738">
        <v>25.22</v>
      </c>
      <c r="K4738">
        <v>1.54</v>
      </c>
      <c r="R4738">
        <v>208</v>
      </c>
      <c r="U4738">
        <f t="shared" si="212"/>
        <v>2880</v>
      </c>
      <c r="V4738">
        <v>50</v>
      </c>
      <c r="W4738">
        <v>6</v>
      </c>
      <c r="X4738">
        <v>180</v>
      </c>
      <c r="Y4738">
        <v>0.05</v>
      </c>
      <c r="Z4738">
        <v>0.1</v>
      </c>
      <c r="AB4738">
        <v>25</v>
      </c>
      <c r="AC4738">
        <f>50/62</f>
        <v>0.80645161290322576</v>
      </c>
      <c r="AD4738" t="s">
        <v>61</v>
      </c>
      <c r="AF4738">
        <v>8.0983611101489696</v>
      </c>
    </row>
    <row r="4739" spans="1:37">
      <c r="A4739" t="s">
        <v>533</v>
      </c>
      <c r="B4739" t="s">
        <v>529</v>
      </c>
      <c r="C4739" s="30" t="s">
        <v>592</v>
      </c>
      <c r="D4739">
        <v>500</v>
      </c>
      <c r="E4739">
        <v>10</v>
      </c>
      <c r="F4739">
        <v>15</v>
      </c>
      <c r="G4739">
        <v>70.650000000000006</v>
      </c>
      <c r="I4739">
        <v>25.22</v>
      </c>
      <c r="K4739">
        <v>1.54</v>
      </c>
      <c r="R4739">
        <v>208</v>
      </c>
      <c r="U4739">
        <f t="shared" si="212"/>
        <v>2880</v>
      </c>
      <c r="V4739">
        <v>50</v>
      </c>
      <c r="W4739">
        <v>6</v>
      </c>
      <c r="X4739">
        <v>180</v>
      </c>
      <c r="Y4739">
        <v>0.05</v>
      </c>
      <c r="Z4739">
        <v>0.1</v>
      </c>
      <c r="AB4739">
        <v>25</v>
      </c>
      <c r="AC4739">
        <f>62/96</f>
        <v>0.64583333333333337</v>
      </c>
      <c r="AD4739" t="s">
        <v>62</v>
      </c>
      <c r="AF4739">
        <v>7.7377053009376997</v>
      </c>
    </row>
    <row r="4740" spans="1:37">
      <c r="A4740" t="s">
        <v>533</v>
      </c>
      <c r="B4740" t="s">
        <v>529</v>
      </c>
      <c r="C4740" s="30" t="s">
        <v>592</v>
      </c>
      <c r="D4740">
        <v>500</v>
      </c>
      <c r="E4740">
        <v>10</v>
      </c>
      <c r="F4740">
        <v>15</v>
      </c>
      <c r="G4740">
        <v>70.650000000000006</v>
      </c>
      <c r="I4740">
        <v>25.22</v>
      </c>
      <c r="K4740">
        <v>1.54</v>
      </c>
      <c r="R4740">
        <v>208</v>
      </c>
      <c r="U4740">
        <f t="shared" si="212"/>
        <v>2880</v>
      </c>
      <c r="V4740">
        <v>50</v>
      </c>
      <c r="W4740">
        <v>6</v>
      </c>
      <c r="X4740">
        <v>180</v>
      </c>
      <c r="Y4740">
        <v>0.05</v>
      </c>
      <c r="Z4740">
        <v>0.492996665506229</v>
      </c>
      <c r="AB4740">
        <v>25</v>
      </c>
      <c r="AC4740">
        <v>0</v>
      </c>
      <c r="AD4740" s="4" t="s">
        <v>173</v>
      </c>
      <c r="AF4740">
        <v>5.6851311637214899</v>
      </c>
    </row>
    <row r="4741" spans="1:37">
      <c r="A4741" t="s">
        <v>533</v>
      </c>
      <c r="B4741" t="s">
        <v>529</v>
      </c>
      <c r="C4741" s="30" t="s">
        <v>592</v>
      </c>
      <c r="D4741">
        <v>500</v>
      </c>
      <c r="E4741">
        <v>10</v>
      </c>
      <c r="F4741">
        <v>15</v>
      </c>
      <c r="G4741">
        <v>70.650000000000006</v>
      </c>
      <c r="I4741">
        <v>25.22</v>
      </c>
      <c r="K4741">
        <v>1.54</v>
      </c>
      <c r="R4741">
        <v>208</v>
      </c>
      <c r="U4741">
        <f t="shared" si="212"/>
        <v>2880</v>
      </c>
      <c r="V4741">
        <v>50</v>
      </c>
      <c r="W4741">
        <v>6</v>
      </c>
      <c r="X4741">
        <v>180</v>
      </c>
      <c r="Y4741">
        <v>0.05</v>
      </c>
      <c r="Z4741">
        <v>0.95518148019210503</v>
      </c>
      <c r="AB4741">
        <v>25</v>
      </c>
      <c r="AC4741">
        <v>0</v>
      </c>
      <c r="AD4741" s="4" t="s">
        <v>173</v>
      </c>
      <c r="AF4741">
        <v>7.2886302531571499</v>
      </c>
    </row>
    <row r="4742" spans="1:37">
      <c r="A4742" t="s">
        <v>533</v>
      </c>
      <c r="B4742" t="s">
        <v>529</v>
      </c>
      <c r="C4742" s="30" t="s">
        <v>592</v>
      </c>
      <c r="D4742">
        <v>500</v>
      </c>
      <c r="E4742">
        <v>10</v>
      </c>
      <c r="F4742">
        <v>15</v>
      </c>
      <c r="G4742">
        <v>70.650000000000006</v>
      </c>
      <c r="I4742">
        <v>25.22</v>
      </c>
      <c r="K4742">
        <v>1.54</v>
      </c>
      <c r="R4742">
        <v>208</v>
      </c>
      <c r="U4742">
        <f t="shared" si="212"/>
        <v>2880</v>
      </c>
      <c r="V4742">
        <v>50</v>
      </c>
      <c r="W4742">
        <v>6</v>
      </c>
      <c r="X4742">
        <v>180</v>
      </c>
      <c r="Y4742">
        <v>0.05</v>
      </c>
      <c r="Z4742">
        <v>1.9719884251200599</v>
      </c>
      <c r="AB4742">
        <v>25</v>
      </c>
      <c r="AC4742">
        <v>0</v>
      </c>
      <c r="AD4742" s="4" t="s">
        <v>173</v>
      </c>
      <c r="AF4742">
        <v>9.5918371262183992</v>
      </c>
    </row>
    <row r="4743" spans="1:37">
      <c r="A4743" t="s">
        <v>533</v>
      </c>
      <c r="B4743" t="s">
        <v>529</v>
      </c>
      <c r="C4743" s="30" t="s">
        <v>592</v>
      </c>
      <c r="D4743">
        <v>500</v>
      </c>
      <c r="E4743">
        <v>10</v>
      </c>
      <c r="F4743">
        <v>15</v>
      </c>
      <c r="G4743">
        <v>70.650000000000006</v>
      </c>
      <c r="I4743">
        <v>25.22</v>
      </c>
      <c r="K4743">
        <v>1.54</v>
      </c>
      <c r="R4743">
        <v>208</v>
      </c>
      <c r="U4743">
        <f t="shared" si="212"/>
        <v>2880</v>
      </c>
      <c r="V4743">
        <v>50</v>
      </c>
      <c r="W4743">
        <v>6</v>
      </c>
      <c r="X4743">
        <v>180</v>
      </c>
      <c r="Y4743">
        <v>0.05</v>
      </c>
      <c r="Z4743">
        <v>4.9299737074428904</v>
      </c>
      <c r="AB4743">
        <v>25</v>
      </c>
      <c r="AC4743">
        <v>0</v>
      </c>
      <c r="AD4743" s="4" t="s">
        <v>173</v>
      </c>
      <c r="AF4743">
        <v>9.3002913822569298</v>
      </c>
    </row>
    <row r="4744" spans="1:37">
      <c r="A4744" t="s">
        <v>533</v>
      </c>
      <c r="B4744" t="s">
        <v>529</v>
      </c>
      <c r="C4744" s="30" t="s">
        <v>592</v>
      </c>
      <c r="D4744">
        <v>500</v>
      </c>
      <c r="E4744">
        <v>10</v>
      </c>
      <c r="F4744">
        <v>15</v>
      </c>
      <c r="G4744">
        <v>70.650000000000006</v>
      </c>
      <c r="I4744">
        <v>25.22</v>
      </c>
      <c r="K4744">
        <v>1.54</v>
      </c>
      <c r="R4744">
        <v>208</v>
      </c>
      <c r="U4744">
        <f t="shared" si="212"/>
        <v>2880</v>
      </c>
      <c r="V4744">
        <v>50</v>
      </c>
      <c r="W4744">
        <v>6</v>
      </c>
      <c r="X4744">
        <v>180</v>
      </c>
      <c r="Y4744">
        <v>0.05</v>
      </c>
      <c r="Z4744">
        <v>10.0140066689875</v>
      </c>
      <c r="AB4744">
        <v>25</v>
      </c>
      <c r="AC4744">
        <v>0</v>
      </c>
      <c r="AD4744" s="4" t="s">
        <v>173</v>
      </c>
      <c r="AF4744">
        <v>5.0728856018728896</v>
      </c>
    </row>
    <row r="4745" spans="1:37" s="27" customFormat="1">
      <c r="A4745" s="27" t="s">
        <v>207</v>
      </c>
      <c r="B4745" s="27" t="s">
        <v>208</v>
      </c>
      <c r="C4745" s="30" t="s">
        <v>592</v>
      </c>
      <c r="D4745" s="27">
        <v>600</v>
      </c>
      <c r="F4745" s="27">
        <v>110</v>
      </c>
      <c r="R4745" s="27">
        <v>0.45</v>
      </c>
      <c r="U4745" s="27">
        <v>1440</v>
      </c>
      <c r="W4745" s="27">
        <v>3</v>
      </c>
      <c r="X4745" s="27">
        <v>120</v>
      </c>
      <c r="Y4745" s="27">
        <v>0.1</v>
      </c>
      <c r="AA4745" s="27">
        <v>1</v>
      </c>
      <c r="AB4745" s="27">
        <v>25</v>
      </c>
      <c r="AC4745" s="27">
        <v>0</v>
      </c>
      <c r="AD4745" s="4" t="s">
        <v>173</v>
      </c>
      <c r="AF4745" s="27">
        <v>23.117647083572798</v>
      </c>
      <c r="AI4745" s="36" t="s">
        <v>344</v>
      </c>
      <c r="AJ4745" s="27" t="s">
        <v>556</v>
      </c>
      <c r="AK4745" s="27" t="s">
        <v>557</v>
      </c>
    </row>
    <row r="4746" spans="1:37">
      <c r="A4746" t="s">
        <v>207</v>
      </c>
      <c r="B4746" t="s">
        <v>208</v>
      </c>
      <c r="C4746" s="30" t="s">
        <v>592</v>
      </c>
      <c r="D4746">
        <v>600</v>
      </c>
      <c r="F4746">
        <v>110</v>
      </c>
      <c r="R4746">
        <v>0.45</v>
      </c>
      <c r="U4746">
        <v>1440</v>
      </c>
      <c r="W4746">
        <v>4</v>
      </c>
      <c r="X4746">
        <v>120</v>
      </c>
      <c r="Y4746">
        <v>0.1</v>
      </c>
      <c r="AA4746">
        <v>1</v>
      </c>
      <c r="AB4746">
        <v>25</v>
      </c>
      <c r="AC4746">
        <v>0</v>
      </c>
      <c r="AD4746" s="4" t="s">
        <v>173</v>
      </c>
      <c r="AF4746">
        <v>23.0882352074949</v>
      </c>
    </row>
    <row r="4747" spans="1:37">
      <c r="A4747" t="s">
        <v>207</v>
      </c>
      <c r="B4747" t="s">
        <v>208</v>
      </c>
      <c r="C4747" s="30" t="s">
        <v>592</v>
      </c>
      <c r="D4747">
        <v>600</v>
      </c>
      <c r="F4747">
        <v>110</v>
      </c>
      <c r="R4747">
        <v>0.45</v>
      </c>
      <c r="U4747">
        <v>1440</v>
      </c>
      <c r="W4747">
        <v>5</v>
      </c>
      <c r="X4747">
        <v>120</v>
      </c>
      <c r="Y4747">
        <v>0.1</v>
      </c>
      <c r="AA4747">
        <v>1</v>
      </c>
      <c r="AB4747">
        <v>25</v>
      </c>
      <c r="AC4747">
        <v>0</v>
      </c>
      <c r="AD4747" s="4" t="s">
        <v>173</v>
      </c>
      <c r="AF4747">
        <v>22.941176388090401</v>
      </c>
    </row>
    <row r="4748" spans="1:37">
      <c r="A4748" t="s">
        <v>207</v>
      </c>
      <c r="B4748" t="s">
        <v>208</v>
      </c>
      <c r="C4748" s="30" t="s">
        <v>592</v>
      </c>
      <c r="D4748">
        <v>600</v>
      </c>
      <c r="F4748">
        <v>110</v>
      </c>
      <c r="R4748">
        <v>0.45</v>
      </c>
      <c r="U4748">
        <v>1440</v>
      </c>
      <c r="W4748">
        <v>6</v>
      </c>
      <c r="X4748">
        <v>120</v>
      </c>
      <c r="Y4748">
        <v>0.1</v>
      </c>
      <c r="AA4748">
        <v>1</v>
      </c>
      <c r="AB4748">
        <v>25</v>
      </c>
      <c r="AC4748">
        <v>0</v>
      </c>
      <c r="AD4748" s="4" t="s">
        <v>173</v>
      </c>
      <c r="AF4748">
        <v>20.823529164271299</v>
      </c>
    </row>
    <row r="4749" spans="1:37">
      <c r="A4749" t="s">
        <v>207</v>
      </c>
      <c r="B4749" t="s">
        <v>208</v>
      </c>
      <c r="C4749" s="30" t="s">
        <v>592</v>
      </c>
      <c r="D4749">
        <v>600</v>
      </c>
      <c r="F4749">
        <v>110</v>
      </c>
      <c r="R4749">
        <v>0.45</v>
      </c>
      <c r="U4749">
        <v>1440</v>
      </c>
      <c r="W4749">
        <v>7</v>
      </c>
      <c r="X4749">
        <v>120</v>
      </c>
      <c r="Y4749">
        <v>0.1</v>
      </c>
      <c r="AA4749">
        <v>1</v>
      </c>
      <c r="AB4749">
        <v>25</v>
      </c>
      <c r="AC4749">
        <v>0</v>
      </c>
      <c r="AD4749" s="4" t="s">
        <v>173</v>
      </c>
      <c r="AF4749">
        <v>16.735294097022599</v>
      </c>
    </row>
    <row r="4750" spans="1:37">
      <c r="A4750" t="s">
        <v>207</v>
      </c>
      <c r="B4750" t="s">
        <v>208</v>
      </c>
      <c r="C4750" s="30" t="s">
        <v>592</v>
      </c>
      <c r="D4750">
        <v>600</v>
      </c>
      <c r="F4750">
        <v>110</v>
      </c>
      <c r="R4750">
        <v>0.45</v>
      </c>
      <c r="U4750">
        <v>1440</v>
      </c>
      <c r="W4750">
        <v>8</v>
      </c>
      <c r="X4750">
        <v>120</v>
      </c>
      <c r="Y4750">
        <v>0.1</v>
      </c>
      <c r="AA4750">
        <v>1</v>
      </c>
      <c r="AB4750">
        <v>25</v>
      </c>
      <c r="AC4750">
        <v>0</v>
      </c>
      <c r="AD4750" s="4" t="s">
        <v>173</v>
      </c>
      <c r="AF4750">
        <v>16.6470590297738</v>
      </c>
    </row>
    <row r="4751" spans="1:37">
      <c r="A4751" t="s">
        <v>207</v>
      </c>
      <c r="B4751" t="s">
        <v>208</v>
      </c>
      <c r="C4751" s="30" t="s">
        <v>592</v>
      </c>
      <c r="D4751">
        <v>600</v>
      </c>
      <c r="F4751">
        <v>110</v>
      </c>
      <c r="R4751">
        <v>0.45</v>
      </c>
      <c r="U4751">
        <v>1440</v>
      </c>
      <c r="W4751">
        <v>9</v>
      </c>
      <c r="X4751">
        <v>120</v>
      </c>
      <c r="Y4751">
        <v>0.1</v>
      </c>
      <c r="AA4751">
        <v>1</v>
      </c>
      <c r="AB4751">
        <v>25</v>
      </c>
      <c r="AC4751">
        <v>0</v>
      </c>
      <c r="AD4751" s="4" t="s">
        <v>173</v>
      </c>
      <c r="AF4751">
        <v>13.823529024025101</v>
      </c>
    </row>
    <row r="4752" spans="1:37">
      <c r="A4752" t="s">
        <v>207</v>
      </c>
      <c r="B4752" t="s">
        <v>208</v>
      </c>
      <c r="C4752" s="30" t="s">
        <v>592</v>
      </c>
      <c r="D4752">
        <v>600</v>
      </c>
      <c r="F4752">
        <v>110</v>
      </c>
      <c r="R4752">
        <v>0.45</v>
      </c>
      <c r="U4752">
        <v>1440</v>
      </c>
      <c r="W4752">
        <v>10</v>
      </c>
      <c r="X4752">
        <v>120</v>
      </c>
      <c r="Y4752">
        <v>0.1</v>
      </c>
      <c r="AA4752">
        <v>1</v>
      </c>
      <c r="AB4752">
        <v>25</v>
      </c>
      <c r="AC4752">
        <v>0</v>
      </c>
      <c r="AD4752" s="4" t="s">
        <v>173</v>
      </c>
      <c r="AF4752">
        <v>13.3529412507185</v>
      </c>
    </row>
    <row r="4753" spans="1:32">
      <c r="A4753" t="s">
        <v>207</v>
      </c>
      <c r="B4753" t="s">
        <v>208</v>
      </c>
      <c r="C4753" s="30" t="s">
        <v>592</v>
      </c>
      <c r="D4753">
        <v>600</v>
      </c>
      <c r="F4753">
        <v>110</v>
      </c>
      <c r="R4753">
        <v>0.45</v>
      </c>
      <c r="U4753">
        <v>1440</v>
      </c>
      <c r="W4753">
        <v>12</v>
      </c>
      <c r="X4753">
        <v>120</v>
      </c>
      <c r="Y4753">
        <v>0.1</v>
      </c>
      <c r="AA4753">
        <v>1</v>
      </c>
      <c r="AB4753">
        <v>25</v>
      </c>
      <c r="AC4753">
        <v>0</v>
      </c>
      <c r="AD4753" s="4" t="s">
        <v>173</v>
      </c>
      <c r="AF4753">
        <v>9.0882332440479097</v>
      </c>
    </row>
    <row r="4754" spans="1:32">
      <c r="A4754" t="s">
        <v>207</v>
      </c>
      <c r="B4754" t="s">
        <v>208</v>
      </c>
      <c r="C4754" s="30" t="s">
        <v>592</v>
      </c>
      <c r="D4754">
        <v>600</v>
      </c>
      <c r="F4754">
        <v>110</v>
      </c>
      <c r="R4754">
        <v>0.45</v>
      </c>
      <c r="U4754">
        <v>1440</v>
      </c>
      <c r="W4754">
        <v>4.3</v>
      </c>
      <c r="X4754">
        <v>120</v>
      </c>
      <c r="Y4754">
        <v>0.1</v>
      </c>
      <c r="Z4754" s="18">
        <v>5.0404877870482499E-2</v>
      </c>
      <c r="AA4754">
        <v>1</v>
      </c>
      <c r="AB4754">
        <v>25</v>
      </c>
      <c r="AC4754">
        <v>0</v>
      </c>
      <c r="AD4754" s="4" t="s">
        <v>173</v>
      </c>
      <c r="AF4754" s="18">
        <v>42.709090666337403</v>
      </c>
    </row>
    <row r="4755" spans="1:32">
      <c r="A4755" t="s">
        <v>207</v>
      </c>
      <c r="B4755" t="s">
        <v>208</v>
      </c>
      <c r="C4755" s="30" t="s">
        <v>592</v>
      </c>
      <c r="D4755">
        <v>600</v>
      </c>
      <c r="F4755">
        <v>110</v>
      </c>
      <c r="R4755">
        <v>0.45</v>
      </c>
      <c r="U4755">
        <v>1440</v>
      </c>
      <c r="W4755">
        <v>4.3</v>
      </c>
      <c r="X4755">
        <v>120</v>
      </c>
      <c r="Y4755">
        <v>0.1</v>
      </c>
      <c r="Z4755" s="18">
        <v>0.10080970940860801</v>
      </c>
      <c r="AA4755">
        <v>1</v>
      </c>
      <c r="AB4755">
        <v>25</v>
      </c>
      <c r="AC4755">
        <v>0</v>
      </c>
      <c r="AD4755" s="4" t="s">
        <v>173</v>
      </c>
      <c r="AF4755" s="18">
        <v>33.0363629081032</v>
      </c>
    </row>
    <row r="4756" spans="1:32">
      <c r="A4756" t="s">
        <v>207</v>
      </c>
      <c r="B4756" t="s">
        <v>208</v>
      </c>
      <c r="C4756" s="30" t="s">
        <v>592</v>
      </c>
      <c r="D4756">
        <v>600</v>
      </c>
      <c r="F4756">
        <v>110</v>
      </c>
      <c r="R4756">
        <v>0.45</v>
      </c>
      <c r="U4756">
        <v>1440</v>
      </c>
      <c r="W4756">
        <v>4.3</v>
      </c>
      <c r="X4756">
        <v>120</v>
      </c>
      <c r="Y4756">
        <v>0.1</v>
      </c>
      <c r="Z4756" s="18">
        <v>0.14878542816502699</v>
      </c>
      <c r="AA4756">
        <v>1</v>
      </c>
      <c r="AB4756">
        <v>25</v>
      </c>
      <c r="AC4756">
        <v>0</v>
      </c>
      <c r="AD4756" s="4" t="s">
        <v>173</v>
      </c>
      <c r="AF4756" s="18">
        <v>28.4545454545454</v>
      </c>
    </row>
    <row r="4757" spans="1:32">
      <c r="A4757" t="s">
        <v>207</v>
      </c>
      <c r="B4757" t="s">
        <v>208</v>
      </c>
      <c r="C4757" s="30" t="s">
        <v>592</v>
      </c>
      <c r="D4757">
        <v>600</v>
      </c>
      <c r="F4757">
        <v>110</v>
      </c>
      <c r="R4757">
        <v>0.45</v>
      </c>
      <c r="U4757">
        <v>1440</v>
      </c>
      <c r="W4757">
        <v>4.3</v>
      </c>
      <c r="X4757">
        <v>120</v>
      </c>
      <c r="Y4757">
        <v>0.1</v>
      </c>
      <c r="Z4757" s="18">
        <v>0.19858298150772699</v>
      </c>
      <c r="AA4757">
        <v>1</v>
      </c>
      <c r="AB4757">
        <v>25</v>
      </c>
      <c r="AC4757">
        <v>0</v>
      </c>
      <c r="AD4757" s="4" t="s">
        <v>173</v>
      </c>
      <c r="AF4757" s="18">
        <v>22.790908119895199</v>
      </c>
    </row>
    <row r="4758" spans="1:32">
      <c r="A4758" t="s">
        <v>207</v>
      </c>
      <c r="B4758" t="s">
        <v>208</v>
      </c>
      <c r="C4758" s="30" t="s">
        <v>592</v>
      </c>
      <c r="D4758">
        <v>600</v>
      </c>
      <c r="F4758">
        <v>110</v>
      </c>
      <c r="R4758">
        <v>0.45</v>
      </c>
      <c r="U4758">
        <v>1440</v>
      </c>
      <c r="W4758">
        <v>4.3</v>
      </c>
      <c r="X4758">
        <v>120</v>
      </c>
      <c r="Y4758">
        <v>0.1</v>
      </c>
      <c r="Z4758" s="18">
        <v>0.24959513757363599</v>
      </c>
      <c r="AA4758">
        <v>1</v>
      </c>
      <c r="AB4758">
        <v>25</v>
      </c>
      <c r="AC4758">
        <v>0</v>
      </c>
      <c r="AD4758" s="4" t="s">
        <v>173</v>
      </c>
      <c r="AF4758" s="18">
        <v>18.5272712707519</v>
      </c>
    </row>
    <row r="4759" spans="1:32">
      <c r="A4759" t="s">
        <v>207</v>
      </c>
      <c r="B4759" t="s">
        <v>208</v>
      </c>
      <c r="C4759" s="30" t="s">
        <v>592</v>
      </c>
      <c r="D4759">
        <v>600</v>
      </c>
      <c r="F4759">
        <v>110</v>
      </c>
      <c r="R4759">
        <v>0.45</v>
      </c>
      <c r="U4759">
        <v>1440</v>
      </c>
      <c r="W4759">
        <v>4.3</v>
      </c>
      <c r="X4759">
        <v>120</v>
      </c>
      <c r="Y4759">
        <v>0.1</v>
      </c>
      <c r="Z4759" s="18">
        <v>0.30060729363954503</v>
      </c>
      <c r="AA4759">
        <v>1</v>
      </c>
      <c r="AB4759">
        <v>25</v>
      </c>
      <c r="AC4759">
        <v>0</v>
      </c>
      <c r="AD4759" s="4" t="s">
        <v>173</v>
      </c>
      <c r="AF4759" s="18">
        <v>15.281812841241999</v>
      </c>
    </row>
    <row r="4760" spans="1:32">
      <c r="A4760" t="s">
        <v>207</v>
      </c>
      <c r="B4760" t="s">
        <v>208</v>
      </c>
      <c r="C4760" s="30" t="s">
        <v>592</v>
      </c>
      <c r="D4760">
        <v>600</v>
      </c>
      <c r="F4760">
        <v>110</v>
      </c>
      <c r="R4760">
        <v>0.45</v>
      </c>
      <c r="U4760">
        <v>1440</v>
      </c>
      <c r="W4760">
        <v>4.3</v>
      </c>
      <c r="X4760">
        <v>120</v>
      </c>
      <c r="Y4760">
        <v>0.1</v>
      </c>
      <c r="Z4760" s="18">
        <v>0.39838056573866298</v>
      </c>
      <c r="AA4760">
        <v>1</v>
      </c>
      <c r="AB4760">
        <v>25</v>
      </c>
      <c r="AC4760">
        <v>0</v>
      </c>
      <c r="AD4760" s="4" t="s">
        <v>173</v>
      </c>
      <c r="AF4760" s="18">
        <v>11.590909090908999</v>
      </c>
    </row>
    <row r="4761" spans="1:32">
      <c r="A4761" t="s">
        <v>207</v>
      </c>
      <c r="B4761" t="s">
        <v>208</v>
      </c>
      <c r="C4761" s="30" t="s">
        <v>592</v>
      </c>
      <c r="D4761">
        <v>600</v>
      </c>
      <c r="F4761">
        <v>110</v>
      </c>
      <c r="R4761">
        <v>0.45</v>
      </c>
      <c r="U4761">
        <v>1440</v>
      </c>
      <c r="W4761">
        <v>4.3</v>
      </c>
      <c r="X4761">
        <v>120</v>
      </c>
      <c r="Y4761">
        <v>0.1</v>
      </c>
      <c r="Z4761" s="18">
        <v>0.2</v>
      </c>
      <c r="AA4761">
        <v>1</v>
      </c>
      <c r="AB4761">
        <v>25</v>
      </c>
      <c r="AD4761" s="25" t="s">
        <v>181</v>
      </c>
      <c r="AF4761" s="25">
        <v>22.972972972972901</v>
      </c>
    </row>
    <row r="4762" spans="1:32">
      <c r="A4762" t="s">
        <v>207</v>
      </c>
      <c r="B4762" t="s">
        <v>208</v>
      </c>
      <c r="C4762" s="30" t="s">
        <v>592</v>
      </c>
      <c r="D4762">
        <v>600</v>
      </c>
      <c r="F4762">
        <v>110</v>
      </c>
      <c r="R4762">
        <v>0.45</v>
      </c>
      <c r="U4762">
        <v>1440</v>
      </c>
      <c r="W4762">
        <v>4.3</v>
      </c>
      <c r="X4762">
        <v>120</v>
      </c>
      <c r="Y4762">
        <v>0.1</v>
      </c>
      <c r="Z4762" s="18">
        <v>0.2</v>
      </c>
      <c r="AA4762">
        <v>1</v>
      </c>
      <c r="AB4762">
        <v>25</v>
      </c>
      <c r="AD4762" s="9" t="s">
        <v>595</v>
      </c>
      <c r="AF4762" s="25">
        <v>22.8828825392164</v>
      </c>
    </row>
    <row r="4763" spans="1:32">
      <c r="A4763" t="s">
        <v>207</v>
      </c>
      <c r="B4763" t="s">
        <v>208</v>
      </c>
      <c r="C4763" s="30" t="s">
        <v>592</v>
      </c>
      <c r="D4763">
        <v>600</v>
      </c>
      <c r="F4763">
        <v>110</v>
      </c>
      <c r="R4763">
        <v>0.45</v>
      </c>
      <c r="U4763">
        <v>1440</v>
      </c>
      <c r="W4763">
        <v>4.3</v>
      </c>
      <c r="X4763">
        <v>120</v>
      </c>
      <c r="Y4763">
        <v>0.1</v>
      </c>
      <c r="Z4763" s="18">
        <v>0.2</v>
      </c>
      <c r="AA4763">
        <v>1</v>
      </c>
      <c r="AB4763">
        <v>25</v>
      </c>
      <c r="AD4763" s="25" t="s">
        <v>62</v>
      </c>
      <c r="AF4763" s="25">
        <v>22.837837322338199</v>
      </c>
    </row>
    <row r="4764" spans="1:32">
      <c r="A4764" t="s">
        <v>207</v>
      </c>
      <c r="B4764" t="s">
        <v>208</v>
      </c>
      <c r="C4764" s="30" t="s">
        <v>592</v>
      </c>
      <c r="D4764">
        <v>600</v>
      </c>
      <c r="F4764">
        <v>110</v>
      </c>
      <c r="R4764">
        <v>0.45</v>
      </c>
      <c r="U4764">
        <v>1440</v>
      </c>
      <c r="W4764">
        <v>4.3</v>
      </c>
      <c r="X4764">
        <v>120</v>
      </c>
      <c r="Y4764">
        <v>0.1</v>
      </c>
      <c r="Z4764" s="18">
        <v>0.2</v>
      </c>
      <c r="AA4764">
        <v>1</v>
      </c>
      <c r="AB4764">
        <v>25</v>
      </c>
      <c r="AD4764" s="25" t="s">
        <v>63</v>
      </c>
      <c r="AF4764" s="25">
        <v>21.891891204558998</v>
      </c>
    </row>
    <row r="4765" spans="1:32">
      <c r="A4765" t="s">
        <v>207</v>
      </c>
      <c r="B4765" t="s">
        <v>208</v>
      </c>
      <c r="C4765" s="30" t="s">
        <v>592</v>
      </c>
      <c r="D4765">
        <v>600</v>
      </c>
      <c r="F4765">
        <v>110</v>
      </c>
      <c r="R4765">
        <v>0.45</v>
      </c>
      <c r="U4765">
        <v>1440</v>
      </c>
      <c r="W4765">
        <v>4.3</v>
      </c>
      <c r="X4765">
        <v>120</v>
      </c>
      <c r="Y4765">
        <v>0.1</v>
      </c>
      <c r="Z4765" s="18">
        <v>0.2</v>
      </c>
      <c r="AA4765">
        <v>1</v>
      </c>
      <c r="AB4765">
        <v>25</v>
      </c>
      <c r="AD4765" s="25" t="s">
        <v>593</v>
      </c>
      <c r="AF4765" s="25">
        <v>22.252250362086901</v>
      </c>
    </row>
    <row r="4766" spans="1:32">
      <c r="A4766" t="s">
        <v>207</v>
      </c>
      <c r="B4766" t="s">
        <v>208</v>
      </c>
      <c r="C4766" s="30" t="s">
        <v>592</v>
      </c>
      <c r="D4766">
        <v>600</v>
      </c>
      <c r="F4766">
        <v>110</v>
      </c>
      <c r="R4766">
        <v>0.45</v>
      </c>
      <c r="U4766">
        <v>1440</v>
      </c>
      <c r="W4766">
        <v>4.3</v>
      </c>
      <c r="X4766">
        <v>120</v>
      </c>
      <c r="Y4766">
        <v>0.1</v>
      </c>
      <c r="Z4766" s="18">
        <v>0.2</v>
      </c>
      <c r="AA4766">
        <v>1</v>
      </c>
      <c r="AB4766">
        <v>25</v>
      </c>
      <c r="AD4766" s="25" t="s">
        <v>61</v>
      </c>
      <c r="AF4766" s="25">
        <v>23.108107764441598</v>
      </c>
    </row>
    <row r="4767" spans="1:32">
      <c r="A4767" t="s">
        <v>207</v>
      </c>
      <c r="B4767" t="s">
        <v>208</v>
      </c>
      <c r="C4767" s="30" t="s">
        <v>592</v>
      </c>
      <c r="D4767">
        <v>600</v>
      </c>
      <c r="F4767">
        <v>110</v>
      </c>
      <c r="R4767">
        <v>0.45</v>
      </c>
      <c r="U4767">
        <v>1440</v>
      </c>
      <c r="W4767">
        <v>4.3</v>
      </c>
      <c r="X4767">
        <v>120</v>
      </c>
      <c r="Y4767">
        <v>0.1</v>
      </c>
      <c r="Z4767" s="18">
        <v>0.2</v>
      </c>
      <c r="AA4767">
        <v>1</v>
      </c>
      <c r="AB4767">
        <v>25</v>
      </c>
      <c r="AD4767" s="25" t="s">
        <v>209</v>
      </c>
      <c r="AF4767" s="25">
        <v>22.702700812537302</v>
      </c>
    </row>
    <row r="4768" spans="1:32">
      <c r="A4768" t="s">
        <v>207</v>
      </c>
      <c r="B4768" t="s">
        <v>208</v>
      </c>
      <c r="C4768" s="30" t="s">
        <v>592</v>
      </c>
      <c r="D4768">
        <v>600</v>
      </c>
      <c r="F4768">
        <v>110</v>
      </c>
      <c r="R4768">
        <v>0.45</v>
      </c>
      <c r="U4768">
        <v>1440</v>
      </c>
      <c r="W4768">
        <v>4.3</v>
      </c>
      <c r="X4768">
        <v>120</v>
      </c>
      <c r="Y4768">
        <v>0.1</v>
      </c>
      <c r="Z4768" s="18">
        <v>0.2</v>
      </c>
      <c r="AA4768">
        <v>1</v>
      </c>
      <c r="AB4768">
        <v>25</v>
      </c>
      <c r="AD4768" s="25" t="s">
        <v>210</v>
      </c>
      <c r="AF4768" s="25">
        <v>23.063062547563401</v>
      </c>
    </row>
    <row r="4769" spans="1:32">
      <c r="A4769" t="s">
        <v>207</v>
      </c>
      <c r="B4769" t="s">
        <v>208</v>
      </c>
      <c r="C4769" s="30" t="s">
        <v>592</v>
      </c>
      <c r="D4769">
        <v>600</v>
      </c>
      <c r="F4769">
        <v>110</v>
      </c>
      <c r="R4769">
        <v>0.45</v>
      </c>
      <c r="U4769">
        <v>37.109404249349097</v>
      </c>
      <c r="W4769">
        <v>4.3</v>
      </c>
      <c r="X4769">
        <v>120</v>
      </c>
      <c r="Y4769">
        <v>0.1</v>
      </c>
      <c r="Z4769" s="18">
        <v>0.2</v>
      </c>
      <c r="AA4769">
        <f>'[1]fig 4'!E5075</f>
        <v>0</v>
      </c>
      <c r="AB4769">
        <v>25</v>
      </c>
      <c r="AF4769">
        <v>2.3201855943136702</v>
      </c>
    </row>
    <row r="4770" spans="1:32">
      <c r="A4770" t="s">
        <v>207</v>
      </c>
      <c r="B4770" t="s">
        <v>208</v>
      </c>
      <c r="C4770" s="30" t="s">
        <v>592</v>
      </c>
      <c r="D4770">
        <v>600</v>
      </c>
      <c r="F4770">
        <v>110</v>
      </c>
      <c r="R4770">
        <v>0.45</v>
      </c>
      <c r="U4770">
        <v>58.593749126885101</v>
      </c>
      <c r="W4770">
        <v>4.3</v>
      </c>
      <c r="X4770">
        <v>120</v>
      </c>
      <c r="Y4770">
        <v>0.1</v>
      </c>
      <c r="Z4770" s="18">
        <v>0.2</v>
      </c>
      <c r="AA4770">
        <f>'[1]fig 4'!E5076</f>
        <v>0</v>
      </c>
      <c r="AB4770">
        <v>25</v>
      </c>
      <c r="AF4770">
        <v>2.87702872082005</v>
      </c>
    </row>
    <row r="4771" spans="1:32">
      <c r="A4771" t="s">
        <v>207</v>
      </c>
      <c r="B4771" t="s">
        <v>208</v>
      </c>
      <c r="C4771" s="30" t="s">
        <v>592</v>
      </c>
      <c r="D4771">
        <v>600</v>
      </c>
      <c r="F4771">
        <v>110</v>
      </c>
      <c r="R4771">
        <v>0.45</v>
      </c>
      <c r="U4771">
        <v>95.703153376234297</v>
      </c>
      <c r="W4771">
        <v>4.3</v>
      </c>
      <c r="X4771">
        <v>120</v>
      </c>
      <c r="Y4771">
        <v>0.1</v>
      </c>
      <c r="Z4771" s="18">
        <v>0.2</v>
      </c>
      <c r="AA4771">
        <f>'[1]fig 4'!E5077</f>
        <v>0</v>
      </c>
      <c r="AB4771">
        <v>25</v>
      </c>
      <c r="AF4771">
        <v>3.3410658396827899</v>
      </c>
    </row>
    <row r="4772" spans="1:32">
      <c r="A4772" t="s">
        <v>207</v>
      </c>
      <c r="B4772" t="s">
        <v>208</v>
      </c>
      <c r="C4772" s="30" t="s">
        <v>592</v>
      </c>
      <c r="D4772">
        <v>600</v>
      </c>
      <c r="F4772">
        <v>110</v>
      </c>
      <c r="R4772">
        <v>0.45</v>
      </c>
      <c r="U4772">
        <v>128.906218276825</v>
      </c>
      <c r="W4772">
        <v>4.3</v>
      </c>
      <c r="X4772">
        <v>120</v>
      </c>
      <c r="Y4772">
        <v>0.1</v>
      </c>
      <c r="Z4772" s="18">
        <v>0.2</v>
      </c>
      <c r="AA4772">
        <f>'[1]fig 4'!E5078</f>
        <v>0</v>
      </c>
      <c r="AB4772">
        <v>25</v>
      </c>
      <c r="AF4772">
        <v>3.5266743146478201</v>
      </c>
    </row>
    <row r="4773" spans="1:32">
      <c r="A4773" t="s">
        <v>207</v>
      </c>
      <c r="B4773" t="s">
        <v>208</v>
      </c>
      <c r="C4773" s="30" t="s">
        <v>592</v>
      </c>
      <c r="D4773">
        <v>600</v>
      </c>
      <c r="F4773">
        <v>110</v>
      </c>
      <c r="R4773">
        <v>0.45</v>
      </c>
      <c r="U4773">
        <v>164.0625273576</v>
      </c>
      <c r="W4773">
        <v>4.3</v>
      </c>
      <c r="X4773">
        <v>120</v>
      </c>
      <c r="Y4773">
        <v>0.1</v>
      </c>
      <c r="Z4773" s="18">
        <v>0.2</v>
      </c>
      <c r="AA4773">
        <f>'[1]fig 4'!E5079</f>
        <v>0</v>
      </c>
      <c r="AB4773">
        <v>25</v>
      </c>
      <c r="AF4773">
        <v>3.99071143351056</v>
      </c>
    </row>
    <row r="4774" spans="1:32">
      <c r="A4774" t="s">
        <v>207</v>
      </c>
      <c r="B4774" t="s">
        <v>208</v>
      </c>
      <c r="C4774" s="30" t="s">
        <v>592</v>
      </c>
      <c r="D4774">
        <v>600</v>
      </c>
      <c r="F4774">
        <v>110</v>
      </c>
      <c r="R4774">
        <v>0.45</v>
      </c>
      <c r="U4774">
        <v>193.35940192104201</v>
      </c>
      <c r="W4774">
        <v>4.3</v>
      </c>
      <c r="X4774">
        <v>120</v>
      </c>
      <c r="Y4774">
        <v>0.1</v>
      </c>
      <c r="Z4774" s="18">
        <v>0.2</v>
      </c>
      <c r="AA4774">
        <f>'[1]fig 4'!E5080</f>
        <v>0</v>
      </c>
      <c r="AB4774">
        <v>25</v>
      </c>
      <c r="AF4774">
        <v>4.0835245217987097</v>
      </c>
    </row>
    <row r="4775" spans="1:32">
      <c r="A4775" t="s">
        <v>207</v>
      </c>
      <c r="B4775" t="s">
        <v>208</v>
      </c>
      <c r="C4775" s="30" t="s">
        <v>592</v>
      </c>
      <c r="D4775">
        <v>600</v>
      </c>
      <c r="F4775">
        <v>110</v>
      </c>
      <c r="R4775">
        <v>0.45</v>
      </c>
      <c r="U4775">
        <v>255.85934138507599</v>
      </c>
      <c r="W4775">
        <v>4.3</v>
      </c>
      <c r="X4775">
        <v>120</v>
      </c>
      <c r="Y4775">
        <v>0.1</v>
      </c>
      <c r="Z4775" s="18">
        <v>0.2</v>
      </c>
      <c r="AA4775">
        <f>'[1]fig 4'!E5081</f>
        <v>0</v>
      </c>
      <c r="AB4775">
        <v>25</v>
      </c>
      <c r="AF4775">
        <v>4.4547485523732897</v>
      </c>
    </row>
    <row r="4776" spans="1:32">
      <c r="A4776" t="s">
        <v>207</v>
      </c>
      <c r="B4776" t="s">
        <v>208</v>
      </c>
      <c r="C4776" s="30" t="s">
        <v>592</v>
      </c>
      <c r="D4776">
        <v>600</v>
      </c>
      <c r="F4776">
        <v>110</v>
      </c>
      <c r="R4776">
        <v>0.45</v>
      </c>
      <c r="U4776">
        <v>312.49999534338701</v>
      </c>
      <c r="W4776">
        <v>4.3</v>
      </c>
      <c r="X4776">
        <v>120</v>
      </c>
      <c r="Y4776">
        <v>0.1</v>
      </c>
      <c r="Z4776" s="18">
        <v>0.2</v>
      </c>
      <c r="AA4776">
        <f>'[1]fig 4'!E5082</f>
        <v>0</v>
      </c>
      <c r="AB4776">
        <v>25</v>
      </c>
      <c r="AF4776">
        <v>4.8259867442369</v>
      </c>
    </row>
    <row r="4777" spans="1:32">
      <c r="A4777" t="s">
        <v>207</v>
      </c>
      <c r="B4777" t="s">
        <v>208</v>
      </c>
      <c r="C4777" s="30" t="s">
        <v>592</v>
      </c>
      <c r="D4777">
        <v>600</v>
      </c>
      <c r="F4777">
        <v>110</v>
      </c>
      <c r="R4777">
        <v>0.45</v>
      </c>
      <c r="U4777">
        <v>376.95310448179902</v>
      </c>
      <c r="W4777">
        <v>4.3</v>
      </c>
      <c r="X4777">
        <v>120</v>
      </c>
      <c r="Y4777">
        <v>0.1</v>
      </c>
      <c r="Z4777" s="18">
        <v>0.2</v>
      </c>
      <c r="AA4777">
        <f>'[1]fig 4'!E5083</f>
        <v>0</v>
      </c>
      <c r="AB4777">
        <v>25</v>
      </c>
      <c r="AF4777">
        <v>4.8259867442369</v>
      </c>
    </row>
    <row r="4778" spans="1:32">
      <c r="A4778" t="s">
        <v>207</v>
      </c>
      <c r="B4778" t="s">
        <v>208</v>
      </c>
      <c r="C4778" s="30" t="s">
        <v>592</v>
      </c>
      <c r="D4778">
        <v>600</v>
      </c>
      <c r="F4778">
        <v>110</v>
      </c>
      <c r="R4778">
        <v>0.45</v>
      </c>
      <c r="U4778">
        <v>437.50002328306402</v>
      </c>
      <c r="W4778">
        <v>4.3</v>
      </c>
      <c r="X4778">
        <v>120</v>
      </c>
      <c r="Y4778">
        <v>0.1</v>
      </c>
      <c r="Z4778" s="18">
        <v>0.2</v>
      </c>
      <c r="AA4778">
        <f>'[1]fig 4'!E5084</f>
        <v>0</v>
      </c>
      <c r="AB4778">
        <v>25</v>
      </c>
      <c r="AF4778">
        <v>4.9187856712360301</v>
      </c>
    </row>
    <row r="4779" spans="1:32">
      <c r="A4779" t="s">
        <v>207</v>
      </c>
      <c r="B4779" t="s">
        <v>208</v>
      </c>
      <c r="C4779" s="30" t="s">
        <v>592</v>
      </c>
      <c r="D4779">
        <v>600</v>
      </c>
      <c r="F4779">
        <v>110</v>
      </c>
      <c r="R4779">
        <v>0.45</v>
      </c>
      <c r="U4779">
        <v>503.90622759004998</v>
      </c>
      <c r="W4779">
        <v>4.3</v>
      </c>
      <c r="X4779">
        <v>120</v>
      </c>
      <c r="Y4779">
        <v>0.1</v>
      </c>
      <c r="Z4779" s="18">
        <v>0.2</v>
      </c>
      <c r="AA4779">
        <f>'[1]fig 4'!E5085</f>
        <v>0</v>
      </c>
      <c r="AB4779">
        <v>25</v>
      </c>
      <c r="AF4779">
        <v>5.3828227900987597</v>
      </c>
    </row>
    <row r="4780" spans="1:32">
      <c r="A4780" t="s">
        <v>207</v>
      </c>
      <c r="B4780" t="s">
        <v>208</v>
      </c>
      <c r="C4780" s="30" t="s">
        <v>592</v>
      </c>
      <c r="D4780">
        <v>600</v>
      </c>
      <c r="F4780">
        <v>110</v>
      </c>
      <c r="R4780">
        <v>0.45</v>
      </c>
      <c r="U4780">
        <v>560.54688154836094</v>
      </c>
      <c r="W4780">
        <v>4.3</v>
      </c>
      <c r="X4780">
        <v>120</v>
      </c>
      <c r="Y4780">
        <v>0.1</v>
      </c>
      <c r="Z4780" s="18">
        <v>0.2</v>
      </c>
      <c r="AA4780">
        <f>'[1]fig 4'!E5086</f>
        <v>0</v>
      </c>
      <c r="AB4780">
        <v>25</v>
      </c>
      <c r="AF4780">
        <v>5.1972143151337296</v>
      </c>
    </row>
    <row r="4781" spans="1:32">
      <c r="A4781" t="s">
        <v>207</v>
      </c>
      <c r="B4781" t="s">
        <v>208</v>
      </c>
      <c r="C4781" s="30" t="s">
        <v>592</v>
      </c>
      <c r="D4781">
        <v>600</v>
      </c>
      <c r="F4781">
        <v>110</v>
      </c>
      <c r="R4781">
        <v>0.45</v>
      </c>
      <c r="U4781">
        <v>626.95316036115298</v>
      </c>
      <c r="W4781">
        <v>4.3</v>
      </c>
      <c r="X4781">
        <v>120</v>
      </c>
      <c r="Y4781">
        <v>0.1</v>
      </c>
      <c r="Z4781" s="18">
        <v>0.2</v>
      </c>
      <c r="AA4781">
        <f>'[1]fig 4'!E5087</f>
        <v>0</v>
      </c>
      <c r="AB4781">
        <v>25</v>
      </c>
      <c r="AF4781">
        <v>5.1044083074900897</v>
      </c>
    </row>
    <row r="4782" spans="1:32">
      <c r="A4782" t="s">
        <v>207</v>
      </c>
      <c r="B4782" t="s">
        <v>208</v>
      </c>
      <c r="C4782" s="30" t="s">
        <v>592</v>
      </c>
      <c r="D4782">
        <v>600</v>
      </c>
      <c r="F4782">
        <v>110</v>
      </c>
      <c r="R4782">
        <v>0.45</v>
      </c>
      <c r="U4782">
        <v>689.453099825187</v>
      </c>
      <c r="W4782">
        <v>4.3</v>
      </c>
      <c r="X4782">
        <v>120</v>
      </c>
      <c r="Y4782">
        <v>0.1</v>
      </c>
      <c r="Z4782" s="18">
        <v>0.2</v>
      </c>
      <c r="AA4782">
        <f>'[1]fig 4'!E5088</f>
        <v>0</v>
      </c>
      <c r="AB4782">
        <v>25</v>
      </c>
      <c r="AF4782">
        <v>5.1044083074900897</v>
      </c>
    </row>
    <row r="4783" spans="1:32">
      <c r="A4783" t="s">
        <v>207</v>
      </c>
      <c r="B4783" t="s">
        <v>208</v>
      </c>
      <c r="C4783" s="30" t="s">
        <v>592</v>
      </c>
      <c r="D4783">
        <v>600</v>
      </c>
      <c r="F4783">
        <v>110</v>
      </c>
      <c r="R4783">
        <v>0.45</v>
      </c>
      <c r="U4783">
        <v>753.906283469404</v>
      </c>
      <c r="W4783">
        <v>4.3</v>
      </c>
      <c r="X4783">
        <v>120</v>
      </c>
      <c r="Y4783">
        <v>0.1</v>
      </c>
      <c r="Z4783" s="18">
        <v>0.2</v>
      </c>
      <c r="AA4783">
        <f>'[1]fig 4'!E5089</f>
        <v>0</v>
      </c>
      <c r="AB4783">
        <v>25</v>
      </c>
      <c r="AF4783">
        <v>5.0115987595241798</v>
      </c>
    </row>
    <row r="4784" spans="1:32">
      <c r="A4784" t="s">
        <v>207</v>
      </c>
      <c r="B4784" t="s">
        <v>208</v>
      </c>
      <c r="C4784" s="30" t="s">
        <v>592</v>
      </c>
      <c r="D4784">
        <v>600</v>
      </c>
      <c r="F4784">
        <v>110</v>
      </c>
      <c r="R4784">
        <v>0.45</v>
      </c>
      <c r="U4784">
        <v>814.45312776486298</v>
      </c>
      <c r="W4784">
        <v>4.3</v>
      </c>
      <c r="X4784">
        <v>120</v>
      </c>
      <c r="Y4784">
        <v>0.1</v>
      </c>
      <c r="Z4784" s="18">
        <v>0.2</v>
      </c>
      <c r="AA4784">
        <f>'[1]fig 4'!E5090</f>
        <v>0</v>
      </c>
      <c r="AB4784">
        <v>25</v>
      </c>
      <c r="AF4784">
        <v>5.3828227900987597</v>
      </c>
    </row>
    <row r="4785" spans="1:32">
      <c r="A4785" t="s">
        <v>207</v>
      </c>
      <c r="B4785" t="s">
        <v>208</v>
      </c>
      <c r="C4785" s="30" t="s">
        <v>592</v>
      </c>
      <c r="D4785">
        <v>600</v>
      </c>
      <c r="F4785">
        <v>110</v>
      </c>
      <c r="R4785">
        <v>0.45</v>
      </c>
      <c r="U4785">
        <v>939.45315570453999</v>
      </c>
      <c r="W4785">
        <v>4.3</v>
      </c>
      <c r="X4785">
        <v>120</v>
      </c>
      <c r="Y4785">
        <v>0.1</v>
      </c>
      <c r="Z4785" s="18">
        <v>0.2</v>
      </c>
      <c r="AA4785">
        <f>'[1]fig 4'!E5091</f>
        <v>0</v>
      </c>
      <c r="AB4785">
        <v>25</v>
      </c>
      <c r="AF4785">
        <v>4.9187856712360301</v>
      </c>
    </row>
    <row r="4786" spans="1:32">
      <c r="A4786" t="s">
        <v>207</v>
      </c>
      <c r="B4786" t="s">
        <v>208</v>
      </c>
      <c r="C4786" s="30" t="s">
        <v>592</v>
      </c>
      <c r="D4786">
        <v>600</v>
      </c>
      <c r="F4786">
        <v>110</v>
      </c>
      <c r="R4786">
        <v>0.45</v>
      </c>
      <c r="U4786">
        <v>33.203139406395799</v>
      </c>
      <c r="W4786">
        <v>4.3</v>
      </c>
      <c r="X4786">
        <v>120</v>
      </c>
      <c r="Y4786">
        <v>0.1</v>
      </c>
      <c r="Z4786" s="18">
        <v>0.2</v>
      </c>
      <c r="AA4786">
        <f>'[1]fig 4'!E5092</f>
        <v>0</v>
      </c>
      <c r="AB4786">
        <v>25</v>
      </c>
      <c r="AF4786">
        <v>7.7030083844124402</v>
      </c>
    </row>
    <row r="4787" spans="1:32">
      <c r="A4787" t="s">
        <v>207</v>
      </c>
      <c r="B4787" t="s">
        <v>208</v>
      </c>
      <c r="C4787" s="30" t="s">
        <v>592</v>
      </c>
      <c r="D4787">
        <v>600</v>
      </c>
      <c r="F4787">
        <v>110</v>
      </c>
      <c r="R4787">
        <v>0.45</v>
      </c>
      <c r="U4787">
        <v>66.406278812791697</v>
      </c>
      <c r="W4787">
        <v>4.3</v>
      </c>
      <c r="X4787">
        <v>120</v>
      </c>
      <c r="Y4787">
        <v>0.1</v>
      </c>
      <c r="Z4787" s="18">
        <v>0.2</v>
      </c>
      <c r="AA4787">
        <f>'[1]fig 4'!E5093</f>
        <v>0</v>
      </c>
      <c r="AB4787">
        <v>25</v>
      </c>
      <c r="AF4787">
        <v>10.672853733842899</v>
      </c>
    </row>
    <row r="4788" spans="1:32">
      <c r="A4788" t="s">
        <v>207</v>
      </c>
      <c r="B4788" t="s">
        <v>208</v>
      </c>
      <c r="C4788" s="30" t="s">
        <v>592</v>
      </c>
      <c r="D4788">
        <v>600</v>
      </c>
      <c r="F4788">
        <v>110</v>
      </c>
      <c r="R4788">
        <v>0.45</v>
      </c>
      <c r="U4788">
        <v>95.703153376234297</v>
      </c>
      <c r="W4788">
        <v>4.3</v>
      </c>
      <c r="X4788">
        <v>120</v>
      </c>
      <c r="Y4788">
        <v>0.1</v>
      </c>
      <c r="Z4788" s="18">
        <v>0.2</v>
      </c>
      <c r="AA4788">
        <f>'[1]fig 4'!E5094</f>
        <v>0</v>
      </c>
      <c r="AB4788">
        <v>25</v>
      </c>
      <c r="AF4788">
        <v>12.993039328156501</v>
      </c>
    </row>
    <row r="4789" spans="1:32">
      <c r="A4789" t="s">
        <v>207</v>
      </c>
      <c r="B4789" t="s">
        <v>208</v>
      </c>
      <c r="C4789" s="30" t="s">
        <v>592</v>
      </c>
      <c r="D4789">
        <v>600</v>
      </c>
      <c r="F4789">
        <v>110</v>
      </c>
      <c r="R4789">
        <v>0.45</v>
      </c>
      <c r="U4789">
        <v>128.906218276825</v>
      </c>
      <c r="W4789">
        <v>4.3</v>
      </c>
      <c r="X4789">
        <v>120</v>
      </c>
      <c r="Y4789">
        <v>0.1</v>
      </c>
      <c r="Z4789" s="18">
        <v>0.2</v>
      </c>
      <c r="AA4789">
        <f>'[1]fig 4'!E5095</f>
        <v>0</v>
      </c>
      <c r="AB4789">
        <v>25</v>
      </c>
      <c r="AF4789">
        <v>13.5498824546629</v>
      </c>
    </row>
    <row r="4790" spans="1:32">
      <c r="A4790" t="s">
        <v>207</v>
      </c>
      <c r="B4790" t="s">
        <v>208</v>
      </c>
      <c r="C4790" s="30" t="s">
        <v>592</v>
      </c>
      <c r="D4790">
        <v>600</v>
      </c>
      <c r="F4790">
        <v>110</v>
      </c>
      <c r="R4790">
        <v>0.45</v>
      </c>
      <c r="U4790">
        <v>160.15626251464599</v>
      </c>
      <c r="W4790">
        <v>4.3</v>
      </c>
      <c r="X4790">
        <v>120</v>
      </c>
      <c r="Y4790">
        <v>0.1</v>
      </c>
      <c r="Z4790" s="18">
        <v>0.2</v>
      </c>
      <c r="AA4790">
        <f>'[1]fig 4'!E5096</f>
        <v>0</v>
      </c>
      <c r="AB4790">
        <v>25</v>
      </c>
      <c r="AF4790">
        <v>15.2204153745043</v>
      </c>
    </row>
    <row r="4791" spans="1:32">
      <c r="A4791" t="s">
        <v>207</v>
      </c>
      <c r="B4791" t="s">
        <v>208</v>
      </c>
      <c r="C4791" s="30" t="s">
        <v>592</v>
      </c>
      <c r="D4791">
        <v>600</v>
      </c>
      <c r="F4791">
        <v>110</v>
      </c>
      <c r="R4791">
        <v>0.45</v>
      </c>
      <c r="U4791">
        <v>191.406232246663</v>
      </c>
      <c r="W4791">
        <v>4.3</v>
      </c>
      <c r="X4791">
        <v>120</v>
      </c>
      <c r="Y4791">
        <v>0.1</v>
      </c>
      <c r="Z4791" s="18">
        <v>0.2</v>
      </c>
      <c r="AA4791">
        <f>'[1]fig 4'!E5097</f>
        <v>0</v>
      </c>
      <c r="AB4791">
        <v>25</v>
      </c>
      <c r="AF4791">
        <v>16.148489612229799</v>
      </c>
    </row>
    <row r="4792" spans="1:32">
      <c r="A4792" t="s">
        <v>207</v>
      </c>
      <c r="B4792" t="s">
        <v>208</v>
      </c>
      <c r="C4792" s="30" t="s">
        <v>592</v>
      </c>
      <c r="D4792">
        <v>600</v>
      </c>
      <c r="F4792">
        <v>110</v>
      </c>
      <c r="R4792">
        <v>0.45</v>
      </c>
      <c r="U4792">
        <v>251.95315104792701</v>
      </c>
      <c r="W4792">
        <v>4.3</v>
      </c>
      <c r="X4792">
        <v>120</v>
      </c>
      <c r="Y4792">
        <v>0.1</v>
      </c>
      <c r="Z4792" s="18">
        <v>0.2</v>
      </c>
      <c r="AA4792">
        <f>'[1]fig 4'!E5098</f>
        <v>0</v>
      </c>
      <c r="AB4792">
        <v>25</v>
      </c>
      <c r="AF4792">
        <v>18.2830631912562</v>
      </c>
    </row>
    <row r="4793" spans="1:32">
      <c r="A4793" t="s">
        <v>207</v>
      </c>
      <c r="B4793" t="s">
        <v>208</v>
      </c>
      <c r="C4793" s="30" t="s">
        <v>592</v>
      </c>
      <c r="D4793">
        <v>600</v>
      </c>
      <c r="F4793">
        <v>110</v>
      </c>
      <c r="R4793">
        <v>0.45</v>
      </c>
      <c r="U4793">
        <v>314.45309051196102</v>
      </c>
      <c r="W4793">
        <v>4.3</v>
      </c>
      <c r="X4793">
        <v>120</v>
      </c>
      <c r="Y4793">
        <v>0.1</v>
      </c>
      <c r="Z4793" s="18">
        <v>0.2</v>
      </c>
      <c r="AA4793">
        <f>'[1]fig 4'!E5099</f>
        <v>0</v>
      </c>
      <c r="AB4793">
        <v>25</v>
      </c>
      <c r="AF4793">
        <v>19.675174547844399</v>
      </c>
    </row>
    <row r="4794" spans="1:32">
      <c r="A4794" t="s">
        <v>207</v>
      </c>
      <c r="B4794" t="s">
        <v>208</v>
      </c>
      <c r="C4794" s="30" t="s">
        <v>592</v>
      </c>
      <c r="D4794">
        <v>600</v>
      </c>
      <c r="F4794">
        <v>110</v>
      </c>
      <c r="R4794">
        <v>0.45</v>
      </c>
      <c r="U4794">
        <v>380.859369324753</v>
      </c>
      <c r="W4794">
        <v>4.3</v>
      </c>
      <c r="X4794">
        <v>120</v>
      </c>
      <c r="Y4794">
        <v>0.1</v>
      </c>
      <c r="Z4794" s="18">
        <v>0.2</v>
      </c>
      <c r="AA4794">
        <f>'[1]fig 4'!E5100</f>
        <v>0</v>
      </c>
      <c r="AB4794">
        <v>25</v>
      </c>
      <c r="AF4794">
        <v>20.696054793213499</v>
      </c>
    </row>
    <row r="4795" spans="1:32">
      <c r="A4795" t="s">
        <v>207</v>
      </c>
      <c r="B4795" t="s">
        <v>208</v>
      </c>
      <c r="C4795" s="30" t="s">
        <v>592</v>
      </c>
      <c r="D4795">
        <v>600</v>
      </c>
      <c r="F4795">
        <v>110</v>
      </c>
      <c r="R4795">
        <v>0.45</v>
      </c>
      <c r="U4795">
        <v>443.359383294591</v>
      </c>
      <c r="W4795">
        <v>4.3</v>
      </c>
      <c r="X4795">
        <v>120</v>
      </c>
      <c r="Y4795">
        <v>0.1</v>
      </c>
      <c r="Z4795" s="18">
        <v>0.2</v>
      </c>
      <c r="AA4795">
        <f>'[1]fig 4'!E5101</f>
        <v>0</v>
      </c>
      <c r="AB4795">
        <v>25</v>
      </c>
      <c r="AF4795">
        <v>21.252897919719899</v>
      </c>
    </row>
    <row r="4796" spans="1:32">
      <c r="A4796" t="s">
        <v>207</v>
      </c>
      <c r="B4796" t="s">
        <v>208</v>
      </c>
      <c r="C4796" s="30" t="s">
        <v>592</v>
      </c>
      <c r="D4796">
        <v>600</v>
      </c>
      <c r="F4796">
        <v>110</v>
      </c>
      <c r="R4796">
        <v>0.45</v>
      </c>
      <c r="U4796">
        <v>509.76566210738298</v>
      </c>
      <c r="W4796">
        <v>4.3</v>
      </c>
      <c r="X4796">
        <v>120</v>
      </c>
      <c r="Y4796">
        <v>0.1</v>
      </c>
      <c r="Z4796" s="18">
        <v>0.2</v>
      </c>
      <c r="AA4796">
        <f>'[1]fig 4'!E5102</f>
        <v>0</v>
      </c>
      <c r="AB4796">
        <v>25</v>
      </c>
      <c r="AF4796">
        <v>21.624129030938999</v>
      </c>
    </row>
    <row r="4797" spans="1:32">
      <c r="A4797" t="s">
        <v>207</v>
      </c>
      <c r="B4797" t="s">
        <v>208</v>
      </c>
      <c r="C4797" s="30" t="s">
        <v>592</v>
      </c>
      <c r="D4797">
        <v>600</v>
      </c>
      <c r="F4797">
        <v>110</v>
      </c>
      <c r="R4797">
        <v>0.45</v>
      </c>
      <c r="U4797">
        <v>572.26560157141603</v>
      </c>
      <c r="W4797">
        <v>4.3</v>
      </c>
      <c r="X4797">
        <v>120</v>
      </c>
      <c r="Y4797">
        <v>0.1</v>
      </c>
      <c r="Z4797" s="18">
        <v>0.2</v>
      </c>
      <c r="AA4797">
        <f>'[1]fig 4'!E5103</f>
        <v>0</v>
      </c>
      <c r="AB4797">
        <v>25</v>
      </c>
      <c r="AF4797">
        <v>22.366587713054901</v>
      </c>
    </row>
    <row r="4798" spans="1:32">
      <c r="A4798" t="s">
        <v>207</v>
      </c>
      <c r="B4798" t="s">
        <v>208</v>
      </c>
      <c r="C4798" s="30" t="s">
        <v>592</v>
      </c>
      <c r="D4798">
        <v>600</v>
      </c>
      <c r="F4798">
        <v>110</v>
      </c>
      <c r="R4798">
        <v>0.45</v>
      </c>
      <c r="U4798">
        <v>632.81244586687603</v>
      </c>
      <c r="W4798">
        <v>4.3</v>
      </c>
      <c r="X4798">
        <v>120</v>
      </c>
      <c r="Y4798">
        <v>0.1</v>
      </c>
      <c r="Z4798" s="18">
        <v>0.2</v>
      </c>
      <c r="AA4798">
        <f>'[1]fig 4'!E5104</f>
        <v>0</v>
      </c>
      <c r="AB4798">
        <v>25</v>
      </c>
      <c r="AF4798">
        <v>22.923434379883499</v>
      </c>
    </row>
    <row r="4799" spans="1:32">
      <c r="A4799" t="s">
        <v>207</v>
      </c>
      <c r="B4799" t="s">
        <v>208</v>
      </c>
      <c r="C4799" s="30" t="s">
        <v>592</v>
      </c>
      <c r="D4799">
        <v>600</v>
      </c>
      <c r="F4799">
        <v>110</v>
      </c>
      <c r="R4799">
        <v>0.45</v>
      </c>
      <c r="U4799">
        <v>693.35943917394502</v>
      </c>
      <c r="W4799">
        <v>4.3</v>
      </c>
      <c r="X4799">
        <v>120</v>
      </c>
      <c r="Y4799">
        <v>0.1</v>
      </c>
      <c r="Z4799" s="18">
        <v>0.2</v>
      </c>
      <c r="AA4799">
        <f>'[1]fig 4'!E5105</f>
        <v>0</v>
      </c>
      <c r="AB4799">
        <v>25</v>
      </c>
      <c r="AF4799">
        <v>23.1090463951708</v>
      </c>
    </row>
    <row r="4800" spans="1:32">
      <c r="A4800" t="s">
        <v>207</v>
      </c>
      <c r="B4800" t="s">
        <v>208</v>
      </c>
      <c r="C4800" s="30" t="s">
        <v>592</v>
      </c>
      <c r="D4800">
        <v>600</v>
      </c>
      <c r="F4800">
        <v>110</v>
      </c>
      <c r="R4800">
        <v>0.45</v>
      </c>
      <c r="U4800">
        <v>753.906283469404</v>
      </c>
      <c r="W4800">
        <v>4.3</v>
      </c>
      <c r="X4800">
        <v>120</v>
      </c>
      <c r="Y4800">
        <v>0.1</v>
      </c>
      <c r="Z4800" s="18">
        <v>0.2</v>
      </c>
      <c r="AA4800">
        <f>'[1]fig 4'!E5106</f>
        <v>0</v>
      </c>
      <c r="AB4800">
        <v>25</v>
      </c>
      <c r="AF4800">
        <v>23.294661950780402</v>
      </c>
    </row>
    <row r="4801" spans="1:32">
      <c r="A4801" t="s">
        <v>207</v>
      </c>
      <c r="B4801" t="s">
        <v>208</v>
      </c>
      <c r="C4801" s="30" t="s">
        <v>592</v>
      </c>
      <c r="D4801">
        <v>600</v>
      </c>
      <c r="F4801">
        <v>110</v>
      </c>
      <c r="R4801">
        <v>0.45</v>
      </c>
      <c r="U4801">
        <v>816.40622293343802</v>
      </c>
      <c r="W4801">
        <v>4.3</v>
      </c>
      <c r="X4801">
        <v>120</v>
      </c>
      <c r="Y4801">
        <v>0.1</v>
      </c>
      <c r="Z4801" s="18">
        <v>0.2</v>
      </c>
      <c r="AA4801">
        <f>'[1]fig 4'!E5107</f>
        <v>0</v>
      </c>
      <c r="AB4801">
        <v>25</v>
      </c>
      <c r="AF4801">
        <v>23.294661950780402</v>
      </c>
    </row>
    <row r="4802" spans="1:32">
      <c r="A4802" t="s">
        <v>207</v>
      </c>
      <c r="B4802" t="s">
        <v>208</v>
      </c>
      <c r="C4802" s="30" t="s">
        <v>592</v>
      </c>
      <c r="D4802">
        <v>600</v>
      </c>
      <c r="F4802">
        <v>110</v>
      </c>
      <c r="R4802">
        <v>0.45</v>
      </c>
      <c r="U4802">
        <v>943.35934604168801</v>
      </c>
      <c r="W4802">
        <v>4.3</v>
      </c>
      <c r="X4802">
        <v>120</v>
      </c>
      <c r="Y4802">
        <v>0.1</v>
      </c>
      <c r="Z4802" s="18">
        <v>0.2</v>
      </c>
      <c r="AA4802">
        <f>'[1]fig 4'!E5108</f>
        <v>0</v>
      </c>
      <c r="AB4802">
        <v>25</v>
      </c>
      <c r="AF4802">
        <v>23.4802775063899</v>
      </c>
    </row>
    <row r="4803" spans="1:32">
      <c r="A4803" t="s">
        <v>207</v>
      </c>
      <c r="B4803" t="s">
        <v>208</v>
      </c>
      <c r="C4803" s="30" t="s">
        <v>592</v>
      </c>
      <c r="D4803">
        <v>600</v>
      </c>
      <c r="F4803">
        <v>110</v>
      </c>
      <c r="R4803">
        <v>0.45</v>
      </c>
      <c r="U4803">
        <v>33.203139406395799</v>
      </c>
      <c r="W4803">
        <v>4.3</v>
      </c>
      <c r="X4803">
        <v>120</v>
      </c>
      <c r="Y4803">
        <v>0.1</v>
      </c>
      <c r="Z4803" s="18">
        <v>0.2</v>
      </c>
      <c r="AA4803">
        <f>'[1]fig 4'!E5109</f>
        <v>0</v>
      </c>
      <c r="AB4803">
        <v>25</v>
      </c>
      <c r="AF4803">
        <v>14.570766240354301</v>
      </c>
    </row>
    <row r="4804" spans="1:32">
      <c r="A4804" t="s">
        <v>207</v>
      </c>
      <c r="B4804" t="s">
        <v>208</v>
      </c>
      <c r="C4804" s="30" t="s">
        <v>592</v>
      </c>
      <c r="D4804">
        <v>600</v>
      </c>
      <c r="F4804">
        <v>110</v>
      </c>
      <c r="R4804">
        <v>0.45</v>
      </c>
      <c r="U4804">
        <v>68.359373981365906</v>
      </c>
      <c r="W4804">
        <v>4.3</v>
      </c>
      <c r="X4804">
        <v>120</v>
      </c>
      <c r="Y4804">
        <v>0.1</v>
      </c>
      <c r="Z4804" s="18">
        <v>0.2</v>
      </c>
      <c r="AA4804">
        <f>'[1]fig 4'!E5110</f>
        <v>0</v>
      </c>
      <c r="AB4804">
        <v>25</v>
      </c>
      <c r="AF4804">
        <v>19.396749444268899</v>
      </c>
    </row>
    <row r="4805" spans="1:32">
      <c r="A4805" t="s">
        <v>207</v>
      </c>
      <c r="B4805" t="s">
        <v>208</v>
      </c>
      <c r="C4805" s="30" t="s">
        <v>592</v>
      </c>
      <c r="D4805">
        <v>600</v>
      </c>
      <c r="F4805">
        <v>110</v>
      </c>
      <c r="R4805">
        <v>0.45</v>
      </c>
      <c r="U4805">
        <v>97.656248544808506</v>
      </c>
      <c r="W4805">
        <v>4.3</v>
      </c>
      <c r="X4805">
        <v>120</v>
      </c>
      <c r="Y4805">
        <v>0.1</v>
      </c>
      <c r="Z4805" s="18">
        <v>0.2</v>
      </c>
      <c r="AA4805">
        <f>'[1]fig 4'!E5111</f>
        <v>0</v>
      </c>
      <c r="AB4805">
        <v>25</v>
      </c>
      <c r="AF4805">
        <v>22.459397261020801</v>
      </c>
    </row>
    <row r="4806" spans="1:32">
      <c r="A4806" t="s">
        <v>207</v>
      </c>
      <c r="B4806" t="s">
        <v>208</v>
      </c>
      <c r="C4806" s="30" t="s">
        <v>592</v>
      </c>
      <c r="D4806">
        <v>600</v>
      </c>
      <c r="F4806">
        <v>110</v>
      </c>
      <c r="R4806">
        <v>0.45</v>
      </c>
      <c r="U4806">
        <v>126.95312310825101</v>
      </c>
      <c r="W4806">
        <v>4.3</v>
      </c>
      <c r="X4806">
        <v>120</v>
      </c>
      <c r="Y4806">
        <v>0.1</v>
      </c>
      <c r="Z4806" s="18">
        <v>0.2</v>
      </c>
      <c r="AA4806">
        <f>'[1]fig 4'!E5112</f>
        <v>0</v>
      </c>
      <c r="AB4806">
        <v>25</v>
      </c>
      <c r="AF4806">
        <v>23.4802775063899</v>
      </c>
    </row>
    <row r="4807" spans="1:32">
      <c r="A4807" t="s">
        <v>207</v>
      </c>
      <c r="B4807" t="s">
        <v>208</v>
      </c>
      <c r="C4807" s="30" t="s">
        <v>592</v>
      </c>
      <c r="D4807">
        <v>600</v>
      </c>
      <c r="F4807">
        <v>110</v>
      </c>
      <c r="R4807">
        <v>0.45</v>
      </c>
      <c r="U4807">
        <v>158.203092840267</v>
      </c>
      <c r="W4807">
        <v>4.3</v>
      </c>
      <c r="X4807">
        <v>120</v>
      </c>
      <c r="Y4807">
        <v>0.1</v>
      </c>
      <c r="Z4807" s="18">
        <v>0.2</v>
      </c>
      <c r="AA4807">
        <f>'[1]fig 4'!E5113</f>
        <v>0</v>
      </c>
      <c r="AB4807">
        <v>25</v>
      </c>
      <c r="AF4807">
        <v>25.986078656313101</v>
      </c>
    </row>
    <row r="4808" spans="1:32">
      <c r="A4808" t="s">
        <v>207</v>
      </c>
      <c r="B4808" t="s">
        <v>208</v>
      </c>
      <c r="C4808" s="30" t="s">
        <v>592</v>
      </c>
      <c r="D4808">
        <v>600</v>
      </c>
      <c r="F4808">
        <v>110</v>
      </c>
      <c r="R4808">
        <v>0.45</v>
      </c>
      <c r="U4808">
        <v>191.406232246663</v>
      </c>
      <c r="W4808">
        <v>4.3</v>
      </c>
      <c r="X4808">
        <v>120</v>
      </c>
      <c r="Y4808">
        <v>0.1</v>
      </c>
      <c r="Z4808" s="18">
        <v>0.2</v>
      </c>
      <c r="AA4808">
        <f>'[1]fig 4'!E5114</f>
        <v>0</v>
      </c>
      <c r="AB4808">
        <v>25</v>
      </c>
      <c r="AF4808">
        <v>27.749415813637</v>
      </c>
    </row>
    <row r="4809" spans="1:32">
      <c r="A4809" t="s">
        <v>207</v>
      </c>
      <c r="B4809" t="s">
        <v>208</v>
      </c>
      <c r="C4809" s="30" t="s">
        <v>592</v>
      </c>
      <c r="D4809">
        <v>600</v>
      </c>
      <c r="F4809">
        <v>110</v>
      </c>
      <c r="R4809">
        <v>0.45</v>
      </c>
      <c r="U4809">
        <v>255.85934138507599</v>
      </c>
      <c r="W4809">
        <v>4.3</v>
      </c>
      <c r="X4809">
        <v>120</v>
      </c>
      <c r="Y4809">
        <v>0.1</v>
      </c>
      <c r="Z4809" s="18">
        <v>0.2</v>
      </c>
      <c r="AA4809">
        <f>'[1]fig 4'!E5115</f>
        <v>0</v>
      </c>
      <c r="AB4809">
        <v>25</v>
      </c>
      <c r="AF4809">
        <v>29.976797170468199</v>
      </c>
    </row>
    <row r="4810" spans="1:32">
      <c r="A4810" t="s">
        <v>207</v>
      </c>
      <c r="B4810" t="s">
        <v>208</v>
      </c>
      <c r="C4810" s="30" t="s">
        <v>592</v>
      </c>
      <c r="D4810">
        <v>600</v>
      </c>
      <c r="F4810">
        <v>110</v>
      </c>
      <c r="R4810">
        <v>0.45</v>
      </c>
      <c r="U4810">
        <v>314.45309051196102</v>
      </c>
      <c r="W4810">
        <v>4.3</v>
      </c>
      <c r="X4810">
        <v>120</v>
      </c>
      <c r="Y4810">
        <v>0.1</v>
      </c>
      <c r="Z4810" s="18">
        <v>0.2</v>
      </c>
      <c r="AA4810">
        <f>'[1]fig 4'!E5116</f>
        <v>0</v>
      </c>
      <c r="AB4810">
        <v>25</v>
      </c>
      <c r="AF4810">
        <v>31.8329456459191</v>
      </c>
    </row>
    <row r="4811" spans="1:32">
      <c r="A4811" t="s">
        <v>207</v>
      </c>
      <c r="B4811" t="s">
        <v>208</v>
      </c>
      <c r="C4811" s="30" t="s">
        <v>592</v>
      </c>
      <c r="D4811">
        <v>600</v>
      </c>
      <c r="F4811">
        <v>110</v>
      </c>
      <c r="R4811">
        <v>0.45</v>
      </c>
      <c r="U4811">
        <v>380.859369324753</v>
      </c>
      <c r="W4811">
        <v>4.3</v>
      </c>
      <c r="X4811">
        <v>120</v>
      </c>
      <c r="Y4811">
        <v>0.1</v>
      </c>
      <c r="Z4811" s="18">
        <v>0.2</v>
      </c>
      <c r="AA4811">
        <f>'[1]fig 4'!E5117</f>
        <v>0</v>
      </c>
      <c r="AB4811">
        <v>25</v>
      </c>
      <c r="AF4811">
        <v>32.296982764781902</v>
      </c>
    </row>
    <row r="4812" spans="1:32">
      <c r="A4812" t="s">
        <v>207</v>
      </c>
      <c r="B4812" t="s">
        <v>208</v>
      </c>
      <c r="C4812" s="30" t="s">
        <v>592</v>
      </c>
      <c r="D4812">
        <v>600</v>
      </c>
      <c r="F4812">
        <v>110</v>
      </c>
      <c r="R4812">
        <v>0.45</v>
      </c>
      <c r="U4812">
        <v>435.54685360868399</v>
      </c>
      <c r="W4812">
        <v>4.3</v>
      </c>
      <c r="X4812">
        <v>120</v>
      </c>
      <c r="Y4812">
        <v>0.1</v>
      </c>
      <c r="Z4812" s="18">
        <v>0.2</v>
      </c>
      <c r="AA4812">
        <f>'[1]fig 4'!E5118</f>
        <v>0</v>
      </c>
      <c r="AB4812">
        <v>25</v>
      </c>
      <c r="AF4812">
        <v>33.874709676979599</v>
      </c>
    </row>
    <row r="4813" spans="1:32">
      <c r="A4813" t="s">
        <v>207</v>
      </c>
      <c r="B4813" t="s">
        <v>208</v>
      </c>
      <c r="C4813" s="30" t="s">
        <v>592</v>
      </c>
      <c r="D4813">
        <v>600</v>
      </c>
      <c r="F4813">
        <v>110</v>
      </c>
      <c r="R4813">
        <v>0.45</v>
      </c>
      <c r="U4813">
        <v>505.85932275862501</v>
      </c>
      <c r="W4813">
        <v>4.3</v>
      </c>
      <c r="X4813">
        <v>120</v>
      </c>
      <c r="Y4813">
        <v>0.1</v>
      </c>
      <c r="Z4813" s="18">
        <v>0.2</v>
      </c>
      <c r="AA4813">
        <f>'[1]fig 4'!E5119</f>
        <v>0</v>
      </c>
      <c r="AB4813">
        <v>25</v>
      </c>
      <c r="AF4813">
        <v>35.174009715440803</v>
      </c>
    </row>
    <row r="4814" spans="1:32">
      <c r="A4814" t="s">
        <v>207</v>
      </c>
      <c r="B4814" t="s">
        <v>208</v>
      </c>
      <c r="C4814" s="30" t="s">
        <v>592</v>
      </c>
      <c r="D4814">
        <v>600</v>
      </c>
      <c r="F4814">
        <v>110</v>
      </c>
      <c r="R4814">
        <v>0.45</v>
      </c>
      <c r="U4814">
        <v>570.31250640284202</v>
      </c>
      <c r="W4814">
        <v>4.3</v>
      </c>
      <c r="X4814">
        <v>120</v>
      </c>
      <c r="Y4814">
        <v>0.1</v>
      </c>
      <c r="Z4814" s="18">
        <v>0.2</v>
      </c>
      <c r="AA4814">
        <f>'[1]fig 4'!E5120</f>
        <v>0</v>
      </c>
      <c r="AB4814">
        <v>25</v>
      </c>
      <c r="AF4814">
        <v>35.359627041211503</v>
      </c>
    </row>
    <row r="4815" spans="1:32">
      <c r="A4815" t="s">
        <v>207</v>
      </c>
      <c r="B4815" t="s">
        <v>208</v>
      </c>
      <c r="C4815" s="30" t="s">
        <v>592</v>
      </c>
      <c r="D4815">
        <v>600</v>
      </c>
      <c r="F4815">
        <v>110</v>
      </c>
      <c r="R4815">
        <v>0.45</v>
      </c>
      <c r="U4815">
        <v>632.81244586687603</v>
      </c>
      <c r="W4815">
        <v>4.3</v>
      </c>
      <c r="X4815">
        <v>120</v>
      </c>
      <c r="Y4815">
        <v>0.1</v>
      </c>
      <c r="Z4815" s="18">
        <v>0.2</v>
      </c>
      <c r="AA4815">
        <f>'[1]fig 4'!E5121</f>
        <v>0</v>
      </c>
      <c r="AB4815">
        <v>25</v>
      </c>
      <c r="AF4815">
        <v>35.638046834303502</v>
      </c>
    </row>
    <row r="4816" spans="1:32">
      <c r="A4816" t="s">
        <v>207</v>
      </c>
      <c r="B4816" t="s">
        <v>208</v>
      </c>
      <c r="C4816" s="30" t="s">
        <v>592</v>
      </c>
      <c r="D4816">
        <v>600</v>
      </c>
      <c r="F4816">
        <v>110</v>
      </c>
      <c r="R4816">
        <v>0.45</v>
      </c>
      <c r="U4816">
        <v>687.50000465661196</v>
      </c>
      <c r="W4816">
        <v>4.3</v>
      </c>
      <c r="X4816">
        <v>120</v>
      </c>
      <c r="Y4816">
        <v>0.1</v>
      </c>
      <c r="Z4816" s="18">
        <v>0.2</v>
      </c>
      <c r="AA4816">
        <f>'[1]fig 4'!E5122</f>
        <v>0</v>
      </c>
      <c r="AB4816">
        <v>25</v>
      </c>
      <c r="AF4816">
        <v>35.823664160074202</v>
      </c>
    </row>
    <row r="4817" spans="1:38">
      <c r="A4817" t="s">
        <v>207</v>
      </c>
      <c r="B4817" t="s">
        <v>208</v>
      </c>
      <c r="C4817" s="30" t="s">
        <v>592</v>
      </c>
      <c r="D4817">
        <v>600</v>
      </c>
      <c r="F4817">
        <v>110</v>
      </c>
      <c r="R4817">
        <v>0.45</v>
      </c>
      <c r="U4817">
        <v>751.95318830082999</v>
      </c>
      <c r="W4817">
        <v>4.3</v>
      </c>
      <c r="X4817">
        <v>120</v>
      </c>
      <c r="Y4817">
        <v>0.1</v>
      </c>
      <c r="Z4817" s="18">
        <v>0.2</v>
      </c>
      <c r="AA4817">
        <f>'[1]fig 4'!E5123</f>
        <v>0</v>
      </c>
      <c r="AB4817">
        <v>25</v>
      </c>
      <c r="AF4817">
        <v>35.545242596820998</v>
      </c>
    </row>
    <row r="4818" spans="1:38">
      <c r="A4818" t="s">
        <v>207</v>
      </c>
      <c r="B4818" t="s">
        <v>208</v>
      </c>
      <c r="C4818" s="30" t="s">
        <v>592</v>
      </c>
      <c r="D4818">
        <v>600</v>
      </c>
      <c r="F4818">
        <v>110</v>
      </c>
      <c r="R4818">
        <v>0.45</v>
      </c>
      <c r="U4818">
        <v>814.45312776486298</v>
      </c>
      <c r="W4818">
        <v>4.3</v>
      </c>
      <c r="X4818">
        <v>120</v>
      </c>
      <c r="Y4818">
        <v>0.1</v>
      </c>
      <c r="Z4818" s="18">
        <v>0.2</v>
      </c>
      <c r="AA4818">
        <f>'[1]fig 4'!E5124</f>
        <v>0</v>
      </c>
      <c r="AB4818">
        <v>25</v>
      </c>
      <c r="AF4818">
        <v>35.916471937879002</v>
      </c>
    </row>
    <row r="4819" spans="1:38">
      <c r="A4819" t="s">
        <v>207</v>
      </c>
      <c r="B4819" t="s">
        <v>208</v>
      </c>
      <c r="C4819" s="30" t="s">
        <v>592</v>
      </c>
      <c r="D4819">
        <v>600</v>
      </c>
      <c r="F4819">
        <v>110</v>
      </c>
      <c r="R4819">
        <v>0.45</v>
      </c>
      <c r="U4819">
        <v>943.35934604168801</v>
      </c>
      <c r="W4819">
        <v>4.3</v>
      </c>
      <c r="X4819">
        <v>120</v>
      </c>
      <c r="Y4819">
        <v>0.1</v>
      </c>
      <c r="Z4819" s="18">
        <v>0.2</v>
      </c>
      <c r="AA4819">
        <f>'[1]fig 4'!E5125</f>
        <v>0</v>
      </c>
      <c r="AB4819">
        <v>25</v>
      </c>
      <c r="AF4819">
        <v>36.566121072028999</v>
      </c>
    </row>
    <row r="4820" spans="1:38">
      <c r="A4820" t="s">
        <v>207</v>
      </c>
      <c r="B4820" t="s">
        <v>208</v>
      </c>
      <c r="C4820" s="30" t="s">
        <v>592</v>
      </c>
      <c r="D4820">
        <v>600</v>
      </c>
      <c r="F4820">
        <v>110</v>
      </c>
      <c r="R4820">
        <v>0.45</v>
      </c>
      <c r="V4820">
        <v>0</v>
      </c>
      <c r="X4820">
        <v>120</v>
      </c>
      <c r="Y4820">
        <v>0.1</v>
      </c>
      <c r="Z4820" s="18">
        <v>0.2</v>
      </c>
      <c r="AB4820">
        <v>25</v>
      </c>
      <c r="AF4820">
        <v>4.9063111724350996</v>
      </c>
    </row>
    <row r="4821" spans="1:38">
      <c r="A4821" t="s">
        <v>207</v>
      </c>
      <c r="B4821" t="s">
        <v>208</v>
      </c>
      <c r="C4821" s="30" t="s">
        <v>592</v>
      </c>
      <c r="D4821">
        <v>600</v>
      </c>
      <c r="F4821">
        <v>110</v>
      </c>
      <c r="R4821">
        <v>0.45</v>
      </c>
      <c r="V4821">
        <v>1.58729758262223</v>
      </c>
      <c r="X4821">
        <v>120</v>
      </c>
      <c r="Y4821">
        <v>0.1</v>
      </c>
      <c r="Z4821" s="18">
        <v>0.2</v>
      </c>
      <c r="AB4821">
        <v>25</v>
      </c>
      <c r="AF4821">
        <v>22.759800034494699</v>
      </c>
    </row>
    <row r="4822" spans="1:38">
      <c r="A4822" t="s">
        <v>207</v>
      </c>
      <c r="B4822" t="s">
        <v>208</v>
      </c>
      <c r="C4822" s="30" t="s">
        <v>592</v>
      </c>
      <c r="D4822">
        <v>600</v>
      </c>
      <c r="F4822">
        <v>110</v>
      </c>
      <c r="R4822">
        <v>0.45</v>
      </c>
      <c r="V4822">
        <v>23.2804318237391</v>
      </c>
      <c r="X4822">
        <v>120</v>
      </c>
      <c r="Y4822">
        <v>0.1</v>
      </c>
      <c r="Z4822" s="18">
        <v>0.2</v>
      </c>
      <c r="AB4822">
        <v>25</v>
      </c>
      <c r="AF4822">
        <v>37.887565088673099</v>
      </c>
    </row>
    <row r="4823" spans="1:38">
      <c r="A4823" t="s">
        <v>207</v>
      </c>
      <c r="B4823" t="s">
        <v>208</v>
      </c>
      <c r="C4823" s="30" t="s">
        <v>592</v>
      </c>
      <c r="D4823">
        <v>600</v>
      </c>
      <c r="F4823">
        <v>110</v>
      </c>
      <c r="R4823">
        <v>0.45</v>
      </c>
      <c r="V4823">
        <v>94.709004693995098</v>
      </c>
      <c r="X4823">
        <v>120</v>
      </c>
      <c r="Y4823">
        <v>0.1</v>
      </c>
      <c r="Z4823" s="18">
        <v>0.2</v>
      </c>
      <c r="AB4823">
        <v>25</v>
      </c>
      <c r="AF4823">
        <v>52.606472611450499</v>
      </c>
    </row>
    <row r="4824" spans="1:38">
      <c r="A4824" t="s">
        <v>207</v>
      </c>
      <c r="B4824" t="s">
        <v>208</v>
      </c>
      <c r="C4824" s="30" t="s">
        <v>592</v>
      </c>
      <c r="D4824">
        <v>600</v>
      </c>
      <c r="F4824">
        <v>110</v>
      </c>
      <c r="R4824">
        <v>0.45</v>
      </c>
      <c r="V4824">
        <v>131.21695001222599</v>
      </c>
      <c r="X4824">
        <v>120</v>
      </c>
      <c r="Y4824">
        <v>0.1</v>
      </c>
      <c r="Z4824" s="18">
        <v>0.2</v>
      </c>
      <c r="AB4824">
        <v>25</v>
      </c>
      <c r="AF4824">
        <v>59.965928972291998</v>
      </c>
    </row>
    <row r="4825" spans="1:38">
      <c r="A4825" t="s">
        <v>207</v>
      </c>
      <c r="B4825" t="s">
        <v>208</v>
      </c>
      <c r="C4825" s="30" t="s">
        <v>592</v>
      </c>
      <c r="D4825">
        <v>600</v>
      </c>
      <c r="F4825">
        <v>110</v>
      </c>
      <c r="R4825">
        <v>0.45</v>
      </c>
      <c r="V4825">
        <v>160.846572166454</v>
      </c>
      <c r="X4825">
        <v>120</v>
      </c>
      <c r="Y4825">
        <v>0.1</v>
      </c>
      <c r="Z4825" s="18">
        <v>0.2</v>
      </c>
      <c r="AB4825">
        <v>25</v>
      </c>
      <c r="AF4825">
        <v>70.051106541561893</v>
      </c>
    </row>
    <row r="4826" spans="1:38">
      <c r="A4826" t="s">
        <v>207</v>
      </c>
      <c r="B4826" t="s">
        <v>208</v>
      </c>
      <c r="C4826" s="30" t="s">
        <v>592</v>
      </c>
      <c r="D4826">
        <v>600</v>
      </c>
      <c r="F4826">
        <v>110</v>
      </c>
      <c r="R4826">
        <v>0.45</v>
      </c>
      <c r="V4826">
        <v>248.677253696446</v>
      </c>
      <c r="X4826">
        <v>120</v>
      </c>
      <c r="Y4826">
        <v>0.1</v>
      </c>
      <c r="Z4826" s="18">
        <v>0.2</v>
      </c>
      <c r="AB4826">
        <v>25</v>
      </c>
      <c r="AF4826">
        <v>76.592845240148407</v>
      </c>
    </row>
    <row r="4827" spans="1:38">
      <c r="A4827" t="s">
        <v>207</v>
      </c>
      <c r="B4827" t="s">
        <v>208</v>
      </c>
      <c r="C4827" s="30" t="s">
        <v>592</v>
      </c>
      <c r="D4827">
        <v>600</v>
      </c>
      <c r="F4827">
        <v>110</v>
      </c>
      <c r="R4827">
        <v>0.45</v>
      </c>
      <c r="V4827">
        <v>338.09525299264499</v>
      </c>
      <c r="X4827">
        <v>120</v>
      </c>
      <c r="Y4827">
        <v>0.1</v>
      </c>
      <c r="Z4827" s="18">
        <v>0.2</v>
      </c>
      <c r="AB4827">
        <v>25</v>
      </c>
      <c r="AF4827">
        <v>81.908006145626203</v>
      </c>
    </row>
    <row r="4828" spans="1:38">
      <c r="A4828" t="s">
        <v>574</v>
      </c>
      <c r="C4828" s="30" t="s">
        <v>591</v>
      </c>
      <c r="U4828">
        <v>240</v>
      </c>
      <c r="V4828">
        <v>50</v>
      </c>
      <c r="W4828">
        <v>1.05</v>
      </c>
      <c r="X4828">
        <v>200</v>
      </c>
      <c r="Y4828">
        <v>0.02</v>
      </c>
      <c r="Z4828">
        <v>0.04</v>
      </c>
      <c r="AB4828">
        <v>25</v>
      </c>
      <c r="AC4828">
        <v>0</v>
      </c>
      <c r="AD4828" s="4" t="s">
        <v>173</v>
      </c>
      <c r="AE4828">
        <f>V4828-AG4828*V4828/100</f>
        <v>47.80898027958424</v>
      </c>
      <c r="AF4828">
        <f>((V4828-AE4828)/Z4828)*Y4828</f>
        <v>1.0955098602078799</v>
      </c>
      <c r="AG4828">
        <v>4.3820394408315204</v>
      </c>
      <c r="AI4828" s="31" t="s">
        <v>569</v>
      </c>
      <c r="AJ4828" t="s">
        <v>570</v>
      </c>
      <c r="AK4828" t="s">
        <v>571</v>
      </c>
    </row>
    <row r="4829" spans="1:38">
      <c r="A4829" t="s">
        <v>574</v>
      </c>
      <c r="C4829" s="30" t="s">
        <v>591</v>
      </c>
      <c r="U4829">
        <v>240</v>
      </c>
      <c r="V4829">
        <v>50</v>
      </c>
      <c r="W4829">
        <v>1.05</v>
      </c>
      <c r="X4829">
        <v>200</v>
      </c>
      <c r="Y4829">
        <v>0.02</v>
      </c>
      <c r="Z4829">
        <v>0.05</v>
      </c>
      <c r="AB4829">
        <v>25</v>
      </c>
      <c r="AC4829">
        <v>0</v>
      </c>
      <c r="AD4829" s="4" t="s">
        <v>173</v>
      </c>
      <c r="AE4829">
        <f t="shared" ref="AE4829:AE4892" si="213">V4829-AG4829*V4829/100</f>
        <v>47.80898027958424</v>
      </c>
      <c r="AF4829">
        <f t="shared" ref="AF4829:AF4892" si="214">((V4829-AE4829)/Z4829)*Y4829</f>
        <v>0.87640788816630388</v>
      </c>
      <c r="AG4829">
        <v>4.3820394408315204</v>
      </c>
    </row>
    <row r="4830" spans="1:38">
      <c r="A4830" t="s">
        <v>574</v>
      </c>
      <c r="C4830" s="30" t="s">
        <v>591</v>
      </c>
      <c r="U4830">
        <v>240</v>
      </c>
      <c r="V4830">
        <v>50</v>
      </c>
      <c r="W4830">
        <v>1.05</v>
      </c>
      <c r="X4830">
        <v>200</v>
      </c>
      <c r="Y4830">
        <v>0.02</v>
      </c>
      <c r="Z4830">
        <v>0.06</v>
      </c>
      <c r="AB4830">
        <v>25</v>
      </c>
      <c r="AC4830">
        <v>0</v>
      </c>
      <c r="AD4830" s="4" t="s">
        <v>173</v>
      </c>
      <c r="AE4830">
        <f t="shared" si="213"/>
        <v>47.640441636399309</v>
      </c>
      <c r="AF4830">
        <f t="shared" si="214"/>
        <v>0.78651945453356364</v>
      </c>
      <c r="AG4830">
        <v>4.7191167272013796</v>
      </c>
    </row>
    <row r="4831" spans="1:38">
      <c r="A4831" t="s">
        <v>574</v>
      </c>
      <c r="C4831" s="30" t="s">
        <v>591</v>
      </c>
      <c r="U4831">
        <v>240</v>
      </c>
      <c r="V4831">
        <v>50</v>
      </c>
      <c r="W4831">
        <v>1.05</v>
      </c>
      <c r="X4831">
        <v>200</v>
      </c>
      <c r="Y4831">
        <v>0.02</v>
      </c>
      <c r="Z4831">
        <v>0.08</v>
      </c>
      <c r="AB4831">
        <v>25</v>
      </c>
      <c r="AC4831">
        <v>0</v>
      </c>
      <c r="AD4831" s="4" t="s">
        <v>173</v>
      </c>
      <c r="AE4831">
        <f t="shared" si="213"/>
        <v>47.471908779551562</v>
      </c>
      <c r="AF4831">
        <f t="shared" si="214"/>
        <v>0.63202280511210951</v>
      </c>
      <c r="AG4831">
        <v>5.0561824408968796</v>
      </c>
    </row>
    <row r="4832" spans="1:38">
      <c r="A4832" t="s">
        <v>574</v>
      </c>
      <c r="C4832" s="30" t="s">
        <v>591</v>
      </c>
      <c r="U4832">
        <v>240</v>
      </c>
      <c r="V4832">
        <v>50</v>
      </c>
      <c r="W4832">
        <v>1.05</v>
      </c>
      <c r="X4832">
        <v>200</v>
      </c>
      <c r="Y4832">
        <v>0.02</v>
      </c>
      <c r="Z4832">
        <v>0.1</v>
      </c>
      <c r="AB4832">
        <v>25</v>
      </c>
      <c r="AC4832">
        <v>0</v>
      </c>
      <c r="AD4832" s="4" t="s">
        <v>173</v>
      </c>
      <c r="AE4832">
        <f t="shared" si="213"/>
        <v>47.303364350029426</v>
      </c>
      <c r="AF4832">
        <f t="shared" si="214"/>
        <v>0.53932712999411481</v>
      </c>
      <c r="AG4832">
        <v>5.3932712999411496</v>
      </c>
      <c r="AL4832" t="s">
        <v>427</v>
      </c>
    </row>
    <row r="4833" spans="1:38">
      <c r="A4833" t="s">
        <v>574</v>
      </c>
      <c r="C4833" s="30" t="s">
        <v>591</v>
      </c>
      <c r="U4833">
        <v>240</v>
      </c>
      <c r="V4833">
        <v>50</v>
      </c>
      <c r="W4833">
        <v>1.05</v>
      </c>
      <c r="X4833">
        <v>200</v>
      </c>
      <c r="Y4833">
        <v>0.02</v>
      </c>
      <c r="Z4833">
        <v>0.12</v>
      </c>
      <c r="AB4833">
        <v>25</v>
      </c>
      <c r="AC4833">
        <v>0</v>
      </c>
      <c r="AD4833" s="4" t="s">
        <v>173</v>
      </c>
      <c r="AE4833">
        <f t="shared" si="213"/>
        <v>47.80898027958424</v>
      </c>
      <c r="AF4833">
        <f t="shared" si="214"/>
        <v>0.3651699534026267</v>
      </c>
      <c r="AG4833">
        <v>4.3820394408315204</v>
      </c>
      <c r="AL4833" t="s">
        <v>428</v>
      </c>
    </row>
    <row r="4834" spans="1:38">
      <c r="A4834" t="s">
        <v>575</v>
      </c>
      <c r="C4834" s="30" t="s">
        <v>592</v>
      </c>
      <c r="U4834">
        <v>240</v>
      </c>
      <c r="V4834">
        <v>50</v>
      </c>
      <c r="W4834">
        <v>1.05</v>
      </c>
      <c r="X4834">
        <v>200</v>
      </c>
      <c r="Y4834">
        <v>0.02</v>
      </c>
      <c r="Z4834">
        <v>0.04</v>
      </c>
      <c r="AB4834">
        <v>25</v>
      </c>
      <c r="AC4834">
        <v>0</v>
      </c>
      <c r="AD4834" s="4" t="s">
        <v>173</v>
      </c>
      <c r="AE4834">
        <f t="shared" si="213"/>
        <v>43.258425340916553</v>
      </c>
      <c r="AF4834">
        <f t="shared" si="214"/>
        <v>3.3707873295417237</v>
      </c>
      <c r="AG4834">
        <v>13.4831493181669</v>
      </c>
      <c r="AL4834" t="s">
        <v>429</v>
      </c>
    </row>
    <row r="4835" spans="1:38">
      <c r="A4835" t="s">
        <v>575</v>
      </c>
      <c r="C4835" s="30" t="s">
        <v>592</v>
      </c>
      <c r="U4835">
        <v>240</v>
      </c>
      <c r="V4835">
        <v>50</v>
      </c>
      <c r="W4835">
        <v>1.05</v>
      </c>
      <c r="X4835">
        <v>200</v>
      </c>
      <c r="Y4835">
        <v>0.02</v>
      </c>
      <c r="Z4835">
        <v>0.05</v>
      </c>
      <c r="AB4835">
        <v>25</v>
      </c>
      <c r="AC4835">
        <v>0</v>
      </c>
      <c r="AD4835" s="4" t="s">
        <v>173</v>
      </c>
      <c r="AE4835">
        <f t="shared" si="213"/>
        <v>31.460674027273349</v>
      </c>
      <c r="AF4835">
        <f t="shared" si="214"/>
        <v>7.4157303890906601</v>
      </c>
      <c r="AG4835">
        <v>37.078651945453302</v>
      </c>
    </row>
    <row r="4836" spans="1:38">
      <c r="A4836" t="s">
        <v>575</v>
      </c>
      <c r="C4836" s="30" t="s">
        <v>592</v>
      </c>
      <c r="U4836">
        <v>240</v>
      </c>
      <c r="V4836">
        <v>50</v>
      </c>
      <c r="W4836">
        <v>1.05</v>
      </c>
      <c r="X4836">
        <v>200</v>
      </c>
      <c r="Y4836">
        <v>0.02</v>
      </c>
      <c r="Z4836">
        <v>0.06</v>
      </c>
      <c r="AB4836">
        <v>25</v>
      </c>
      <c r="AC4836">
        <v>0</v>
      </c>
      <c r="AD4836" s="4" t="s">
        <v>173</v>
      </c>
      <c r="AE4836">
        <f t="shared" si="213"/>
        <v>8.7898086943420424</v>
      </c>
      <c r="AF4836">
        <f t="shared" si="214"/>
        <v>13.73673043521932</v>
      </c>
      <c r="AG4836">
        <v>82.420382611315901</v>
      </c>
    </row>
    <row r="4837" spans="1:38">
      <c r="A4837" t="s">
        <v>575</v>
      </c>
      <c r="C4837" s="30" t="s">
        <v>592</v>
      </c>
      <c r="U4837">
        <v>240</v>
      </c>
      <c r="V4837">
        <v>50</v>
      </c>
      <c r="W4837">
        <v>1.05</v>
      </c>
      <c r="X4837">
        <v>200</v>
      </c>
      <c r="Y4837">
        <v>0.02</v>
      </c>
      <c r="Z4837">
        <v>0.08</v>
      </c>
      <c r="AB4837">
        <v>25</v>
      </c>
      <c r="AC4837">
        <v>0</v>
      </c>
      <c r="AD4837" s="4" t="s">
        <v>173</v>
      </c>
      <c r="AE4837">
        <f t="shared" si="213"/>
        <v>1.9108282622616599</v>
      </c>
      <c r="AF4837">
        <f t="shared" si="214"/>
        <v>12.022292934434587</v>
      </c>
      <c r="AG4837">
        <v>96.178343475476694</v>
      </c>
    </row>
    <row r="4838" spans="1:38">
      <c r="A4838" t="s">
        <v>575</v>
      </c>
      <c r="C4838" s="30" t="s">
        <v>592</v>
      </c>
      <c r="U4838">
        <v>240</v>
      </c>
      <c r="V4838">
        <v>50</v>
      </c>
      <c r="W4838">
        <v>1.05</v>
      </c>
      <c r="X4838">
        <v>200</v>
      </c>
      <c r="Y4838">
        <v>0.02</v>
      </c>
      <c r="Z4838">
        <v>0.1</v>
      </c>
      <c r="AB4838">
        <v>25</v>
      </c>
      <c r="AC4838">
        <v>0</v>
      </c>
      <c r="AD4838" s="4" t="s">
        <v>173</v>
      </c>
      <c r="AE4838">
        <f t="shared" si="213"/>
        <v>1.7834391283058011</v>
      </c>
      <c r="AF4838">
        <f t="shared" si="214"/>
        <v>9.6433121743388401</v>
      </c>
      <c r="AG4838">
        <v>96.433121743388398</v>
      </c>
    </row>
    <row r="4839" spans="1:38">
      <c r="A4839" t="s">
        <v>575</v>
      </c>
      <c r="C4839" s="30" t="s">
        <v>592</v>
      </c>
      <c r="U4839">
        <v>240</v>
      </c>
      <c r="V4839">
        <v>50</v>
      </c>
      <c r="W4839">
        <v>1.05</v>
      </c>
      <c r="X4839">
        <v>200</v>
      </c>
      <c r="Y4839">
        <v>0.02</v>
      </c>
      <c r="Z4839">
        <v>0.12</v>
      </c>
      <c r="AB4839">
        <v>25</v>
      </c>
      <c r="AC4839">
        <v>0</v>
      </c>
      <c r="AD4839" s="4" t="s">
        <v>173</v>
      </c>
      <c r="AE4839">
        <f t="shared" si="213"/>
        <v>1.5286630471631</v>
      </c>
      <c r="AF4839">
        <f t="shared" si="214"/>
        <v>8.0785561588061494</v>
      </c>
      <c r="AG4839">
        <v>96.9426739056738</v>
      </c>
    </row>
    <row r="4840" spans="1:38">
      <c r="A4840" t="s">
        <v>567</v>
      </c>
      <c r="B4840" t="s">
        <v>568</v>
      </c>
      <c r="C4840" s="30" t="s">
        <v>592</v>
      </c>
      <c r="D4840">
        <v>500</v>
      </c>
      <c r="E4840">
        <v>10</v>
      </c>
      <c r="F4840">
        <v>120</v>
      </c>
      <c r="G4840">
        <v>6.35</v>
      </c>
      <c r="H4840">
        <v>2.09</v>
      </c>
      <c r="I4840">
        <v>51.4</v>
      </c>
      <c r="J4840">
        <v>0</v>
      </c>
      <c r="K4840">
        <v>0.16</v>
      </c>
      <c r="L4840">
        <v>0.6</v>
      </c>
      <c r="R4840">
        <v>124</v>
      </c>
      <c r="S4840">
        <v>0.66700000000000004</v>
      </c>
      <c r="T4840">
        <v>21.5</v>
      </c>
      <c r="U4840">
        <v>240</v>
      </c>
      <c r="V4840">
        <v>50</v>
      </c>
      <c r="W4840">
        <v>1.05</v>
      </c>
      <c r="X4840">
        <v>200</v>
      </c>
      <c r="Y4840">
        <v>0.02</v>
      </c>
      <c r="Z4840">
        <v>0.04</v>
      </c>
      <c r="AB4840">
        <v>25</v>
      </c>
      <c r="AC4840">
        <v>0</v>
      </c>
      <c r="AD4840" s="4" t="s">
        <v>173</v>
      </c>
      <c r="AE4840">
        <f t="shared" si="213"/>
        <v>17.197452173585503</v>
      </c>
      <c r="AF4840">
        <f>((V4840-AE4840)/Z4840)*Y4840</f>
        <v>16.401273913207248</v>
      </c>
      <c r="AG4840">
        <v>65.605095652828993</v>
      </c>
    </row>
    <row r="4841" spans="1:38">
      <c r="A4841" t="s">
        <v>567</v>
      </c>
      <c r="B4841" t="s">
        <v>568</v>
      </c>
      <c r="C4841" s="30" t="s">
        <v>592</v>
      </c>
      <c r="D4841">
        <v>500</v>
      </c>
      <c r="E4841">
        <v>10</v>
      </c>
      <c r="F4841">
        <v>120</v>
      </c>
      <c r="G4841">
        <v>6.35</v>
      </c>
      <c r="H4841">
        <v>2.09</v>
      </c>
      <c r="I4841">
        <v>51.4</v>
      </c>
      <c r="J4841">
        <v>0</v>
      </c>
      <c r="K4841">
        <v>0.16</v>
      </c>
      <c r="L4841">
        <v>0.6</v>
      </c>
      <c r="R4841">
        <v>124</v>
      </c>
      <c r="S4841">
        <v>0.66700000000000004</v>
      </c>
      <c r="T4841">
        <v>21.5</v>
      </c>
      <c r="U4841">
        <v>240</v>
      </c>
      <c r="V4841">
        <v>50</v>
      </c>
      <c r="W4841">
        <v>1.05</v>
      </c>
      <c r="X4841">
        <v>200</v>
      </c>
      <c r="Y4841">
        <v>0.02</v>
      </c>
      <c r="Z4841">
        <v>0.05</v>
      </c>
      <c r="AB4841">
        <v>25</v>
      </c>
      <c r="AC4841">
        <v>0</v>
      </c>
      <c r="AD4841" s="4" t="s">
        <v>173</v>
      </c>
      <c r="AE4841">
        <f t="shared" si="213"/>
        <v>9.4267510839677513</v>
      </c>
      <c r="AF4841">
        <f t="shared" si="214"/>
        <v>16.229299566412898</v>
      </c>
      <c r="AG4841">
        <v>81.146497832064497</v>
      </c>
    </row>
    <row r="4842" spans="1:38">
      <c r="A4842" t="s">
        <v>567</v>
      </c>
      <c r="B4842" t="s">
        <v>568</v>
      </c>
      <c r="C4842" s="30" t="s">
        <v>592</v>
      </c>
      <c r="D4842">
        <v>500</v>
      </c>
      <c r="E4842">
        <v>10</v>
      </c>
      <c r="F4842">
        <v>120</v>
      </c>
      <c r="G4842">
        <v>6.35</v>
      </c>
      <c r="H4842">
        <v>2.09</v>
      </c>
      <c r="I4842">
        <v>51.4</v>
      </c>
      <c r="J4842">
        <v>0</v>
      </c>
      <c r="K4842">
        <v>0.16</v>
      </c>
      <c r="L4842">
        <v>0.6</v>
      </c>
      <c r="R4842">
        <v>124</v>
      </c>
      <c r="S4842">
        <v>0.66700000000000004</v>
      </c>
      <c r="T4842">
        <v>21.5</v>
      </c>
      <c r="U4842">
        <v>240</v>
      </c>
      <c r="V4842">
        <v>50</v>
      </c>
      <c r="W4842">
        <v>1.05</v>
      </c>
      <c r="X4842">
        <v>200</v>
      </c>
      <c r="Y4842">
        <v>0.02</v>
      </c>
      <c r="Z4842">
        <v>0.06</v>
      </c>
      <c r="AB4842">
        <v>25</v>
      </c>
      <c r="AC4842">
        <v>0</v>
      </c>
      <c r="AD4842" s="4" t="s">
        <v>173</v>
      </c>
      <c r="AE4842">
        <f t="shared" si="213"/>
        <v>1.9108282622616599</v>
      </c>
      <c r="AF4842">
        <f t="shared" si="214"/>
        <v>16.029723912579449</v>
      </c>
      <c r="AG4842">
        <v>96.178343475476694</v>
      </c>
    </row>
    <row r="4843" spans="1:38">
      <c r="A4843" t="s">
        <v>567</v>
      </c>
      <c r="B4843" t="s">
        <v>568</v>
      </c>
      <c r="C4843" s="30" t="s">
        <v>592</v>
      </c>
      <c r="D4843">
        <v>500</v>
      </c>
      <c r="E4843">
        <v>10</v>
      </c>
      <c r="F4843">
        <v>120</v>
      </c>
      <c r="G4843">
        <v>6.35</v>
      </c>
      <c r="H4843">
        <v>2.09</v>
      </c>
      <c r="I4843">
        <v>51.4</v>
      </c>
      <c r="J4843">
        <v>0</v>
      </c>
      <c r="K4843">
        <v>0.16</v>
      </c>
      <c r="L4843">
        <v>0.6</v>
      </c>
      <c r="R4843">
        <v>124</v>
      </c>
      <c r="S4843">
        <v>0.66700000000000004</v>
      </c>
      <c r="T4843">
        <v>21.5</v>
      </c>
      <c r="U4843">
        <v>240</v>
      </c>
      <c r="V4843">
        <v>50</v>
      </c>
      <c r="W4843">
        <v>1.05</v>
      </c>
      <c r="X4843">
        <v>200</v>
      </c>
      <c r="Y4843">
        <v>0.02</v>
      </c>
      <c r="Z4843">
        <v>0.08</v>
      </c>
      <c r="AB4843">
        <v>25</v>
      </c>
      <c r="AC4843">
        <v>0</v>
      </c>
      <c r="AD4843" s="4" t="s">
        <v>173</v>
      </c>
      <c r="AE4843">
        <f t="shared" si="213"/>
        <v>0.63694238962570182</v>
      </c>
      <c r="AF4843">
        <f t="shared" si="214"/>
        <v>12.340764402593575</v>
      </c>
      <c r="AG4843">
        <v>98.726115220748596</v>
      </c>
    </row>
    <row r="4844" spans="1:38">
      <c r="A4844" t="s">
        <v>567</v>
      </c>
      <c r="B4844" t="s">
        <v>568</v>
      </c>
      <c r="C4844" s="30" t="s">
        <v>592</v>
      </c>
      <c r="D4844">
        <v>500</v>
      </c>
      <c r="E4844">
        <v>10</v>
      </c>
      <c r="F4844">
        <v>120</v>
      </c>
      <c r="G4844">
        <v>6.35</v>
      </c>
      <c r="H4844">
        <v>2.09</v>
      </c>
      <c r="I4844">
        <v>51.4</v>
      </c>
      <c r="J4844">
        <v>0</v>
      </c>
      <c r="K4844">
        <v>0.16</v>
      </c>
      <c r="L4844">
        <v>0.6</v>
      </c>
      <c r="R4844">
        <v>124</v>
      </c>
      <c r="S4844">
        <v>0.66700000000000004</v>
      </c>
      <c r="T4844">
        <v>21.5</v>
      </c>
      <c r="U4844">
        <v>240</v>
      </c>
      <c r="V4844">
        <v>50</v>
      </c>
      <c r="W4844">
        <v>1.05</v>
      </c>
      <c r="X4844">
        <v>200</v>
      </c>
      <c r="Y4844">
        <v>0.02</v>
      </c>
      <c r="Z4844">
        <v>0.1</v>
      </c>
      <c r="AB4844">
        <v>25</v>
      </c>
      <c r="AC4844">
        <v>0</v>
      </c>
      <c r="AD4844" s="4" t="s">
        <v>173</v>
      </c>
      <c r="AE4844">
        <f t="shared" si="213"/>
        <v>0</v>
      </c>
      <c r="AF4844">
        <f t="shared" si="214"/>
        <v>10</v>
      </c>
      <c r="AG4844">
        <v>100</v>
      </c>
    </row>
    <row r="4845" spans="1:38">
      <c r="A4845" t="s">
        <v>567</v>
      </c>
      <c r="B4845" t="s">
        <v>568</v>
      </c>
      <c r="C4845" s="30" t="s">
        <v>592</v>
      </c>
      <c r="D4845">
        <v>500</v>
      </c>
      <c r="E4845">
        <v>10</v>
      </c>
      <c r="F4845">
        <v>120</v>
      </c>
      <c r="G4845">
        <v>6.35</v>
      </c>
      <c r="H4845">
        <v>2.09</v>
      </c>
      <c r="I4845">
        <v>51.4</v>
      </c>
      <c r="J4845">
        <v>0</v>
      </c>
      <c r="K4845">
        <v>0.16</v>
      </c>
      <c r="L4845">
        <v>0.6</v>
      </c>
      <c r="R4845">
        <v>124</v>
      </c>
      <c r="S4845">
        <v>0.66700000000000004</v>
      </c>
      <c r="T4845">
        <v>21.5</v>
      </c>
      <c r="U4845">
        <v>240</v>
      </c>
      <c r="V4845">
        <v>50</v>
      </c>
      <c r="W4845">
        <v>1.05</v>
      </c>
      <c r="X4845">
        <v>200</v>
      </c>
      <c r="Y4845">
        <v>0.02</v>
      </c>
      <c r="Z4845">
        <v>0.12</v>
      </c>
      <c r="AB4845">
        <v>25</v>
      </c>
      <c r="AC4845">
        <v>0</v>
      </c>
      <c r="AD4845" s="4" t="s">
        <v>173</v>
      </c>
      <c r="AE4845">
        <f t="shared" si="213"/>
        <v>0</v>
      </c>
      <c r="AF4845">
        <f t="shared" si="214"/>
        <v>8.3333333333333339</v>
      </c>
      <c r="AG4845">
        <v>100</v>
      </c>
    </row>
    <row r="4846" spans="1:38">
      <c r="A4846" t="s">
        <v>576</v>
      </c>
      <c r="C4846" s="30" t="s">
        <v>591</v>
      </c>
      <c r="U4846">
        <v>240</v>
      </c>
      <c r="V4846">
        <v>50</v>
      </c>
      <c r="W4846">
        <v>1.05</v>
      </c>
      <c r="X4846">
        <v>200</v>
      </c>
      <c r="Y4846">
        <v>0.02</v>
      </c>
      <c r="Z4846">
        <v>0.04</v>
      </c>
      <c r="AB4846">
        <v>25</v>
      </c>
      <c r="AC4846">
        <v>0</v>
      </c>
      <c r="AD4846" s="4" t="s">
        <v>173</v>
      </c>
      <c r="AE4846">
        <f t="shared" si="213"/>
        <v>48.146063352291307</v>
      </c>
      <c r="AF4846">
        <f t="shared" si="214"/>
        <v>0.92696832385434647</v>
      </c>
      <c r="AG4846">
        <v>3.7078732954173899</v>
      </c>
    </row>
    <row r="4847" spans="1:38">
      <c r="A4847" t="s">
        <v>576</v>
      </c>
      <c r="C4847" s="30" t="s">
        <v>591</v>
      </c>
      <c r="U4847">
        <v>240</v>
      </c>
      <c r="V4847">
        <v>50</v>
      </c>
      <c r="W4847">
        <v>1.05</v>
      </c>
      <c r="X4847">
        <v>200</v>
      </c>
      <c r="Y4847">
        <v>0.02</v>
      </c>
      <c r="Z4847">
        <v>0.05</v>
      </c>
      <c r="AB4847">
        <v>25</v>
      </c>
      <c r="AC4847">
        <v>0</v>
      </c>
      <c r="AD4847" s="4" t="s">
        <v>173</v>
      </c>
      <c r="AE4847">
        <f t="shared" si="213"/>
        <v>47.977518922769185</v>
      </c>
      <c r="AF4847">
        <f t="shared" si="214"/>
        <v>0.80899243089232586</v>
      </c>
      <c r="AG4847">
        <v>4.0449621544616301</v>
      </c>
    </row>
    <row r="4848" spans="1:38">
      <c r="A4848" t="s">
        <v>576</v>
      </c>
      <c r="C4848" s="30" t="s">
        <v>591</v>
      </c>
      <c r="U4848">
        <v>240</v>
      </c>
      <c r="V4848">
        <v>50</v>
      </c>
      <c r="W4848">
        <v>1.05</v>
      </c>
      <c r="X4848">
        <v>200</v>
      </c>
      <c r="Y4848">
        <v>0.02</v>
      </c>
      <c r="Z4848">
        <v>0.06</v>
      </c>
      <c r="AB4848">
        <v>25</v>
      </c>
      <c r="AC4848">
        <v>0</v>
      </c>
      <c r="AD4848" s="4" t="s">
        <v>173</v>
      </c>
      <c r="AE4848">
        <f t="shared" si="213"/>
        <v>47.80898027958424</v>
      </c>
      <c r="AF4848">
        <f t="shared" si="214"/>
        <v>0.7303399068052534</v>
      </c>
      <c r="AG4848">
        <v>4.3820394408315204</v>
      </c>
    </row>
    <row r="4849" spans="1:33">
      <c r="A4849" t="s">
        <v>576</v>
      </c>
      <c r="C4849" s="30" t="s">
        <v>591</v>
      </c>
      <c r="U4849">
        <v>240</v>
      </c>
      <c r="V4849">
        <v>50</v>
      </c>
      <c r="W4849">
        <v>1.05</v>
      </c>
      <c r="X4849">
        <v>200</v>
      </c>
      <c r="Y4849">
        <v>0.02</v>
      </c>
      <c r="Z4849">
        <v>0.08</v>
      </c>
      <c r="AB4849">
        <v>25</v>
      </c>
      <c r="AC4849">
        <v>0</v>
      </c>
      <c r="AD4849" s="4" t="s">
        <v>173</v>
      </c>
      <c r="AE4849">
        <f t="shared" si="213"/>
        <v>48.314607781813436</v>
      </c>
      <c r="AF4849">
        <f t="shared" si="214"/>
        <v>0.42134805454664104</v>
      </c>
      <c r="AG4849">
        <v>3.3707844363731301</v>
      </c>
    </row>
    <row r="4850" spans="1:33">
      <c r="A4850" t="s">
        <v>576</v>
      </c>
      <c r="C4850" s="30" t="s">
        <v>591</v>
      </c>
      <c r="U4850">
        <v>240</v>
      </c>
      <c r="V4850">
        <v>50</v>
      </c>
      <c r="W4850">
        <v>1.05</v>
      </c>
      <c r="X4850">
        <v>200</v>
      </c>
      <c r="Y4850">
        <v>0.02</v>
      </c>
      <c r="Z4850">
        <v>0.1</v>
      </c>
      <c r="AB4850">
        <v>25</v>
      </c>
      <c r="AC4850">
        <v>0</v>
      </c>
      <c r="AD4850" s="4" t="s">
        <v>173</v>
      </c>
      <c r="AE4850">
        <f t="shared" si="213"/>
        <v>47.471908779551562</v>
      </c>
      <c r="AF4850">
        <f t="shared" si="214"/>
        <v>0.50561824408968759</v>
      </c>
      <c r="AG4850">
        <v>5.0561824408968796</v>
      </c>
    </row>
    <row r="4851" spans="1:33">
      <c r="A4851" t="s">
        <v>576</v>
      </c>
      <c r="C4851" s="30" t="s">
        <v>591</v>
      </c>
      <c r="U4851">
        <v>240</v>
      </c>
      <c r="V4851">
        <v>50</v>
      </c>
      <c r="W4851">
        <v>1.05</v>
      </c>
      <c r="X4851">
        <v>200</v>
      </c>
      <c r="Y4851">
        <v>0.02</v>
      </c>
      <c r="Z4851">
        <v>0.12</v>
      </c>
      <c r="AB4851">
        <v>25</v>
      </c>
      <c r="AC4851">
        <v>0</v>
      </c>
      <c r="AD4851" s="4" t="s">
        <v>173</v>
      </c>
      <c r="AE4851">
        <f t="shared" si="213"/>
        <v>47.640441636399309</v>
      </c>
      <c r="AF4851">
        <f>((V4851-AE4851)/Z4851)*Y4851</f>
        <v>0.39325972726678182</v>
      </c>
      <c r="AG4851">
        <v>4.7191167272013796</v>
      </c>
    </row>
    <row r="4852" spans="1:33">
      <c r="A4852" t="s">
        <v>575</v>
      </c>
      <c r="C4852" s="30" t="s">
        <v>592</v>
      </c>
      <c r="U4852">
        <v>240</v>
      </c>
      <c r="V4852">
        <v>50</v>
      </c>
      <c r="W4852">
        <v>1.05</v>
      </c>
      <c r="X4852">
        <v>200</v>
      </c>
      <c r="Y4852">
        <v>0.02</v>
      </c>
      <c r="Z4852">
        <v>0.04</v>
      </c>
      <c r="AB4852">
        <v>25</v>
      </c>
      <c r="AC4852">
        <v>0</v>
      </c>
      <c r="AD4852" s="4" t="s">
        <v>173</v>
      </c>
      <c r="AE4852">
        <f t="shared" si="213"/>
        <v>43.089880911394403</v>
      </c>
      <c r="AF4852">
        <f t="shared" si="214"/>
        <v>3.4550595443027987</v>
      </c>
      <c r="AG4852">
        <v>13.8202381772112</v>
      </c>
    </row>
    <row r="4853" spans="1:33">
      <c r="A4853" t="s">
        <v>575</v>
      </c>
      <c r="C4853" s="30" t="s">
        <v>592</v>
      </c>
      <c r="U4853">
        <v>240</v>
      </c>
      <c r="V4853">
        <v>50</v>
      </c>
      <c r="W4853">
        <v>1.05</v>
      </c>
      <c r="X4853">
        <v>200</v>
      </c>
      <c r="Y4853">
        <v>0.02</v>
      </c>
      <c r="Z4853">
        <v>0.05</v>
      </c>
      <c r="AB4853">
        <v>25</v>
      </c>
      <c r="AC4853">
        <v>0</v>
      </c>
      <c r="AD4853" s="4" t="s">
        <v>173</v>
      </c>
      <c r="AE4853">
        <f t="shared" si="213"/>
        <v>30.786513668196399</v>
      </c>
      <c r="AF4853">
        <f t="shared" si="214"/>
        <v>7.6853945327214399</v>
      </c>
      <c r="AG4853">
        <v>38.426972663607202</v>
      </c>
    </row>
    <row r="4854" spans="1:33">
      <c r="A4854" t="s">
        <v>575</v>
      </c>
      <c r="C4854" s="30" t="s">
        <v>592</v>
      </c>
      <c r="U4854">
        <v>240</v>
      </c>
      <c r="V4854">
        <v>50</v>
      </c>
      <c r="W4854">
        <v>1.05</v>
      </c>
      <c r="X4854">
        <v>200</v>
      </c>
      <c r="Y4854">
        <v>0.02</v>
      </c>
      <c r="Z4854">
        <v>0.06</v>
      </c>
      <c r="AB4854">
        <v>25</v>
      </c>
      <c r="AC4854">
        <v>0</v>
      </c>
      <c r="AD4854" s="4" t="s">
        <v>173</v>
      </c>
      <c r="AE4854">
        <f t="shared" si="213"/>
        <v>9.3081754759366007</v>
      </c>
      <c r="AF4854">
        <f t="shared" si="214"/>
        <v>13.563941508021134</v>
      </c>
      <c r="AG4854">
        <v>81.383649048126799</v>
      </c>
    </row>
    <row r="4855" spans="1:33">
      <c r="A4855" t="s">
        <v>575</v>
      </c>
      <c r="C4855" s="30" t="s">
        <v>592</v>
      </c>
      <c r="U4855">
        <v>240</v>
      </c>
      <c r="V4855">
        <v>50</v>
      </c>
      <c r="W4855">
        <v>1.05</v>
      </c>
      <c r="X4855">
        <v>200</v>
      </c>
      <c r="Y4855">
        <v>0.02</v>
      </c>
      <c r="Z4855">
        <v>0.08</v>
      </c>
      <c r="AB4855">
        <v>25</v>
      </c>
      <c r="AC4855">
        <v>0</v>
      </c>
      <c r="AD4855" s="4" t="s">
        <v>173</v>
      </c>
      <c r="AE4855">
        <f t="shared" si="213"/>
        <v>2.3899367130904494</v>
      </c>
      <c r="AF4855">
        <f t="shared" si="214"/>
        <v>11.902515821727389</v>
      </c>
      <c r="AG4855">
        <v>95.220126573819101</v>
      </c>
    </row>
    <row r="4856" spans="1:33">
      <c r="A4856" t="s">
        <v>575</v>
      </c>
      <c r="C4856" s="30" t="s">
        <v>592</v>
      </c>
      <c r="U4856">
        <v>240</v>
      </c>
      <c r="V4856">
        <v>50</v>
      </c>
      <c r="W4856">
        <v>1.05</v>
      </c>
      <c r="X4856">
        <v>200</v>
      </c>
      <c r="Y4856">
        <v>0.02</v>
      </c>
      <c r="Z4856">
        <v>0.1</v>
      </c>
      <c r="AB4856">
        <v>25</v>
      </c>
      <c r="AC4856">
        <v>0</v>
      </c>
      <c r="AD4856" s="4" t="s">
        <v>173</v>
      </c>
      <c r="AE4856">
        <f t="shared" si="213"/>
        <v>2.1383631774025531</v>
      </c>
      <c r="AF4856">
        <f t="shared" si="214"/>
        <v>9.5723273645194897</v>
      </c>
      <c r="AG4856">
        <v>95.723273645194894</v>
      </c>
    </row>
    <row r="4857" spans="1:33">
      <c r="A4857" t="s">
        <v>575</v>
      </c>
      <c r="C4857" s="30" t="s">
        <v>592</v>
      </c>
      <c r="U4857">
        <v>240</v>
      </c>
      <c r="V4857">
        <v>50</v>
      </c>
      <c r="W4857">
        <v>1.05</v>
      </c>
      <c r="X4857">
        <v>200</v>
      </c>
      <c r="Y4857">
        <v>0.02</v>
      </c>
      <c r="Z4857">
        <v>0.12</v>
      </c>
      <c r="AB4857">
        <v>25</v>
      </c>
      <c r="AC4857">
        <v>0</v>
      </c>
      <c r="AD4857" s="4" t="s">
        <v>173</v>
      </c>
      <c r="AE4857">
        <f t="shared" si="213"/>
        <v>1.7610050331333511</v>
      </c>
      <c r="AF4857">
        <f t="shared" si="214"/>
        <v>8.0398324944777748</v>
      </c>
      <c r="AG4857">
        <v>96.477989933733298</v>
      </c>
    </row>
    <row r="4858" spans="1:33">
      <c r="A4858" t="s">
        <v>572</v>
      </c>
      <c r="B4858" t="s">
        <v>573</v>
      </c>
      <c r="C4858" s="30" t="s">
        <v>592</v>
      </c>
      <c r="D4858">
        <v>500</v>
      </c>
      <c r="E4858">
        <v>10</v>
      </c>
      <c r="F4858">
        <v>120</v>
      </c>
      <c r="G4858">
        <v>6.18</v>
      </c>
      <c r="H4858">
        <v>1.56</v>
      </c>
      <c r="I4858">
        <v>45.37</v>
      </c>
      <c r="J4858">
        <v>0</v>
      </c>
      <c r="K4858">
        <v>0.19</v>
      </c>
      <c r="L4858">
        <v>0.23</v>
      </c>
      <c r="R4858">
        <v>184</v>
      </c>
      <c r="S4858">
        <v>0.89700000000000002</v>
      </c>
      <c r="T4858">
        <v>19.5</v>
      </c>
      <c r="U4858">
        <v>240</v>
      </c>
      <c r="V4858">
        <v>50</v>
      </c>
      <c r="W4858">
        <v>1.05</v>
      </c>
      <c r="X4858">
        <v>200</v>
      </c>
      <c r="Y4858">
        <v>0.02</v>
      </c>
      <c r="Z4858">
        <v>0.04</v>
      </c>
      <c r="AB4858">
        <v>25</v>
      </c>
      <c r="AC4858">
        <v>0</v>
      </c>
      <c r="AD4858" s="4" t="s">
        <v>173</v>
      </c>
      <c r="AE4858">
        <f t="shared" si="213"/>
        <v>16.60377346268325</v>
      </c>
      <c r="AF4858">
        <f t="shared" si="214"/>
        <v>16.698113268658375</v>
      </c>
      <c r="AG4858">
        <v>66.792453074633499</v>
      </c>
    </row>
    <row r="4859" spans="1:33">
      <c r="A4859" t="s">
        <v>572</v>
      </c>
      <c r="B4859" t="s">
        <v>573</v>
      </c>
      <c r="C4859" s="30" t="s">
        <v>592</v>
      </c>
      <c r="D4859">
        <v>500</v>
      </c>
      <c r="E4859">
        <v>10</v>
      </c>
      <c r="F4859">
        <v>120</v>
      </c>
      <c r="G4859">
        <v>6.18</v>
      </c>
      <c r="H4859">
        <v>1.56</v>
      </c>
      <c r="I4859">
        <v>45.37</v>
      </c>
      <c r="J4859">
        <v>0</v>
      </c>
      <c r="K4859">
        <v>0.19</v>
      </c>
      <c r="L4859">
        <v>0.23</v>
      </c>
      <c r="R4859">
        <v>184</v>
      </c>
      <c r="S4859">
        <v>0.89700000000000002</v>
      </c>
      <c r="T4859">
        <v>19.5</v>
      </c>
      <c r="U4859">
        <v>240</v>
      </c>
      <c r="V4859">
        <v>50</v>
      </c>
      <c r="W4859">
        <v>1.05</v>
      </c>
      <c r="X4859">
        <v>200</v>
      </c>
      <c r="Y4859">
        <v>0.02</v>
      </c>
      <c r="Z4859">
        <v>0.05</v>
      </c>
      <c r="AB4859">
        <v>25</v>
      </c>
      <c r="AC4859">
        <v>0</v>
      </c>
      <c r="AD4859" s="4" t="s">
        <v>173</v>
      </c>
      <c r="AE4859">
        <f t="shared" si="213"/>
        <v>9.3081754759366007</v>
      </c>
      <c r="AF4859">
        <f t="shared" si="214"/>
        <v>16.276729809625358</v>
      </c>
      <c r="AG4859">
        <v>81.383649048126799</v>
      </c>
    </row>
    <row r="4860" spans="1:33">
      <c r="A4860" t="s">
        <v>572</v>
      </c>
      <c r="B4860" t="s">
        <v>573</v>
      </c>
      <c r="C4860" s="30" t="s">
        <v>592</v>
      </c>
      <c r="D4860">
        <v>500</v>
      </c>
      <c r="E4860">
        <v>10</v>
      </c>
      <c r="F4860">
        <v>120</v>
      </c>
      <c r="G4860">
        <v>6.18</v>
      </c>
      <c r="H4860">
        <v>1.56</v>
      </c>
      <c r="I4860">
        <v>45.37</v>
      </c>
      <c r="J4860">
        <v>0</v>
      </c>
      <c r="K4860">
        <v>0.19</v>
      </c>
      <c r="L4860">
        <v>0.23</v>
      </c>
      <c r="R4860">
        <v>184</v>
      </c>
      <c r="S4860">
        <v>0.89700000000000002</v>
      </c>
      <c r="T4860">
        <v>19.5</v>
      </c>
      <c r="U4860">
        <v>240</v>
      </c>
      <c r="V4860">
        <v>50</v>
      </c>
      <c r="W4860">
        <v>1.05</v>
      </c>
      <c r="X4860">
        <v>200</v>
      </c>
      <c r="Y4860">
        <v>0.02</v>
      </c>
      <c r="Z4860">
        <v>0.06</v>
      </c>
      <c r="AB4860">
        <v>25</v>
      </c>
      <c r="AC4860">
        <v>0</v>
      </c>
      <c r="AD4860" s="4" t="s">
        <v>173</v>
      </c>
      <c r="AE4860">
        <f t="shared" si="213"/>
        <v>1.635218265289403</v>
      </c>
      <c r="AF4860">
        <f t="shared" si="214"/>
        <v>16.121593911570198</v>
      </c>
      <c r="AG4860">
        <v>96.729563469421194</v>
      </c>
    </row>
    <row r="4861" spans="1:33">
      <c r="A4861" t="s">
        <v>572</v>
      </c>
      <c r="B4861" t="s">
        <v>573</v>
      </c>
      <c r="C4861" s="30" t="s">
        <v>592</v>
      </c>
      <c r="D4861">
        <v>500</v>
      </c>
      <c r="E4861">
        <v>10</v>
      </c>
      <c r="F4861">
        <v>120</v>
      </c>
      <c r="G4861">
        <v>6.18</v>
      </c>
      <c r="H4861">
        <v>1.56</v>
      </c>
      <c r="I4861">
        <v>45.37</v>
      </c>
      <c r="J4861">
        <v>0</v>
      </c>
      <c r="K4861">
        <v>0.19</v>
      </c>
      <c r="L4861">
        <v>0.23</v>
      </c>
      <c r="R4861">
        <v>184</v>
      </c>
      <c r="S4861">
        <v>0.89700000000000002</v>
      </c>
      <c r="T4861">
        <v>19.5</v>
      </c>
      <c r="U4861">
        <v>240</v>
      </c>
      <c r="V4861">
        <v>50</v>
      </c>
      <c r="W4861">
        <v>1.05</v>
      </c>
      <c r="X4861">
        <v>200</v>
      </c>
      <c r="Y4861">
        <v>0.02</v>
      </c>
      <c r="Z4861">
        <v>0.08</v>
      </c>
      <c r="AB4861">
        <v>25</v>
      </c>
      <c r="AC4861">
        <v>0</v>
      </c>
      <c r="AD4861" s="4" t="s">
        <v>173</v>
      </c>
      <c r="AE4861">
        <f t="shared" si="213"/>
        <v>0.50314383248184669</v>
      </c>
      <c r="AF4861">
        <f t="shared" si="214"/>
        <v>12.374214041879538</v>
      </c>
      <c r="AG4861">
        <v>98.993712335036307</v>
      </c>
    </row>
    <row r="4862" spans="1:33">
      <c r="A4862" t="s">
        <v>572</v>
      </c>
      <c r="B4862" t="s">
        <v>573</v>
      </c>
      <c r="C4862" s="30" t="s">
        <v>592</v>
      </c>
      <c r="D4862">
        <v>500</v>
      </c>
      <c r="E4862">
        <v>10</v>
      </c>
      <c r="F4862">
        <v>120</v>
      </c>
      <c r="G4862">
        <v>6.18</v>
      </c>
      <c r="H4862">
        <v>1.56</v>
      </c>
      <c r="I4862">
        <v>45.37</v>
      </c>
      <c r="J4862">
        <v>0</v>
      </c>
      <c r="K4862">
        <v>0.19</v>
      </c>
      <c r="L4862">
        <v>0.23</v>
      </c>
      <c r="R4862">
        <v>184</v>
      </c>
      <c r="S4862">
        <v>0.89700000000000002</v>
      </c>
      <c r="T4862">
        <v>19.5</v>
      </c>
      <c r="U4862">
        <v>240</v>
      </c>
      <c r="V4862">
        <v>50</v>
      </c>
      <c r="W4862">
        <v>1.05</v>
      </c>
      <c r="X4862">
        <v>200</v>
      </c>
      <c r="Y4862">
        <v>0.02</v>
      </c>
      <c r="Z4862">
        <v>0.1</v>
      </c>
      <c r="AB4862">
        <v>25</v>
      </c>
      <c r="AC4862">
        <v>0</v>
      </c>
      <c r="AD4862" s="4" t="s">
        <v>173</v>
      </c>
      <c r="AE4862">
        <f t="shared" si="213"/>
        <v>0.50314383248184669</v>
      </c>
      <c r="AF4862">
        <f t="shared" si="214"/>
        <v>9.8993712335036292</v>
      </c>
      <c r="AG4862">
        <v>98.993712335036307</v>
      </c>
    </row>
    <row r="4863" spans="1:33">
      <c r="A4863" t="s">
        <v>572</v>
      </c>
      <c r="B4863" t="s">
        <v>573</v>
      </c>
      <c r="C4863" s="30" t="s">
        <v>592</v>
      </c>
      <c r="D4863">
        <v>500</v>
      </c>
      <c r="E4863">
        <v>10</v>
      </c>
      <c r="F4863">
        <v>120</v>
      </c>
      <c r="G4863">
        <v>6.18</v>
      </c>
      <c r="H4863">
        <v>1.56</v>
      </c>
      <c r="I4863">
        <v>45.37</v>
      </c>
      <c r="J4863">
        <v>0</v>
      </c>
      <c r="K4863">
        <v>0.19</v>
      </c>
      <c r="L4863">
        <v>0.23</v>
      </c>
      <c r="R4863">
        <v>184</v>
      </c>
      <c r="S4863">
        <v>0.89700000000000002</v>
      </c>
      <c r="T4863">
        <v>19.5</v>
      </c>
      <c r="U4863">
        <v>240</v>
      </c>
      <c r="V4863">
        <v>50</v>
      </c>
      <c r="W4863">
        <v>1.05</v>
      </c>
      <c r="X4863">
        <v>200</v>
      </c>
      <c r="Y4863">
        <v>0.02</v>
      </c>
      <c r="Z4863">
        <v>0.12</v>
      </c>
      <c r="AB4863">
        <v>25</v>
      </c>
      <c r="AC4863">
        <v>0</v>
      </c>
      <c r="AD4863" s="4" t="s">
        <v>173</v>
      </c>
      <c r="AE4863">
        <f t="shared" si="213"/>
        <v>0.25157029679390064</v>
      </c>
      <c r="AF4863">
        <f>((V4863-AE4863)/Z4863)*Y4863</f>
        <v>8.2914049505343517</v>
      </c>
      <c r="AG4863">
        <v>99.496859406412199</v>
      </c>
    </row>
    <row r="4864" spans="1:33">
      <c r="A4864" t="s">
        <v>567</v>
      </c>
      <c r="B4864" t="s">
        <v>568</v>
      </c>
      <c r="C4864" s="30" t="s">
        <v>592</v>
      </c>
      <c r="D4864">
        <v>500</v>
      </c>
      <c r="E4864">
        <v>10</v>
      </c>
      <c r="F4864">
        <v>120</v>
      </c>
      <c r="G4864">
        <v>6.35</v>
      </c>
      <c r="H4864">
        <v>2.09</v>
      </c>
      <c r="I4864">
        <v>51.4</v>
      </c>
      <c r="J4864">
        <v>0</v>
      </c>
      <c r="K4864">
        <v>0.16</v>
      </c>
      <c r="L4864">
        <v>0.6</v>
      </c>
      <c r="R4864">
        <v>124</v>
      </c>
      <c r="S4864">
        <v>0.66700000000000004</v>
      </c>
      <c r="T4864">
        <v>21.5</v>
      </c>
      <c r="U4864">
        <v>240</v>
      </c>
      <c r="V4864">
        <v>50</v>
      </c>
      <c r="W4864">
        <v>2</v>
      </c>
      <c r="X4864">
        <v>200</v>
      </c>
      <c r="Y4864">
        <v>0.02</v>
      </c>
      <c r="Z4864">
        <v>0.05</v>
      </c>
      <c r="AB4864">
        <v>25</v>
      </c>
      <c r="AC4864">
        <v>0</v>
      </c>
      <c r="AD4864" s="4" t="s">
        <v>173</v>
      </c>
      <c r="AE4864">
        <f t="shared" si="213"/>
        <v>1.384839387508201</v>
      </c>
      <c r="AF4864">
        <f t="shared" si="214"/>
        <v>19.44606424499672</v>
      </c>
      <c r="AG4864">
        <v>97.230321224983598</v>
      </c>
    </row>
    <row r="4865" spans="1:33">
      <c r="A4865" t="s">
        <v>567</v>
      </c>
      <c r="B4865" t="s">
        <v>568</v>
      </c>
      <c r="C4865" s="30" t="s">
        <v>592</v>
      </c>
      <c r="D4865">
        <v>500</v>
      </c>
      <c r="E4865">
        <v>10</v>
      </c>
      <c r="F4865">
        <v>120</v>
      </c>
      <c r="G4865">
        <v>6.35</v>
      </c>
      <c r="H4865">
        <v>2.09</v>
      </c>
      <c r="I4865">
        <v>51.4</v>
      </c>
      <c r="J4865">
        <v>0</v>
      </c>
      <c r="K4865">
        <v>0.16</v>
      </c>
      <c r="L4865">
        <v>0.6</v>
      </c>
      <c r="R4865">
        <v>124</v>
      </c>
      <c r="S4865">
        <v>0.66700000000000004</v>
      </c>
      <c r="T4865">
        <v>21.5</v>
      </c>
      <c r="U4865">
        <v>240</v>
      </c>
      <c r="V4865">
        <v>50</v>
      </c>
      <c r="W4865">
        <v>3</v>
      </c>
      <c r="X4865">
        <v>200</v>
      </c>
      <c r="Y4865">
        <v>0.02</v>
      </c>
      <c r="Z4865">
        <v>0.05</v>
      </c>
      <c r="AB4865">
        <v>25</v>
      </c>
      <c r="AC4865">
        <v>0</v>
      </c>
      <c r="AD4865" s="4" t="s">
        <v>173</v>
      </c>
      <c r="AE4865">
        <f t="shared" si="213"/>
        <v>1.8950440308934517</v>
      </c>
      <c r="AF4865">
        <f>((V4865-AE4865)/Z4865)*Y4865</f>
        <v>19.241982387642619</v>
      </c>
      <c r="AG4865">
        <v>96.209911938213097</v>
      </c>
    </row>
    <row r="4866" spans="1:33">
      <c r="A4866" t="s">
        <v>567</v>
      </c>
      <c r="B4866" t="s">
        <v>568</v>
      </c>
      <c r="C4866" s="30" t="s">
        <v>592</v>
      </c>
      <c r="D4866">
        <v>500</v>
      </c>
      <c r="E4866">
        <v>10</v>
      </c>
      <c r="F4866">
        <v>120</v>
      </c>
      <c r="G4866">
        <v>6.35</v>
      </c>
      <c r="H4866">
        <v>2.09</v>
      </c>
      <c r="I4866">
        <v>51.4</v>
      </c>
      <c r="J4866">
        <v>0</v>
      </c>
      <c r="K4866">
        <v>0.16</v>
      </c>
      <c r="L4866">
        <v>0.6</v>
      </c>
      <c r="R4866">
        <v>124</v>
      </c>
      <c r="S4866">
        <v>0.66700000000000004</v>
      </c>
      <c r="T4866">
        <v>21.5</v>
      </c>
      <c r="U4866">
        <v>240</v>
      </c>
      <c r="V4866">
        <v>50</v>
      </c>
      <c r="W4866">
        <v>4</v>
      </c>
      <c r="X4866">
        <v>200</v>
      </c>
      <c r="Y4866">
        <v>0.02</v>
      </c>
      <c r="Z4866">
        <v>0.05</v>
      </c>
      <c r="AB4866">
        <v>25</v>
      </c>
      <c r="AC4866">
        <v>0</v>
      </c>
      <c r="AD4866" s="4" t="s">
        <v>173</v>
      </c>
      <c r="AE4866">
        <f t="shared" si="213"/>
        <v>2.0408160711885586</v>
      </c>
      <c r="AF4866">
        <f t="shared" si="214"/>
        <v>19.183673571524576</v>
      </c>
      <c r="AG4866">
        <v>95.918367857622897</v>
      </c>
    </row>
    <row r="4867" spans="1:33">
      <c r="A4867" t="s">
        <v>567</v>
      </c>
      <c r="B4867" t="s">
        <v>568</v>
      </c>
      <c r="C4867" s="30" t="s">
        <v>592</v>
      </c>
      <c r="D4867">
        <v>500</v>
      </c>
      <c r="E4867">
        <v>10</v>
      </c>
      <c r="F4867">
        <v>120</v>
      </c>
      <c r="G4867">
        <v>6.35</v>
      </c>
      <c r="H4867">
        <v>2.09</v>
      </c>
      <c r="I4867">
        <v>51.4</v>
      </c>
      <c r="J4867">
        <v>0</v>
      </c>
      <c r="K4867">
        <v>0.16</v>
      </c>
      <c r="L4867">
        <v>0.6</v>
      </c>
      <c r="R4867">
        <v>124</v>
      </c>
      <c r="S4867">
        <v>0.66700000000000004</v>
      </c>
      <c r="T4867">
        <v>21.5</v>
      </c>
      <c r="U4867">
        <v>240</v>
      </c>
      <c r="V4867">
        <v>50</v>
      </c>
      <c r="W4867">
        <v>5</v>
      </c>
      <c r="X4867">
        <v>200</v>
      </c>
      <c r="Y4867">
        <v>0.02</v>
      </c>
      <c r="Z4867">
        <v>0.05</v>
      </c>
      <c r="AB4867">
        <v>25</v>
      </c>
      <c r="AC4867">
        <v>0</v>
      </c>
      <c r="AD4867" s="4" t="s">
        <v>173</v>
      </c>
      <c r="AE4867">
        <f t="shared" si="213"/>
        <v>1.8221580107458948</v>
      </c>
      <c r="AF4867">
        <f t="shared" si="214"/>
        <v>19.27113679570164</v>
      </c>
      <c r="AG4867">
        <v>96.355683978508196</v>
      </c>
    </row>
    <row r="4868" spans="1:33">
      <c r="A4868" t="s">
        <v>567</v>
      </c>
      <c r="B4868" t="s">
        <v>568</v>
      </c>
      <c r="C4868" s="30" t="s">
        <v>592</v>
      </c>
      <c r="D4868">
        <v>500</v>
      </c>
      <c r="E4868">
        <v>10</v>
      </c>
      <c r="F4868">
        <v>120</v>
      </c>
      <c r="G4868">
        <v>6.35</v>
      </c>
      <c r="H4868">
        <v>2.09</v>
      </c>
      <c r="I4868">
        <v>51.4</v>
      </c>
      <c r="J4868">
        <v>0</v>
      </c>
      <c r="K4868">
        <v>0.16</v>
      </c>
      <c r="L4868">
        <v>0.6</v>
      </c>
      <c r="R4868">
        <v>124</v>
      </c>
      <c r="S4868">
        <v>0.66700000000000004</v>
      </c>
      <c r="T4868">
        <v>21.5</v>
      </c>
      <c r="U4868">
        <v>240</v>
      </c>
      <c r="V4868">
        <v>50</v>
      </c>
      <c r="W4868">
        <v>7</v>
      </c>
      <c r="X4868">
        <v>200</v>
      </c>
      <c r="Y4868">
        <v>0.02</v>
      </c>
      <c r="Z4868">
        <v>0.05</v>
      </c>
      <c r="AB4868">
        <v>25</v>
      </c>
      <c r="AC4868">
        <v>0</v>
      </c>
      <c r="AD4868" s="4" t="s">
        <v>173</v>
      </c>
      <c r="AE4868">
        <f t="shared" si="213"/>
        <v>1.9679300510410016</v>
      </c>
      <c r="AF4868">
        <f t="shared" si="214"/>
        <v>19.212827979583601</v>
      </c>
      <c r="AG4868">
        <v>96.064139897917997</v>
      </c>
    </row>
    <row r="4869" spans="1:33">
      <c r="A4869" t="s">
        <v>567</v>
      </c>
      <c r="B4869" t="s">
        <v>568</v>
      </c>
      <c r="C4869" s="30" t="s">
        <v>592</v>
      </c>
      <c r="D4869">
        <v>500</v>
      </c>
      <c r="E4869">
        <v>10</v>
      </c>
      <c r="F4869">
        <v>120</v>
      </c>
      <c r="G4869">
        <v>6.35</v>
      </c>
      <c r="H4869">
        <v>2.09</v>
      </c>
      <c r="I4869">
        <v>51.4</v>
      </c>
      <c r="J4869">
        <v>0</v>
      </c>
      <c r="K4869">
        <v>0.16</v>
      </c>
      <c r="L4869">
        <v>0.6</v>
      </c>
      <c r="R4869">
        <v>124</v>
      </c>
      <c r="S4869">
        <v>0.66700000000000004</v>
      </c>
      <c r="T4869">
        <v>21.5</v>
      </c>
      <c r="U4869">
        <v>240</v>
      </c>
      <c r="V4869">
        <v>50</v>
      </c>
      <c r="W4869">
        <v>8</v>
      </c>
      <c r="X4869">
        <v>200</v>
      </c>
      <c r="Y4869">
        <v>0.02</v>
      </c>
      <c r="Z4869">
        <v>0.05</v>
      </c>
      <c r="AB4869">
        <v>25</v>
      </c>
      <c r="AC4869">
        <v>0</v>
      </c>
      <c r="AD4869" s="4" t="s">
        <v>173</v>
      </c>
      <c r="AE4869">
        <f t="shared" si="213"/>
        <v>2.6967977595737977</v>
      </c>
      <c r="AF4869">
        <f t="shared" si="214"/>
        <v>18.921280896170483</v>
      </c>
      <c r="AG4869">
        <v>94.606404480852405</v>
      </c>
    </row>
    <row r="4870" spans="1:33">
      <c r="A4870" t="s">
        <v>567</v>
      </c>
      <c r="B4870" t="s">
        <v>568</v>
      </c>
      <c r="C4870" s="30" t="s">
        <v>592</v>
      </c>
      <c r="D4870">
        <v>500</v>
      </c>
      <c r="E4870">
        <v>10</v>
      </c>
      <c r="F4870">
        <v>120</v>
      </c>
      <c r="G4870">
        <v>6.35</v>
      </c>
      <c r="H4870">
        <v>2.09</v>
      </c>
      <c r="I4870">
        <v>51.4</v>
      </c>
      <c r="J4870">
        <v>0</v>
      </c>
      <c r="K4870">
        <v>0.16</v>
      </c>
      <c r="L4870">
        <v>0.6</v>
      </c>
      <c r="R4870">
        <v>124</v>
      </c>
      <c r="S4870">
        <v>0.66700000000000004</v>
      </c>
      <c r="T4870">
        <v>21.5</v>
      </c>
      <c r="U4870">
        <v>240</v>
      </c>
      <c r="V4870">
        <v>50</v>
      </c>
      <c r="W4870">
        <v>10</v>
      </c>
      <c r="X4870">
        <v>200</v>
      </c>
      <c r="Y4870">
        <v>0.02</v>
      </c>
      <c r="Z4870">
        <v>0.05</v>
      </c>
      <c r="AB4870">
        <v>25</v>
      </c>
      <c r="AC4870">
        <v>0</v>
      </c>
      <c r="AD4870" s="4" t="s">
        <v>173</v>
      </c>
      <c r="AE4870">
        <f t="shared" si="213"/>
        <v>3.9358601020820032</v>
      </c>
      <c r="AF4870">
        <f t="shared" si="214"/>
        <v>18.425655959167198</v>
      </c>
      <c r="AG4870">
        <v>92.128279795835994</v>
      </c>
    </row>
    <row r="4871" spans="1:33">
      <c r="A4871" t="s">
        <v>567</v>
      </c>
      <c r="B4871" t="s">
        <v>568</v>
      </c>
      <c r="C4871" s="30" t="s">
        <v>592</v>
      </c>
      <c r="D4871">
        <v>500</v>
      </c>
      <c r="E4871">
        <v>10</v>
      </c>
      <c r="F4871">
        <v>120</v>
      </c>
      <c r="G4871">
        <v>6.35</v>
      </c>
      <c r="H4871">
        <v>2.09</v>
      </c>
      <c r="I4871">
        <v>51.4</v>
      </c>
      <c r="J4871">
        <v>0</v>
      </c>
      <c r="K4871">
        <v>0.16</v>
      </c>
      <c r="L4871">
        <v>0.6</v>
      </c>
      <c r="R4871">
        <v>124</v>
      </c>
      <c r="S4871">
        <v>0.66700000000000004</v>
      </c>
      <c r="T4871">
        <v>21.5</v>
      </c>
      <c r="U4871">
        <v>240</v>
      </c>
      <c r="V4871">
        <v>50</v>
      </c>
      <c r="W4871">
        <v>12</v>
      </c>
      <c r="X4871">
        <v>200</v>
      </c>
      <c r="Y4871">
        <v>0.02</v>
      </c>
      <c r="Z4871">
        <v>0.05</v>
      </c>
      <c r="AB4871">
        <v>25</v>
      </c>
      <c r="AC4871">
        <v>0</v>
      </c>
      <c r="AD4871" s="4" t="s">
        <v>173</v>
      </c>
      <c r="AE4871">
        <f t="shared" si="213"/>
        <v>8.6005829079918001</v>
      </c>
      <c r="AF4871">
        <f t="shared" si="214"/>
        <v>16.559766836803277</v>
      </c>
      <c r="AG4871">
        <v>82.7988341840164</v>
      </c>
    </row>
    <row r="4872" spans="1:33">
      <c r="A4872" t="s">
        <v>572</v>
      </c>
      <c r="B4872" t="s">
        <v>573</v>
      </c>
      <c r="C4872" s="30" t="s">
        <v>592</v>
      </c>
      <c r="D4872">
        <v>500</v>
      </c>
      <c r="E4872">
        <v>10</v>
      </c>
      <c r="F4872">
        <v>120</v>
      </c>
      <c r="G4872">
        <v>6.18</v>
      </c>
      <c r="H4872">
        <v>1.56</v>
      </c>
      <c r="I4872">
        <v>45.37</v>
      </c>
      <c r="J4872">
        <v>0</v>
      </c>
      <c r="K4872">
        <v>0.19</v>
      </c>
      <c r="L4872">
        <v>0.23</v>
      </c>
      <c r="R4872">
        <v>184</v>
      </c>
      <c r="S4872">
        <v>0.89700000000000002</v>
      </c>
      <c r="T4872">
        <v>19.5</v>
      </c>
      <c r="U4872">
        <v>240</v>
      </c>
      <c r="V4872">
        <v>50</v>
      </c>
      <c r="W4872">
        <v>2</v>
      </c>
      <c r="X4872">
        <v>200</v>
      </c>
      <c r="Y4872">
        <v>0.02</v>
      </c>
      <c r="Z4872">
        <v>0.05</v>
      </c>
      <c r="AB4872">
        <v>25</v>
      </c>
      <c r="AC4872">
        <v>0</v>
      </c>
      <c r="AD4872" s="4" t="s">
        <v>173</v>
      </c>
      <c r="AE4872">
        <f t="shared" si="213"/>
        <v>0.43731862323775061</v>
      </c>
      <c r="AF4872">
        <f t="shared" si="214"/>
        <v>19.825072550704899</v>
      </c>
      <c r="AG4872">
        <v>99.125362753524499</v>
      </c>
    </row>
    <row r="4873" spans="1:33">
      <c r="A4873" t="s">
        <v>572</v>
      </c>
      <c r="B4873" t="s">
        <v>573</v>
      </c>
      <c r="C4873" s="30" t="s">
        <v>592</v>
      </c>
      <c r="D4873">
        <v>500</v>
      </c>
      <c r="E4873">
        <v>10</v>
      </c>
      <c r="F4873">
        <v>120</v>
      </c>
      <c r="G4873">
        <v>6.18</v>
      </c>
      <c r="H4873">
        <v>1.56</v>
      </c>
      <c r="I4873">
        <v>45.37</v>
      </c>
      <c r="J4873">
        <v>0</v>
      </c>
      <c r="K4873">
        <v>0.19</v>
      </c>
      <c r="L4873">
        <v>0.23</v>
      </c>
      <c r="R4873">
        <v>184</v>
      </c>
      <c r="S4873">
        <v>0.89700000000000002</v>
      </c>
      <c r="T4873">
        <v>19.5</v>
      </c>
      <c r="U4873">
        <v>240</v>
      </c>
      <c r="V4873">
        <v>50</v>
      </c>
      <c r="W4873">
        <v>3</v>
      </c>
      <c r="X4873">
        <v>200</v>
      </c>
      <c r="Y4873">
        <v>0.02</v>
      </c>
      <c r="Z4873">
        <v>0.05</v>
      </c>
      <c r="AB4873">
        <v>25</v>
      </c>
      <c r="AC4873">
        <v>0</v>
      </c>
      <c r="AD4873" s="4" t="s">
        <v>173</v>
      </c>
      <c r="AE4873">
        <f t="shared" si="213"/>
        <v>0.7288627038279003</v>
      </c>
      <c r="AF4873">
        <f t="shared" si="214"/>
        <v>19.708454918468842</v>
      </c>
      <c r="AG4873">
        <v>98.542274592344199</v>
      </c>
    </row>
    <row r="4874" spans="1:33">
      <c r="A4874" t="s">
        <v>572</v>
      </c>
      <c r="B4874" t="s">
        <v>573</v>
      </c>
      <c r="C4874" s="30" t="s">
        <v>592</v>
      </c>
      <c r="D4874">
        <v>500</v>
      </c>
      <c r="E4874">
        <v>10</v>
      </c>
      <c r="F4874">
        <v>120</v>
      </c>
      <c r="G4874">
        <v>6.18</v>
      </c>
      <c r="H4874">
        <v>1.56</v>
      </c>
      <c r="I4874">
        <v>45.37</v>
      </c>
      <c r="J4874">
        <v>0</v>
      </c>
      <c r="K4874">
        <v>0.19</v>
      </c>
      <c r="L4874">
        <v>0.23</v>
      </c>
      <c r="R4874">
        <v>184</v>
      </c>
      <c r="S4874">
        <v>0.89700000000000002</v>
      </c>
      <c r="T4874">
        <v>19.5</v>
      </c>
      <c r="U4874">
        <v>240</v>
      </c>
      <c r="V4874">
        <v>50</v>
      </c>
      <c r="W4874">
        <v>4</v>
      </c>
      <c r="X4874">
        <v>200</v>
      </c>
      <c r="Y4874">
        <v>0.02</v>
      </c>
      <c r="Z4874">
        <v>0.05</v>
      </c>
      <c r="AB4874">
        <v>25</v>
      </c>
      <c r="AC4874">
        <v>0</v>
      </c>
      <c r="AD4874" s="4" t="s">
        <v>173</v>
      </c>
      <c r="AE4874">
        <f t="shared" si="213"/>
        <v>0.87463724647545149</v>
      </c>
      <c r="AF4874">
        <f t="shared" si="214"/>
        <v>19.650145101409819</v>
      </c>
      <c r="AG4874">
        <v>98.250725507049097</v>
      </c>
    </row>
    <row r="4875" spans="1:33">
      <c r="A4875" t="s">
        <v>572</v>
      </c>
      <c r="B4875" t="s">
        <v>573</v>
      </c>
      <c r="C4875" s="30" t="s">
        <v>592</v>
      </c>
      <c r="D4875">
        <v>500</v>
      </c>
      <c r="E4875">
        <v>10</v>
      </c>
      <c r="F4875">
        <v>120</v>
      </c>
      <c r="G4875">
        <v>6.18</v>
      </c>
      <c r="H4875">
        <v>1.56</v>
      </c>
      <c r="I4875">
        <v>45.37</v>
      </c>
      <c r="J4875">
        <v>0</v>
      </c>
      <c r="K4875">
        <v>0.19</v>
      </c>
      <c r="L4875">
        <v>0.23</v>
      </c>
      <c r="R4875">
        <v>184</v>
      </c>
      <c r="S4875">
        <v>0.89700000000000002</v>
      </c>
      <c r="T4875">
        <v>19.5</v>
      </c>
      <c r="U4875">
        <v>240</v>
      </c>
      <c r="V4875">
        <v>50</v>
      </c>
      <c r="W4875">
        <v>5</v>
      </c>
      <c r="X4875">
        <v>200</v>
      </c>
      <c r="Y4875">
        <v>0.02</v>
      </c>
      <c r="Z4875">
        <v>0.05</v>
      </c>
      <c r="AB4875">
        <v>25</v>
      </c>
      <c r="AC4875">
        <v>0</v>
      </c>
      <c r="AD4875" s="4" t="s">
        <v>173</v>
      </c>
      <c r="AE4875">
        <f t="shared" si="213"/>
        <v>1.0932953069180513</v>
      </c>
      <c r="AF4875">
        <f t="shared" si="214"/>
        <v>19.56268187723278</v>
      </c>
      <c r="AG4875">
        <v>97.813409386163897</v>
      </c>
    </row>
    <row r="4876" spans="1:33">
      <c r="A4876" t="s">
        <v>572</v>
      </c>
      <c r="B4876" t="s">
        <v>573</v>
      </c>
      <c r="C4876" s="30" t="s">
        <v>592</v>
      </c>
      <c r="D4876">
        <v>500</v>
      </c>
      <c r="E4876">
        <v>10</v>
      </c>
      <c r="F4876">
        <v>120</v>
      </c>
      <c r="G4876">
        <v>6.18</v>
      </c>
      <c r="H4876">
        <v>1.56</v>
      </c>
      <c r="I4876">
        <v>45.37</v>
      </c>
      <c r="J4876">
        <v>0</v>
      </c>
      <c r="K4876">
        <v>0.19</v>
      </c>
      <c r="L4876">
        <v>0.23</v>
      </c>
      <c r="R4876">
        <v>184</v>
      </c>
      <c r="S4876">
        <v>0.89700000000000002</v>
      </c>
      <c r="T4876">
        <v>19.5</v>
      </c>
      <c r="U4876">
        <v>240</v>
      </c>
      <c r="V4876">
        <v>50</v>
      </c>
      <c r="W4876">
        <v>7</v>
      </c>
      <c r="X4876">
        <v>200</v>
      </c>
      <c r="Y4876">
        <v>0.02</v>
      </c>
      <c r="Z4876">
        <v>0.05</v>
      </c>
      <c r="AB4876">
        <v>25</v>
      </c>
      <c r="AC4876">
        <v>0</v>
      </c>
      <c r="AD4876" s="4" t="s">
        <v>173</v>
      </c>
      <c r="AE4876">
        <f t="shared" si="213"/>
        <v>1.0204092867705015</v>
      </c>
      <c r="AF4876">
        <f t="shared" si="214"/>
        <v>19.591836285291802</v>
      </c>
      <c r="AG4876">
        <v>97.959181426458997</v>
      </c>
    </row>
    <row r="4877" spans="1:33">
      <c r="A4877" t="s">
        <v>572</v>
      </c>
      <c r="B4877" t="s">
        <v>573</v>
      </c>
      <c r="C4877" s="30" t="s">
        <v>592</v>
      </c>
      <c r="D4877">
        <v>500</v>
      </c>
      <c r="E4877">
        <v>10</v>
      </c>
      <c r="F4877">
        <v>120</v>
      </c>
      <c r="G4877">
        <v>6.18</v>
      </c>
      <c r="H4877">
        <v>1.56</v>
      </c>
      <c r="I4877">
        <v>45.37</v>
      </c>
      <c r="J4877">
        <v>0</v>
      </c>
      <c r="K4877">
        <v>0.19</v>
      </c>
      <c r="L4877">
        <v>0.23</v>
      </c>
      <c r="R4877">
        <v>184</v>
      </c>
      <c r="S4877">
        <v>0.89700000000000002</v>
      </c>
      <c r="T4877">
        <v>19.5</v>
      </c>
      <c r="U4877">
        <v>240</v>
      </c>
      <c r="V4877">
        <v>50</v>
      </c>
      <c r="W4877">
        <v>8</v>
      </c>
      <c r="X4877">
        <v>200</v>
      </c>
      <c r="Y4877">
        <v>0.02</v>
      </c>
      <c r="Z4877">
        <v>0.05</v>
      </c>
      <c r="AB4877">
        <v>25</v>
      </c>
      <c r="AC4877">
        <v>0</v>
      </c>
      <c r="AD4877" s="4" t="s">
        <v>173</v>
      </c>
      <c r="AE4877">
        <f t="shared" si="213"/>
        <v>1.9679300510410016</v>
      </c>
      <c r="AF4877">
        <f>((V4877-AE4877)/Z4877)*Y4877</f>
        <v>19.212827979583601</v>
      </c>
      <c r="AG4877">
        <v>96.064139897917997</v>
      </c>
    </row>
    <row r="4878" spans="1:33">
      <c r="A4878" t="s">
        <v>572</v>
      </c>
      <c r="B4878" t="s">
        <v>573</v>
      </c>
      <c r="C4878" s="30" t="s">
        <v>592</v>
      </c>
      <c r="D4878">
        <v>500</v>
      </c>
      <c r="E4878">
        <v>10</v>
      </c>
      <c r="F4878">
        <v>120</v>
      </c>
      <c r="G4878">
        <v>6.18</v>
      </c>
      <c r="H4878">
        <v>1.56</v>
      </c>
      <c r="I4878">
        <v>45.37</v>
      </c>
      <c r="J4878">
        <v>0</v>
      </c>
      <c r="K4878">
        <v>0.19</v>
      </c>
      <c r="L4878">
        <v>0.23</v>
      </c>
      <c r="R4878">
        <v>184</v>
      </c>
      <c r="S4878">
        <v>0.89700000000000002</v>
      </c>
      <c r="T4878">
        <v>19.5</v>
      </c>
      <c r="U4878">
        <v>240</v>
      </c>
      <c r="V4878">
        <v>50</v>
      </c>
      <c r="W4878">
        <v>10</v>
      </c>
      <c r="X4878">
        <v>200</v>
      </c>
      <c r="Y4878">
        <v>0.02</v>
      </c>
      <c r="Z4878">
        <v>0.05</v>
      </c>
      <c r="AB4878">
        <v>25</v>
      </c>
      <c r="AC4878">
        <v>0</v>
      </c>
      <c r="AD4878" s="4" t="s">
        <v>173</v>
      </c>
      <c r="AE4878">
        <f t="shared" si="213"/>
        <v>3.20699739825411</v>
      </c>
      <c r="AF4878">
        <f t="shared" si="214"/>
        <v>18.717201040698356</v>
      </c>
      <c r="AG4878">
        <v>93.586005203491794</v>
      </c>
    </row>
    <row r="4879" spans="1:33">
      <c r="A4879" t="s">
        <v>572</v>
      </c>
      <c r="B4879" t="s">
        <v>573</v>
      </c>
      <c r="C4879" s="30" t="s">
        <v>592</v>
      </c>
      <c r="D4879">
        <v>500</v>
      </c>
      <c r="E4879">
        <v>10</v>
      </c>
      <c r="F4879">
        <v>120</v>
      </c>
      <c r="G4879">
        <v>6.18</v>
      </c>
      <c r="H4879">
        <v>1.56</v>
      </c>
      <c r="I4879">
        <v>45.37</v>
      </c>
      <c r="J4879">
        <v>0</v>
      </c>
      <c r="K4879">
        <v>0.19</v>
      </c>
      <c r="L4879">
        <v>0.23</v>
      </c>
      <c r="R4879">
        <v>184</v>
      </c>
      <c r="S4879">
        <v>0.89700000000000002</v>
      </c>
      <c r="T4879">
        <v>19.5</v>
      </c>
      <c r="U4879">
        <v>240</v>
      </c>
      <c r="V4879">
        <v>50</v>
      </c>
      <c r="W4879">
        <v>12</v>
      </c>
      <c r="X4879">
        <v>200</v>
      </c>
      <c r="Y4879">
        <v>0.02</v>
      </c>
      <c r="Z4879">
        <v>0.05</v>
      </c>
      <c r="AB4879">
        <v>25</v>
      </c>
      <c r="AC4879">
        <v>0</v>
      </c>
      <c r="AD4879" s="4" t="s">
        <v>173</v>
      </c>
      <c r="AE4879">
        <f t="shared" si="213"/>
        <v>6.924196937540998</v>
      </c>
      <c r="AF4879">
        <f t="shared" si="214"/>
        <v>17.230321224983602</v>
      </c>
      <c r="AG4879">
        <v>86.151606124918004</v>
      </c>
    </row>
    <row r="4880" spans="1:33">
      <c r="A4880" t="s">
        <v>567</v>
      </c>
      <c r="B4880" t="s">
        <v>568</v>
      </c>
      <c r="C4880" s="30" t="s">
        <v>592</v>
      </c>
      <c r="D4880">
        <v>500</v>
      </c>
      <c r="E4880">
        <v>10</v>
      </c>
      <c r="F4880">
        <v>120</v>
      </c>
      <c r="G4880">
        <v>6.35</v>
      </c>
      <c r="H4880">
        <v>2.09</v>
      </c>
      <c r="I4880">
        <v>51.4</v>
      </c>
      <c r="J4880">
        <v>0</v>
      </c>
      <c r="K4880">
        <v>0.16</v>
      </c>
      <c r="L4880">
        <v>0.6</v>
      </c>
      <c r="R4880">
        <v>124</v>
      </c>
      <c r="S4880">
        <v>0.66700000000000004</v>
      </c>
      <c r="T4880">
        <v>21.5</v>
      </c>
      <c r="U4880">
        <v>5</v>
      </c>
      <c r="V4880">
        <v>50</v>
      </c>
      <c r="W4880">
        <v>2</v>
      </c>
      <c r="X4880">
        <v>200</v>
      </c>
      <c r="Y4880">
        <v>0.02</v>
      </c>
      <c r="Z4880">
        <v>0.05</v>
      </c>
      <c r="AB4880">
        <v>25</v>
      </c>
      <c r="AC4880">
        <v>0</v>
      </c>
      <c r="AD4880" s="4" t="s">
        <v>173</v>
      </c>
      <c r="AE4880">
        <f t="shared" si="213"/>
        <v>2.6123612978410975</v>
      </c>
      <c r="AF4880">
        <f t="shared" si="214"/>
        <v>18.95505548086356</v>
      </c>
      <c r="AG4880">
        <v>94.775277404317805</v>
      </c>
    </row>
    <row r="4881" spans="1:33">
      <c r="A4881" t="s">
        <v>567</v>
      </c>
      <c r="B4881" t="s">
        <v>568</v>
      </c>
      <c r="C4881" s="30" t="s">
        <v>592</v>
      </c>
      <c r="D4881">
        <v>500</v>
      </c>
      <c r="E4881">
        <v>10</v>
      </c>
      <c r="F4881">
        <v>120</v>
      </c>
      <c r="G4881">
        <v>6.35</v>
      </c>
      <c r="H4881">
        <v>2.09</v>
      </c>
      <c r="I4881">
        <v>51.4</v>
      </c>
      <c r="J4881">
        <v>0</v>
      </c>
      <c r="K4881">
        <v>0.16</v>
      </c>
      <c r="L4881">
        <v>0.6</v>
      </c>
      <c r="R4881">
        <v>124</v>
      </c>
      <c r="S4881">
        <v>0.66700000000000004</v>
      </c>
      <c r="T4881">
        <v>21.5</v>
      </c>
      <c r="U4881">
        <v>10</v>
      </c>
      <c r="V4881">
        <v>50</v>
      </c>
      <c r="W4881">
        <v>2</v>
      </c>
      <c r="X4881">
        <v>200</v>
      </c>
      <c r="Y4881">
        <v>0.02</v>
      </c>
      <c r="Z4881">
        <v>0.05</v>
      </c>
      <c r="AB4881">
        <v>25</v>
      </c>
      <c r="AC4881">
        <v>0</v>
      </c>
      <c r="AD4881" s="4" t="s">
        <v>173</v>
      </c>
      <c r="AE4881">
        <f t="shared" si="213"/>
        <v>2.359550366752643</v>
      </c>
      <c r="AF4881">
        <f t="shared" si="214"/>
        <v>19.056179853298943</v>
      </c>
      <c r="AG4881">
        <v>95.2808992664947</v>
      </c>
    </row>
    <row r="4882" spans="1:33">
      <c r="A4882" t="s">
        <v>567</v>
      </c>
      <c r="B4882" t="s">
        <v>568</v>
      </c>
      <c r="C4882" s="30" t="s">
        <v>592</v>
      </c>
      <c r="D4882">
        <v>500</v>
      </c>
      <c r="E4882">
        <v>10</v>
      </c>
      <c r="F4882">
        <v>120</v>
      </c>
      <c r="G4882">
        <v>6.35</v>
      </c>
      <c r="H4882">
        <v>2.09</v>
      </c>
      <c r="I4882">
        <v>51.4</v>
      </c>
      <c r="J4882">
        <v>0</v>
      </c>
      <c r="K4882">
        <v>0.16</v>
      </c>
      <c r="L4882">
        <v>0.6</v>
      </c>
      <c r="R4882">
        <v>124</v>
      </c>
      <c r="S4882">
        <v>0.66700000000000004</v>
      </c>
      <c r="T4882">
        <v>21.5</v>
      </c>
      <c r="U4882">
        <v>15</v>
      </c>
      <c r="V4882">
        <v>50</v>
      </c>
      <c r="W4882">
        <v>2</v>
      </c>
      <c r="X4882">
        <v>200</v>
      </c>
      <c r="Y4882">
        <v>0.02</v>
      </c>
      <c r="Z4882">
        <v>0.05</v>
      </c>
      <c r="AB4882">
        <v>25</v>
      </c>
      <c r="AC4882">
        <v>0</v>
      </c>
      <c r="AD4882" s="4" t="s">
        <v>173</v>
      </c>
      <c r="AE4882">
        <f t="shared" si="213"/>
        <v>2.1067408822488929</v>
      </c>
      <c r="AF4882">
        <f t="shared" si="214"/>
        <v>19.157303647100441</v>
      </c>
      <c r="AG4882">
        <v>95.7865182355022</v>
      </c>
    </row>
    <row r="4883" spans="1:33">
      <c r="A4883" t="s">
        <v>567</v>
      </c>
      <c r="B4883" t="s">
        <v>568</v>
      </c>
      <c r="C4883" s="30" t="s">
        <v>592</v>
      </c>
      <c r="D4883">
        <v>500</v>
      </c>
      <c r="E4883">
        <v>10</v>
      </c>
      <c r="F4883">
        <v>120</v>
      </c>
      <c r="G4883">
        <v>6.35</v>
      </c>
      <c r="H4883">
        <v>2.09</v>
      </c>
      <c r="I4883">
        <v>51.4</v>
      </c>
      <c r="J4883">
        <v>0</v>
      </c>
      <c r="K4883">
        <v>0.16</v>
      </c>
      <c r="L4883">
        <v>0.6</v>
      </c>
      <c r="R4883">
        <v>124</v>
      </c>
      <c r="S4883">
        <v>0.66700000000000004</v>
      </c>
      <c r="T4883">
        <v>21.5</v>
      </c>
      <c r="U4883">
        <v>20</v>
      </c>
      <c r="V4883">
        <v>50</v>
      </c>
      <c r="W4883">
        <v>2</v>
      </c>
      <c r="X4883">
        <v>200</v>
      </c>
      <c r="Y4883">
        <v>0.02</v>
      </c>
      <c r="Z4883">
        <v>0.05</v>
      </c>
      <c r="AB4883">
        <v>25</v>
      </c>
      <c r="AC4883">
        <v>0</v>
      </c>
      <c r="AD4883" s="4" t="s">
        <v>173</v>
      </c>
      <c r="AE4883">
        <f t="shared" si="213"/>
        <v>1.8960675173163537</v>
      </c>
      <c r="AF4883">
        <f t="shared" si="214"/>
        <v>19.241572993073458</v>
      </c>
      <c r="AG4883">
        <v>96.207864965367307</v>
      </c>
    </row>
    <row r="4884" spans="1:33">
      <c r="A4884" t="s">
        <v>567</v>
      </c>
      <c r="B4884" t="s">
        <v>568</v>
      </c>
      <c r="C4884" s="30" t="s">
        <v>592</v>
      </c>
      <c r="D4884">
        <v>500</v>
      </c>
      <c r="E4884">
        <v>10</v>
      </c>
      <c r="F4884">
        <v>120</v>
      </c>
      <c r="G4884">
        <v>6.35</v>
      </c>
      <c r="H4884">
        <v>2.09</v>
      </c>
      <c r="I4884">
        <v>51.4</v>
      </c>
      <c r="J4884">
        <v>0</v>
      </c>
      <c r="K4884">
        <v>0.16</v>
      </c>
      <c r="L4884">
        <v>0.6</v>
      </c>
      <c r="R4884">
        <v>124</v>
      </c>
      <c r="S4884">
        <v>0.66700000000000004</v>
      </c>
      <c r="T4884">
        <v>21.5</v>
      </c>
      <c r="U4884">
        <v>25</v>
      </c>
      <c r="V4884">
        <v>50</v>
      </c>
      <c r="W4884">
        <v>2</v>
      </c>
      <c r="X4884">
        <v>200</v>
      </c>
      <c r="Y4884">
        <v>0.02</v>
      </c>
      <c r="Z4884">
        <v>0.05</v>
      </c>
      <c r="AB4884">
        <v>25</v>
      </c>
      <c r="AC4884">
        <v>0</v>
      </c>
      <c r="AD4884" s="4" t="s">
        <v>173</v>
      </c>
      <c r="AE4884">
        <f t="shared" si="213"/>
        <v>1.8539313977451428</v>
      </c>
      <c r="AF4884">
        <f t="shared" si="214"/>
        <v>19.258427440901944</v>
      </c>
      <c r="AG4884">
        <v>96.2921372045097</v>
      </c>
    </row>
    <row r="4885" spans="1:33">
      <c r="A4885" t="s">
        <v>567</v>
      </c>
      <c r="B4885" t="s">
        <v>568</v>
      </c>
      <c r="C4885" s="30" t="s">
        <v>592</v>
      </c>
      <c r="D4885">
        <v>500</v>
      </c>
      <c r="E4885">
        <v>10</v>
      </c>
      <c r="F4885">
        <v>120</v>
      </c>
      <c r="G4885">
        <v>6.35</v>
      </c>
      <c r="H4885">
        <v>2.09</v>
      </c>
      <c r="I4885">
        <v>51.4</v>
      </c>
      <c r="J4885">
        <v>0</v>
      </c>
      <c r="K4885">
        <v>0.16</v>
      </c>
      <c r="L4885">
        <v>0.6</v>
      </c>
      <c r="R4885">
        <v>124</v>
      </c>
      <c r="S4885">
        <v>0.66700000000000004</v>
      </c>
      <c r="T4885">
        <v>21.5</v>
      </c>
      <c r="U4885">
        <v>30</v>
      </c>
      <c r="V4885">
        <v>50</v>
      </c>
      <c r="W4885">
        <v>2</v>
      </c>
      <c r="X4885">
        <v>200</v>
      </c>
      <c r="Y4885">
        <v>0.02</v>
      </c>
      <c r="Z4885">
        <v>0.05</v>
      </c>
      <c r="AB4885">
        <v>25</v>
      </c>
      <c r="AC4885">
        <v>0</v>
      </c>
      <c r="AD4885" s="4" t="s">
        <v>173</v>
      </c>
      <c r="AE4885">
        <f t="shared" si="213"/>
        <v>1.8539313977451428</v>
      </c>
      <c r="AF4885">
        <f t="shared" si="214"/>
        <v>19.258427440901944</v>
      </c>
      <c r="AG4885">
        <v>96.2921372045097</v>
      </c>
    </row>
    <row r="4886" spans="1:33">
      <c r="A4886" t="s">
        <v>567</v>
      </c>
      <c r="B4886" t="s">
        <v>568</v>
      </c>
      <c r="C4886" s="30" t="s">
        <v>592</v>
      </c>
      <c r="D4886">
        <v>500</v>
      </c>
      <c r="E4886">
        <v>10</v>
      </c>
      <c r="F4886">
        <v>120</v>
      </c>
      <c r="G4886">
        <v>6.35</v>
      </c>
      <c r="H4886">
        <v>2.09</v>
      </c>
      <c r="I4886">
        <v>51.4</v>
      </c>
      <c r="J4886">
        <v>0</v>
      </c>
      <c r="K4886">
        <v>0.16</v>
      </c>
      <c r="L4886">
        <v>0.6</v>
      </c>
      <c r="R4886">
        <v>124</v>
      </c>
      <c r="S4886">
        <v>0.66700000000000004</v>
      </c>
      <c r="T4886">
        <v>21.5</v>
      </c>
      <c r="U4886">
        <v>40</v>
      </c>
      <c r="V4886">
        <v>50</v>
      </c>
      <c r="W4886">
        <v>2</v>
      </c>
      <c r="X4886">
        <v>200</v>
      </c>
      <c r="Y4886">
        <v>0.02</v>
      </c>
      <c r="Z4886">
        <v>0.05</v>
      </c>
      <c r="AB4886">
        <v>25</v>
      </c>
      <c r="AC4886">
        <v>0</v>
      </c>
      <c r="AD4886" s="4" t="s">
        <v>173</v>
      </c>
      <c r="AE4886">
        <f t="shared" si="213"/>
        <v>1.8539313977451428</v>
      </c>
      <c r="AF4886">
        <f t="shared" si="214"/>
        <v>19.258427440901944</v>
      </c>
      <c r="AG4886">
        <v>96.2921372045097</v>
      </c>
    </row>
    <row r="4887" spans="1:33">
      <c r="A4887" t="s">
        <v>567</v>
      </c>
      <c r="B4887" t="s">
        <v>568</v>
      </c>
      <c r="C4887" s="30" t="s">
        <v>592</v>
      </c>
      <c r="D4887">
        <v>500</v>
      </c>
      <c r="E4887">
        <v>10</v>
      </c>
      <c r="F4887">
        <v>120</v>
      </c>
      <c r="G4887">
        <v>6.35</v>
      </c>
      <c r="H4887">
        <v>2.09</v>
      </c>
      <c r="I4887">
        <v>51.4</v>
      </c>
      <c r="J4887">
        <v>0</v>
      </c>
      <c r="K4887">
        <v>0.16</v>
      </c>
      <c r="L4887">
        <v>0.6</v>
      </c>
      <c r="R4887">
        <v>124</v>
      </c>
      <c r="S4887">
        <v>0.66700000000000004</v>
      </c>
      <c r="T4887">
        <v>21.5</v>
      </c>
      <c r="U4887">
        <v>50</v>
      </c>
      <c r="V4887">
        <v>50</v>
      </c>
      <c r="W4887">
        <v>2</v>
      </c>
      <c r="X4887">
        <v>200</v>
      </c>
      <c r="Y4887">
        <v>0.02</v>
      </c>
      <c r="Z4887">
        <v>0.05</v>
      </c>
      <c r="AB4887">
        <v>25</v>
      </c>
      <c r="AC4887">
        <v>0</v>
      </c>
      <c r="AD4887" s="4" t="s">
        <v>173</v>
      </c>
      <c r="AE4887">
        <f t="shared" si="213"/>
        <v>1.5168540138530986</v>
      </c>
      <c r="AF4887">
        <f t="shared" si="214"/>
        <v>19.393258394458762</v>
      </c>
      <c r="AG4887">
        <v>96.966291972293803</v>
      </c>
    </row>
    <row r="4888" spans="1:33">
      <c r="A4888" t="s">
        <v>567</v>
      </c>
      <c r="B4888" t="s">
        <v>568</v>
      </c>
      <c r="C4888" s="30" t="s">
        <v>592</v>
      </c>
      <c r="D4888">
        <v>500</v>
      </c>
      <c r="E4888">
        <v>10</v>
      </c>
      <c r="F4888">
        <v>120</v>
      </c>
      <c r="G4888">
        <v>6.35</v>
      </c>
      <c r="H4888">
        <v>2.09</v>
      </c>
      <c r="I4888">
        <v>51.4</v>
      </c>
      <c r="J4888">
        <v>0</v>
      </c>
      <c r="K4888">
        <v>0.16</v>
      </c>
      <c r="L4888">
        <v>0.6</v>
      </c>
      <c r="R4888">
        <v>124</v>
      </c>
      <c r="S4888">
        <v>0.66700000000000004</v>
      </c>
      <c r="T4888">
        <v>21.5</v>
      </c>
      <c r="U4888">
        <v>70</v>
      </c>
      <c r="V4888">
        <v>50</v>
      </c>
      <c r="W4888">
        <v>2</v>
      </c>
      <c r="X4888">
        <v>200</v>
      </c>
      <c r="Y4888">
        <v>0.02</v>
      </c>
      <c r="Z4888">
        <v>0.05</v>
      </c>
      <c r="AB4888">
        <v>25</v>
      </c>
      <c r="AC4888">
        <v>0</v>
      </c>
      <c r="AD4888" s="4" t="s">
        <v>173</v>
      </c>
      <c r="AE4888">
        <f t="shared" si="213"/>
        <v>1.4325832212953529</v>
      </c>
      <c r="AF4888">
        <f>((V4888-AE4888)/Z4888)*Y4888</f>
        <v>19.426966711481857</v>
      </c>
      <c r="AG4888">
        <v>97.134833557409294</v>
      </c>
    </row>
    <row r="4889" spans="1:33">
      <c r="A4889" t="s">
        <v>567</v>
      </c>
      <c r="B4889" t="s">
        <v>568</v>
      </c>
      <c r="C4889" s="30" t="s">
        <v>592</v>
      </c>
      <c r="D4889">
        <v>500</v>
      </c>
      <c r="E4889">
        <v>10</v>
      </c>
      <c r="F4889">
        <v>120</v>
      </c>
      <c r="G4889">
        <v>6.35</v>
      </c>
      <c r="H4889">
        <v>2.09</v>
      </c>
      <c r="I4889">
        <v>51.4</v>
      </c>
      <c r="J4889">
        <v>0</v>
      </c>
      <c r="K4889">
        <v>0.16</v>
      </c>
      <c r="L4889">
        <v>0.6</v>
      </c>
      <c r="R4889">
        <v>124</v>
      </c>
      <c r="S4889">
        <v>0.66700000000000004</v>
      </c>
      <c r="T4889">
        <v>21.5</v>
      </c>
      <c r="U4889">
        <v>80</v>
      </c>
      <c r="V4889">
        <v>50</v>
      </c>
      <c r="W4889">
        <v>2</v>
      </c>
      <c r="X4889">
        <v>200</v>
      </c>
      <c r="Y4889">
        <v>0.02</v>
      </c>
      <c r="Z4889">
        <v>0.05</v>
      </c>
      <c r="AB4889">
        <v>25</v>
      </c>
      <c r="AC4889">
        <v>0</v>
      </c>
      <c r="AD4889" s="4" t="s">
        <v>173</v>
      </c>
      <c r="AE4889">
        <f t="shared" si="213"/>
        <v>1.3061792023358549</v>
      </c>
      <c r="AF4889">
        <f t="shared" si="214"/>
        <v>19.477528319065659</v>
      </c>
      <c r="AG4889">
        <v>97.387641595328304</v>
      </c>
    </row>
    <row r="4890" spans="1:33">
      <c r="A4890" t="s">
        <v>577</v>
      </c>
      <c r="B4890" t="s">
        <v>573</v>
      </c>
      <c r="C4890" s="30" t="s">
        <v>592</v>
      </c>
      <c r="D4890">
        <v>500</v>
      </c>
      <c r="E4890">
        <v>10</v>
      </c>
      <c r="F4890">
        <v>120</v>
      </c>
      <c r="G4890">
        <v>6.18</v>
      </c>
      <c r="H4890">
        <v>1.56</v>
      </c>
      <c r="I4890">
        <v>45.37</v>
      </c>
      <c r="J4890">
        <v>0</v>
      </c>
      <c r="K4890">
        <v>0.19</v>
      </c>
      <c r="L4890">
        <v>0.23</v>
      </c>
      <c r="R4890">
        <v>184</v>
      </c>
      <c r="S4890">
        <v>0.89700000000000002</v>
      </c>
      <c r="T4890">
        <v>19.5</v>
      </c>
      <c r="U4890">
        <v>5</v>
      </c>
      <c r="V4890">
        <v>50</v>
      </c>
      <c r="W4890">
        <v>2</v>
      </c>
      <c r="X4890">
        <v>200</v>
      </c>
      <c r="Y4890">
        <v>0.02</v>
      </c>
      <c r="Z4890">
        <v>0.05</v>
      </c>
      <c r="AB4890">
        <v>25</v>
      </c>
      <c r="AC4890">
        <v>0</v>
      </c>
      <c r="AD4890" s="4" t="s">
        <v>173</v>
      </c>
      <c r="AE4890">
        <f t="shared" si="213"/>
        <v>1.8117967247586506</v>
      </c>
      <c r="AF4890">
        <f t="shared" si="214"/>
        <v>19.275281310096538</v>
      </c>
      <c r="AG4890">
        <v>96.376406550482699</v>
      </c>
    </row>
    <row r="4891" spans="1:33">
      <c r="A4891" t="s">
        <v>577</v>
      </c>
      <c r="B4891" t="s">
        <v>573</v>
      </c>
      <c r="C4891" s="30" t="s">
        <v>592</v>
      </c>
      <c r="D4891">
        <v>500</v>
      </c>
      <c r="E4891">
        <v>10</v>
      </c>
      <c r="F4891">
        <v>120</v>
      </c>
      <c r="G4891">
        <v>6.18</v>
      </c>
      <c r="H4891">
        <v>1.56</v>
      </c>
      <c r="I4891">
        <v>45.37</v>
      </c>
      <c r="J4891">
        <v>0</v>
      </c>
      <c r="K4891">
        <v>0.19</v>
      </c>
      <c r="L4891">
        <v>0.23</v>
      </c>
      <c r="R4891">
        <v>184</v>
      </c>
      <c r="S4891">
        <v>0.89700000000000002</v>
      </c>
      <c r="T4891">
        <v>19.5</v>
      </c>
      <c r="U4891">
        <v>10</v>
      </c>
      <c r="V4891">
        <v>50</v>
      </c>
      <c r="W4891">
        <v>2</v>
      </c>
      <c r="X4891">
        <v>200</v>
      </c>
      <c r="Y4891">
        <v>0.02</v>
      </c>
      <c r="Z4891">
        <v>0.05</v>
      </c>
      <c r="AB4891">
        <v>25</v>
      </c>
      <c r="AC4891">
        <v>0</v>
      </c>
      <c r="AD4891" s="4" t="s">
        <v>173</v>
      </c>
      <c r="AE4891">
        <f t="shared" si="213"/>
        <v>1.7696620517721442</v>
      </c>
      <c r="AF4891">
        <f t="shared" si="214"/>
        <v>19.292135179291144</v>
      </c>
      <c r="AG4891">
        <v>96.460675896455697</v>
      </c>
    </row>
    <row r="4892" spans="1:33">
      <c r="A4892" t="s">
        <v>577</v>
      </c>
      <c r="B4892" t="s">
        <v>573</v>
      </c>
      <c r="C4892" s="30" t="s">
        <v>592</v>
      </c>
      <c r="D4892">
        <v>500</v>
      </c>
      <c r="E4892">
        <v>10</v>
      </c>
      <c r="F4892">
        <v>120</v>
      </c>
      <c r="G4892">
        <v>6.18</v>
      </c>
      <c r="H4892">
        <v>1.56</v>
      </c>
      <c r="I4892">
        <v>45.37</v>
      </c>
      <c r="J4892">
        <v>0</v>
      </c>
      <c r="K4892">
        <v>0.19</v>
      </c>
      <c r="L4892">
        <v>0.23</v>
      </c>
      <c r="R4892">
        <v>184</v>
      </c>
      <c r="S4892">
        <v>0.89700000000000002</v>
      </c>
      <c r="T4892">
        <v>19.5</v>
      </c>
      <c r="U4892">
        <v>15</v>
      </c>
      <c r="V4892">
        <v>50</v>
      </c>
      <c r="W4892">
        <v>2</v>
      </c>
      <c r="X4892">
        <v>200</v>
      </c>
      <c r="Y4892">
        <v>0.02</v>
      </c>
      <c r="Z4892">
        <v>0.05</v>
      </c>
      <c r="AB4892">
        <v>25</v>
      </c>
      <c r="AC4892">
        <v>0</v>
      </c>
      <c r="AD4892" s="4" t="s">
        <v>173</v>
      </c>
      <c r="AE4892">
        <f t="shared" si="213"/>
        <v>1.5168540138530986</v>
      </c>
      <c r="AF4892">
        <f t="shared" si="214"/>
        <v>19.393258394458762</v>
      </c>
      <c r="AG4892">
        <v>96.966291972293803</v>
      </c>
    </row>
    <row r="4893" spans="1:33">
      <c r="A4893" t="s">
        <v>577</v>
      </c>
      <c r="B4893" t="s">
        <v>573</v>
      </c>
      <c r="C4893" s="30" t="s">
        <v>592</v>
      </c>
      <c r="D4893">
        <v>500</v>
      </c>
      <c r="E4893">
        <v>10</v>
      </c>
      <c r="F4893">
        <v>120</v>
      </c>
      <c r="G4893">
        <v>6.18</v>
      </c>
      <c r="H4893">
        <v>1.56</v>
      </c>
      <c r="I4893">
        <v>45.37</v>
      </c>
      <c r="J4893">
        <v>0</v>
      </c>
      <c r="K4893">
        <v>0.19</v>
      </c>
      <c r="L4893">
        <v>0.23</v>
      </c>
      <c r="R4893">
        <v>184</v>
      </c>
      <c r="S4893">
        <v>0.89700000000000002</v>
      </c>
      <c r="T4893">
        <v>19.5</v>
      </c>
      <c r="U4893">
        <v>20</v>
      </c>
      <c r="V4893">
        <v>50</v>
      </c>
      <c r="W4893">
        <v>2</v>
      </c>
      <c r="X4893">
        <v>200</v>
      </c>
      <c r="Y4893">
        <v>0.02</v>
      </c>
      <c r="Z4893">
        <v>0.05</v>
      </c>
      <c r="AB4893">
        <v>25</v>
      </c>
      <c r="AC4893">
        <v>0</v>
      </c>
      <c r="AD4893" s="4" t="s">
        <v>173</v>
      </c>
      <c r="AE4893">
        <f t="shared" ref="AE4893:AE4899" si="215">V4893-AG4893*V4893/100</f>
        <v>1.4325832212953529</v>
      </c>
      <c r="AF4893">
        <f t="shared" ref="AF4893:AF4899" si="216">((V4893-AE4893)/Z4893)*Y4893</f>
        <v>19.426966711481857</v>
      </c>
      <c r="AG4893">
        <v>97.134833557409294</v>
      </c>
    </row>
    <row r="4894" spans="1:33">
      <c r="A4894" t="s">
        <v>577</v>
      </c>
      <c r="B4894" t="s">
        <v>573</v>
      </c>
      <c r="C4894" s="30" t="s">
        <v>592</v>
      </c>
      <c r="D4894">
        <v>500</v>
      </c>
      <c r="E4894">
        <v>10</v>
      </c>
      <c r="F4894">
        <v>120</v>
      </c>
      <c r="G4894">
        <v>6.18</v>
      </c>
      <c r="H4894">
        <v>1.56</v>
      </c>
      <c r="I4894">
        <v>45.37</v>
      </c>
      <c r="J4894">
        <v>0</v>
      </c>
      <c r="K4894">
        <v>0.19</v>
      </c>
      <c r="L4894">
        <v>0.23</v>
      </c>
      <c r="R4894">
        <v>184</v>
      </c>
      <c r="S4894">
        <v>0.89700000000000002</v>
      </c>
      <c r="T4894">
        <v>19.5</v>
      </c>
      <c r="U4894">
        <v>25</v>
      </c>
      <c r="V4894">
        <v>50</v>
      </c>
      <c r="W4894">
        <v>2</v>
      </c>
      <c r="X4894">
        <v>200</v>
      </c>
      <c r="Y4894">
        <v>0.02</v>
      </c>
      <c r="Z4894">
        <v>0.05</v>
      </c>
      <c r="AB4894">
        <v>25</v>
      </c>
      <c r="AC4894">
        <v>0</v>
      </c>
      <c r="AD4894" s="4" t="s">
        <v>173</v>
      </c>
      <c r="AE4894">
        <f t="shared" si="215"/>
        <v>1.3904485483088536</v>
      </c>
      <c r="AF4894">
        <f t="shared" si="216"/>
        <v>19.443820580676459</v>
      </c>
      <c r="AG4894">
        <v>97.219102903382307</v>
      </c>
    </row>
    <row r="4895" spans="1:33">
      <c r="A4895" t="s">
        <v>577</v>
      </c>
      <c r="B4895" t="s">
        <v>573</v>
      </c>
      <c r="C4895" s="30" t="s">
        <v>592</v>
      </c>
      <c r="D4895">
        <v>500</v>
      </c>
      <c r="E4895">
        <v>10</v>
      </c>
      <c r="F4895">
        <v>120</v>
      </c>
      <c r="G4895">
        <v>6.18</v>
      </c>
      <c r="H4895">
        <v>1.56</v>
      </c>
      <c r="I4895">
        <v>45.37</v>
      </c>
      <c r="J4895">
        <v>0</v>
      </c>
      <c r="K4895">
        <v>0.19</v>
      </c>
      <c r="L4895">
        <v>0.23</v>
      </c>
      <c r="R4895">
        <v>184</v>
      </c>
      <c r="S4895">
        <v>0.89700000000000002</v>
      </c>
      <c r="T4895">
        <v>19.5</v>
      </c>
      <c r="U4895">
        <v>30</v>
      </c>
      <c r="V4895">
        <v>50</v>
      </c>
      <c r="W4895">
        <v>2</v>
      </c>
      <c r="X4895">
        <v>200</v>
      </c>
      <c r="Y4895">
        <v>0.02</v>
      </c>
      <c r="Z4895">
        <v>0.05</v>
      </c>
      <c r="AB4895">
        <v>25</v>
      </c>
      <c r="AC4895">
        <v>0</v>
      </c>
      <c r="AD4895" s="4" t="s">
        <v>173</v>
      </c>
      <c r="AE4895">
        <f t="shared" si="215"/>
        <v>1.3061792023358549</v>
      </c>
      <c r="AF4895">
        <f t="shared" si="216"/>
        <v>19.477528319065659</v>
      </c>
      <c r="AG4895">
        <v>97.387641595328304</v>
      </c>
    </row>
    <row r="4896" spans="1:33">
      <c r="A4896" t="s">
        <v>577</v>
      </c>
      <c r="B4896" t="s">
        <v>573</v>
      </c>
      <c r="C4896" s="30" t="s">
        <v>592</v>
      </c>
      <c r="D4896">
        <v>500</v>
      </c>
      <c r="E4896">
        <v>10</v>
      </c>
      <c r="F4896">
        <v>120</v>
      </c>
      <c r="G4896">
        <v>6.18</v>
      </c>
      <c r="H4896">
        <v>1.56</v>
      </c>
      <c r="I4896">
        <v>45.37</v>
      </c>
      <c r="J4896">
        <v>0</v>
      </c>
      <c r="K4896">
        <v>0.19</v>
      </c>
      <c r="L4896">
        <v>0.23</v>
      </c>
      <c r="R4896">
        <v>184</v>
      </c>
      <c r="S4896">
        <v>0.89700000000000002</v>
      </c>
      <c r="T4896">
        <v>19.5</v>
      </c>
      <c r="U4896">
        <v>40</v>
      </c>
      <c r="V4896">
        <v>50</v>
      </c>
      <c r="W4896">
        <v>2</v>
      </c>
      <c r="X4896">
        <v>200</v>
      </c>
      <c r="Y4896">
        <v>0.02</v>
      </c>
      <c r="Z4896">
        <v>0.05</v>
      </c>
      <c r="AB4896">
        <v>25</v>
      </c>
      <c r="AC4896">
        <v>0</v>
      </c>
      <c r="AD4896" s="4" t="s">
        <v>173</v>
      </c>
      <c r="AE4896">
        <f t="shared" si="215"/>
        <v>1.1376405103898009</v>
      </c>
      <c r="AF4896">
        <f t="shared" si="216"/>
        <v>19.54494379584408</v>
      </c>
      <c r="AG4896">
        <v>97.724718979220398</v>
      </c>
    </row>
    <row r="4897" spans="1:33">
      <c r="A4897" t="s">
        <v>577</v>
      </c>
      <c r="B4897" t="s">
        <v>573</v>
      </c>
      <c r="C4897" s="30" t="s">
        <v>592</v>
      </c>
      <c r="D4897">
        <v>500</v>
      </c>
      <c r="E4897">
        <v>10</v>
      </c>
      <c r="F4897">
        <v>120</v>
      </c>
      <c r="G4897">
        <v>6.18</v>
      </c>
      <c r="H4897">
        <v>1.56</v>
      </c>
      <c r="I4897">
        <v>45.37</v>
      </c>
      <c r="J4897">
        <v>0</v>
      </c>
      <c r="K4897">
        <v>0.19</v>
      </c>
      <c r="L4897">
        <v>0.23</v>
      </c>
      <c r="R4897">
        <v>184</v>
      </c>
      <c r="S4897">
        <v>0.89700000000000002</v>
      </c>
      <c r="T4897">
        <v>19.5</v>
      </c>
      <c r="U4897">
        <v>50</v>
      </c>
      <c r="V4897">
        <v>50</v>
      </c>
      <c r="W4897">
        <v>2</v>
      </c>
      <c r="X4897">
        <v>200</v>
      </c>
      <c r="Y4897">
        <v>0.02</v>
      </c>
      <c r="Z4897">
        <v>0.05</v>
      </c>
      <c r="AB4897">
        <v>25</v>
      </c>
      <c r="AC4897">
        <v>0</v>
      </c>
      <c r="AD4897" s="4" t="s">
        <v>173</v>
      </c>
      <c r="AE4897">
        <f t="shared" si="215"/>
        <v>1.0112350448455985</v>
      </c>
      <c r="AF4897">
        <f t="shared" si="216"/>
        <v>19.595505982061759</v>
      </c>
      <c r="AG4897">
        <v>97.977529910308803</v>
      </c>
    </row>
    <row r="4898" spans="1:33">
      <c r="A4898" t="s">
        <v>577</v>
      </c>
      <c r="B4898" t="s">
        <v>573</v>
      </c>
      <c r="C4898" s="30" t="s">
        <v>592</v>
      </c>
      <c r="D4898">
        <v>500</v>
      </c>
      <c r="E4898">
        <v>10</v>
      </c>
      <c r="F4898">
        <v>120</v>
      </c>
      <c r="G4898">
        <v>6.18</v>
      </c>
      <c r="H4898">
        <v>1.56</v>
      </c>
      <c r="I4898">
        <v>45.37</v>
      </c>
      <c r="J4898">
        <v>0</v>
      </c>
      <c r="K4898">
        <v>0.19</v>
      </c>
      <c r="L4898">
        <v>0.23</v>
      </c>
      <c r="R4898">
        <v>184</v>
      </c>
      <c r="S4898">
        <v>0.89700000000000002</v>
      </c>
      <c r="T4898">
        <v>19.5</v>
      </c>
      <c r="U4898">
        <v>70</v>
      </c>
      <c r="V4898">
        <v>50</v>
      </c>
      <c r="W4898">
        <v>2</v>
      </c>
      <c r="X4898">
        <v>200</v>
      </c>
      <c r="Y4898">
        <v>0.02</v>
      </c>
      <c r="Z4898">
        <v>0.05</v>
      </c>
      <c r="AB4898">
        <v>25</v>
      </c>
      <c r="AC4898">
        <v>0</v>
      </c>
      <c r="AD4898" s="4" t="s">
        <v>173</v>
      </c>
      <c r="AE4898">
        <f t="shared" si="215"/>
        <v>0.92696569887259983</v>
      </c>
      <c r="AF4898">
        <f t="shared" si="216"/>
        <v>19.629213720450959</v>
      </c>
      <c r="AG4898">
        <v>98.1460686022548</v>
      </c>
    </row>
    <row r="4899" spans="1:33">
      <c r="A4899" t="s">
        <v>577</v>
      </c>
      <c r="B4899" t="s">
        <v>573</v>
      </c>
      <c r="C4899" s="30" t="s">
        <v>592</v>
      </c>
      <c r="D4899">
        <v>500</v>
      </c>
      <c r="E4899">
        <v>10</v>
      </c>
      <c r="F4899">
        <v>120</v>
      </c>
      <c r="G4899">
        <v>6.18</v>
      </c>
      <c r="H4899">
        <v>1.56</v>
      </c>
      <c r="I4899">
        <v>45.37</v>
      </c>
      <c r="J4899">
        <v>0</v>
      </c>
      <c r="K4899">
        <v>0.19</v>
      </c>
      <c r="L4899">
        <v>0.23</v>
      </c>
      <c r="R4899">
        <v>184</v>
      </c>
      <c r="S4899">
        <v>0.89700000000000002</v>
      </c>
      <c r="T4899">
        <v>19.5</v>
      </c>
      <c r="U4899">
        <v>80</v>
      </c>
      <c r="V4899">
        <v>50</v>
      </c>
      <c r="W4899">
        <v>2</v>
      </c>
      <c r="X4899">
        <v>200</v>
      </c>
      <c r="Y4899">
        <v>0.02</v>
      </c>
      <c r="Z4899">
        <v>0.05</v>
      </c>
      <c r="AB4899">
        <v>25</v>
      </c>
      <c r="AC4899">
        <v>0</v>
      </c>
      <c r="AD4899" s="4" t="s">
        <v>173</v>
      </c>
      <c r="AE4899">
        <f t="shared" si="215"/>
        <v>0.92696569887259983</v>
      </c>
      <c r="AF4899">
        <f t="shared" si="216"/>
        <v>19.629213720450959</v>
      </c>
      <c r="AG4899">
        <v>98.1460686022548</v>
      </c>
    </row>
    <row r="4900" spans="1:33">
      <c r="A4900" t="s">
        <v>567</v>
      </c>
      <c r="B4900" t="s">
        <v>568</v>
      </c>
      <c r="C4900" s="30" t="s">
        <v>592</v>
      </c>
      <c r="D4900">
        <v>500</v>
      </c>
      <c r="E4900">
        <v>10</v>
      </c>
      <c r="F4900">
        <v>120</v>
      </c>
      <c r="G4900">
        <v>6.35</v>
      </c>
      <c r="H4900">
        <v>2.09</v>
      </c>
      <c r="I4900">
        <v>51.4</v>
      </c>
      <c r="J4900">
        <v>0</v>
      </c>
      <c r="K4900">
        <v>0.16</v>
      </c>
      <c r="L4900">
        <v>0.6</v>
      </c>
      <c r="R4900">
        <v>124</v>
      </c>
      <c r="S4900">
        <v>0.66700000000000004</v>
      </c>
      <c r="T4900">
        <v>21.5</v>
      </c>
      <c r="U4900">
        <v>30</v>
      </c>
      <c r="V4900">
        <v>0</v>
      </c>
      <c r="W4900">
        <v>2</v>
      </c>
      <c r="X4900">
        <v>200</v>
      </c>
      <c r="Y4900">
        <v>0.02</v>
      </c>
      <c r="Z4900">
        <v>0.05</v>
      </c>
      <c r="AB4900">
        <v>25</v>
      </c>
      <c r="AC4900">
        <v>0</v>
      </c>
      <c r="AD4900" s="4" t="s">
        <v>173</v>
      </c>
      <c r="AF4900">
        <v>1.9626167524598801</v>
      </c>
    </row>
    <row r="4901" spans="1:33">
      <c r="A4901" t="s">
        <v>567</v>
      </c>
      <c r="B4901" t="s">
        <v>568</v>
      </c>
      <c r="C4901" s="30" t="s">
        <v>592</v>
      </c>
      <c r="D4901">
        <v>500</v>
      </c>
      <c r="E4901">
        <v>10</v>
      </c>
      <c r="F4901">
        <v>120</v>
      </c>
      <c r="G4901">
        <v>6.35</v>
      </c>
      <c r="H4901">
        <v>2.09</v>
      </c>
      <c r="I4901">
        <v>51.4</v>
      </c>
      <c r="J4901">
        <v>0</v>
      </c>
      <c r="K4901">
        <v>0.16</v>
      </c>
      <c r="L4901">
        <v>0.6</v>
      </c>
      <c r="R4901">
        <v>124</v>
      </c>
      <c r="S4901">
        <v>0.66700000000000004</v>
      </c>
      <c r="T4901">
        <v>21.5</v>
      </c>
      <c r="U4901">
        <v>30</v>
      </c>
      <c r="V4901">
        <v>0.27587045567399798</v>
      </c>
      <c r="W4901">
        <v>2</v>
      </c>
      <c r="X4901">
        <v>200</v>
      </c>
      <c r="Y4901">
        <v>0.02</v>
      </c>
      <c r="Z4901">
        <v>0.05</v>
      </c>
      <c r="AB4901">
        <v>25</v>
      </c>
      <c r="AC4901">
        <v>0</v>
      </c>
      <c r="AD4901" s="4" t="s">
        <v>173</v>
      </c>
      <c r="AF4901">
        <v>7.8504670098396403</v>
      </c>
    </row>
    <row r="4902" spans="1:33">
      <c r="A4902" t="s">
        <v>567</v>
      </c>
      <c r="B4902" t="s">
        <v>568</v>
      </c>
      <c r="C4902" s="30" t="s">
        <v>592</v>
      </c>
      <c r="D4902">
        <v>500</v>
      </c>
      <c r="E4902">
        <v>10</v>
      </c>
      <c r="F4902">
        <v>120</v>
      </c>
      <c r="G4902">
        <v>6.35</v>
      </c>
      <c r="H4902">
        <v>2.09</v>
      </c>
      <c r="I4902">
        <v>51.4</v>
      </c>
      <c r="J4902">
        <v>0</v>
      </c>
      <c r="K4902">
        <v>0.16</v>
      </c>
      <c r="L4902">
        <v>0.6</v>
      </c>
      <c r="R4902">
        <v>124</v>
      </c>
      <c r="S4902">
        <v>0.66700000000000004</v>
      </c>
      <c r="T4902">
        <v>21.5</v>
      </c>
      <c r="U4902">
        <v>30</v>
      </c>
      <c r="V4902">
        <v>0.55174091134799697</v>
      </c>
      <c r="W4902">
        <v>2</v>
      </c>
      <c r="X4902">
        <v>200</v>
      </c>
      <c r="Y4902">
        <v>0.02</v>
      </c>
      <c r="Z4902">
        <v>0.05</v>
      </c>
      <c r="AB4902">
        <v>25</v>
      </c>
      <c r="AC4902">
        <v>0</v>
      </c>
      <c r="AD4902" s="4" t="s">
        <v>173</v>
      </c>
      <c r="AF4902">
        <v>11.3395501488106</v>
      </c>
    </row>
    <row r="4903" spans="1:33">
      <c r="A4903" t="s">
        <v>567</v>
      </c>
      <c r="B4903" t="s">
        <v>568</v>
      </c>
      <c r="C4903" s="30" t="s">
        <v>592</v>
      </c>
      <c r="D4903">
        <v>500</v>
      </c>
      <c r="E4903">
        <v>10</v>
      </c>
      <c r="F4903">
        <v>120</v>
      </c>
      <c r="G4903">
        <v>6.35</v>
      </c>
      <c r="H4903">
        <v>2.09</v>
      </c>
      <c r="I4903">
        <v>51.4</v>
      </c>
      <c r="J4903">
        <v>0</v>
      </c>
      <c r="K4903">
        <v>0.16</v>
      </c>
      <c r="L4903">
        <v>0.6</v>
      </c>
      <c r="R4903">
        <v>124</v>
      </c>
      <c r="S4903">
        <v>0.66700000000000004</v>
      </c>
      <c r="T4903">
        <v>21.5</v>
      </c>
      <c r="U4903">
        <v>30</v>
      </c>
      <c r="V4903">
        <v>1.6551848501583299</v>
      </c>
      <c r="W4903">
        <v>2</v>
      </c>
      <c r="X4903">
        <v>200</v>
      </c>
      <c r="Y4903">
        <v>0.02</v>
      </c>
      <c r="Z4903">
        <v>0.05</v>
      </c>
      <c r="AB4903">
        <v>25</v>
      </c>
      <c r="AC4903">
        <v>0</v>
      </c>
      <c r="AD4903" s="4" t="s">
        <v>173</v>
      </c>
      <c r="AF4903">
        <v>19.626167524599101</v>
      </c>
    </row>
    <row r="4904" spans="1:33">
      <c r="A4904" t="s">
        <v>567</v>
      </c>
      <c r="B4904" t="s">
        <v>568</v>
      </c>
      <c r="C4904" s="30" t="s">
        <v>592</v>
      </c>
      <c r="D4904">
        <v>500</v>
      </c>
      <c r="E4904">
        <v>10</v>
      </c>
      <c r="F4904">
        <v>120</v>
      </c>
      <c r="G4904">
        <v>6.35</v>
      </c>
      <c r="H4904">
        <v>2.09</v>
      </c>
      <c r="I4904">
        <v>51.4</v>
      </c>
      <c r="J4904">
        <v>0</v>
      </c>
      <c r="K4904">
        <v>0.16</v>
      </c>
      <c r="L4904">
        <v>0.6</v>
      </c>
      <c r="R4904">
        <v>124</v>
      </c>
      <c r="S4904">
        <v>0.66700000000000004</v>
      </c>
      <c r="T4904">
        <v>21.5</v>
      </c>
      <c r="U4904">
        <v>30</v>
      </c>
      <c r="V4904">
        <v>3.8620916697218401</v>
      </c>
      <c r="W4904">
        <v>2</v>
      </c>
      <c r="X4904">
        <v>200</v>
      </c>
      <c r="Y4904">
        <v>0.02</v>
      </c>
      <c r="Z4904">
        <v>0.05</v>
      </c>
      <c r="AB4904">
        <v>25</v>
      </c>
      <c r="AC4904">
        <v>0</v>
      </c>
      <c r="AD4904" s="4" t="s">
        <v>173</v>
      </c>
      <c r="AF4904">
        <v>31.183807829961701</v>
      </c>
    </row>
    <row r="4905" spans="1:33">
      <c r="A4905" t="s">
        <v>567</v>
      </c>
      <c r="B4905" t="s">
        <v>568</v>
      </c>
      <c r="C4905" s="30" t="s">
        <v>592</v>
      </c>
      <c r="D4905">
        <v>500</v>
      </c>
      <c r="E4905">
        <v>10</v>
      </c>
      <c r="F4905">
        <v>120</v>
      </c>
      <c r="G4905">
        <v>6.35</v>
      </c>
      <c r="H4905">
        <v>2.09</v>
      </c>
      <c r="I4905">
        <v>51.4</v>
      </c>
      <c r="J4905">
        <v>0</v>
      </c>
      <c r="K4905">
        <v>0.16</v>
      </c>
      <c r="L4905">
        <v>0.6</v>
      </c>
      <c r="R4905">
        <v>124</v>
      </c>
      <c r="S4905">
        <v>0.66700000000000004</v>
      </c>
      <c r="T4905">
        <v>21.5</v>
      </c>
      <c r="U4905">
        <v>30</v>
      </c>
      <c r="V4905">
        <v>6.8965530304788096</v>
      </c>
      <c r="W4905">
        <v>2</v>
      </c>
      <c r="X4905">
        <v>200</v>
      </c>
      <c r="Y4905">
        <v>0.02</v>
      </c>
      <c r="Z4905">
        <v>0.05</v>
      </c>
      <c r="AB4905">
        <v>25</v>
      </c>
      <c r="AC4905">
        <v>0</v>
      </c>
      <c r="AD4905" s="4" t="s">
        <v>173</v>
      </c>
      <c r="AF4905">
        <v>38.161996568269899</v>
      </c>
    </row>
    <row r="4906" spans="1:33">
      <c r="A4906" t="s">
        <v>567</v>
      </c>
      <c r="B4906" t="s">
        <v>568</v>
      </c>
      <c r="C4906" s="30" t="s">
        <v>592</v>
      </c>
      <c r="D4906">
        <v>500</v>
      </c>
      <c r="E4906">
        <v>10</v>
      </c>
      <c r="F4906">
        <v>120</v>
      </c>
      <c r="G4906">
        <v>6.35</v>
      </c>
      <c r="H4906">
        <v>2.09</v>
      </c>
      <c r="I4906">
        <v>51.4</v>
      </c>
      <c r="J4906">
        <v>0</v>
      </c>
      <c r="K4906">
        <v>0.16</v>
      </c>
      <c r="L4906">
        <v>0.6</v>
      </c>
      <c r="R4906">
        <v>124</v>
      </c>
      <c r="S4906">
        <v>0.66700000000000004</v>
      </c>
      <c r="T4906">
        <v>21.5</v>
      </c>
      <c r="U4906">
        <v>30</v>
      </c>
      <c r="V4906">
        <v>12.1379590946849</v>
      </c>
      <c r="W4906">
        <v>2</v>
      </c>
      <c r="X4906">
        <v>200</v>
      </c>
      <c r="Y4906">
        <v>0.02</v>
      </c>
      <c r="Z4906">
        <v>0.05</v>
      </c>
      <c r="AB4906">
        <v>25</v>
      </c>
      <c r="AC4906">
        <v>0</v>
      </c>
      <c r="AD4906" s="4" t="s">
        <v>173</v>
      </c>
      <c r="AF4906">
        <v>55.825547340409202</v>
      </c>
    </row>
    <row r="4907" spans="1:33">
      <c r="A4907" t="s">
        <v>567</v>
      </c>
      <c r="B4907" t="s">
        <v>568</v>
      </c>
      <c r="C4907" s="30" t="s">
        <v>592</v>
      </c>
      <c r="D4907">
        <v>500</v>
      </c>
      <c r="E4907">
        <v>10</v>
      </c>
      <c r="F4907">
        <v>120</v>
      </c>
      <c r="G4907">
        <v>6.35</v>
      </c>
      <c r="H4907">
        <v>2.09</v>
      </c>
      <c r="I4907">
        <v>51.4</v>
      </c>
      <c r="J4907">
        <v>0</v>
      </c>
      <c r="K4907">
        <v>0.16</v>
      </c>
      <c r="L4907">
        <v>0.6</v>
      </c>
      <c r="R4907">
        <v>124</v>
      </c>
      <c r="S4907">
        <v>0.66700000000000004</v>
      </c>
      <c r="T4907">
        <v>21.5</v>
      </c>
      <c r="U4907">
        <v>30</v>
      </c>
      <c r="V4907">
        <v>20.1379371220312</v>
      </c>
      <c r="W4907">
        <v>2</v>
      </c>
      <c r="X4907">
        <v>200</v>
      </c>
      <c r="Y4907">
        <v>0.02</v>
      </c>
      <c r="Z4907">
        <v>0.05</v>
      </c>
      <c r="AB4907">
        <v>25</v>
      </c>
      <c r="AC4907">
        <v>0</v>
      </c>
      <c r="AD4907" s="4" t="s">
        <v>173</v>
      </c>
      <c r="AF4907">
        <v>72.834895023991393</v>
      </c>
    </row>
    <row r="4908" spans="1:33">
      <c r="A4908" t="s">
        <v>567</v>
      </c>
      <c r="B4908" t="s">
        <v>568</v>
      </c>
      <c r="C4908" s="30" t="s">
        <v>592</v>
      </c>
      <c r="D4908">
        <v>500</v>
      </c>
      <c r="E4908">
        <v>10</v>
      </c>
      <c r="F4908">
        <v>120</v>
      </c>
      <c r="G4908">
        <v>6.35</v>
      </c>
      <c r="H4908">
        <v>2.09</v>
      </c>
      <c r="I4908">
        <v>51.4</v>
      </c>
      <c r="J4908">
        <v>0</v>
      </c>
      <c r="K4908">
        <v>0.16</v>
      </c>
      <c r="L4908">
        <v>0.6</v>
      </c>
      <c r="R4908">
        <v>124</v>
      </c>
      <c r="S4908">
        <v>0.66700000000000004</v>
      </c>
      <c r="T4908">
        <v>21.5</v>
      </c>
      <c r="U4908">
        <v>30</v>
      </c>
      <c r="V4908">
        <v>27.034490152509999</v>
      </c>
      <c r="W4908">
        <v>2</v>
      </c>
      <c r="X4908">
        <v>200</v>
      </c>
      <c r="Y4908">
        <v>0.02</v>
      </c>
      <c r="Z4908">
        <v>0.05</v>
      </c>
      <c r="AB4908">
        <v>25</v>
      </c>
      <c r="AC4908">
        <v>0</v>
      </c>
      <c r="AD4908" s="4" t="s">
        <v>173</v>
      </c>
      <c r="AF4908">
        <v>90.498445796130596</v>
      </c>
    </row>
    <row r="4909" spans="1:33">
      <c r="A4909" t="s">
        <v>567</v>
      </c>
      <c r="B4909" t="s">
        <v>568</v>
      </c>
      <c r="C4909" s="30" t="s">
        <v>592</v>
      </c>
      <c r="D4909">
        <v>500</v>
      </c>
      <c r="E4909">
        <v>10</v>
      </c>
      <c r="F4909">
        <v>120</v>
      </c>
      <c r="G4909">
        <v>6.35</v>
      </c>
      <c r="H4909">
        <v>2.09</v>
      </c>
      <c r="I4909">
        <v>51.4</v>
      </c>
      <c r="J4909">
        <v>0</v>
      </c>
      <c r="K4909">
        <v>0.16</v>
      </c>
      <c r="L4909">
        <v>0.6</v>
      </c>
      <c r="R4909">
        <v>124</v>
      </c>
      <c r="S4909">
        <v>0.66700000000000004</v>
      </c>
      <c r="T4909">
        <v>21.5</v>
      </c>
      <c r="U4909">
        <v>30</v>
      </c>
      <c r="V4909">
        <v>47.448278788272503</v>
      </c>
      <c r="W4909">
        <v>2</v>
      </c>
      <c r="X4909">
        <v>200</v>
      </c>
      <c r="Y4909">
        <v>0.02</v>
      </c>
      <c r="Z4909">
        <v>0.05</v>
      </c>
      <c r="AB4909">
        <v>25</v>
      </c>
      <c r="AC4909">
        <v>0</v>
      </c>
      <c r="AD4909" s="4" t="s">
        <v>173</v>
      </c>
      <c r="AF4909">
        <v>101.40187178275301</v>
      </c>
    </row>
    <row r="4910" spans="1:33">
      <c r="A4910" t="s">
        <v>567</v>
      </c>
      <c r="B4910" t="s">
        <v>568</v>
      </c>
      <c r="C4910" s="30" t="s">
        <v>592</v>
      </c>
      <c r="D4910">
        <v>500</v>
      </c>
      <c r="E4910">
        <v>10</v>
      </c>
      <c r="F4910">
        <v>120</v>
      </c>
      <c r="G4910">
        <v>6.35</v>
      </c>
      <c r="H4910">
        <v>2.09</v>
      </c>
      <c r="I4910">
        <v>51.4</v>
      </c>
      <c r="J4910">
        <v>0</v>
      </c>
      <c r="K4910">
        <v>0.16</v>
      </c>
      <c r="L4910">
        <v>0.6</v>
      </c>
      <c r="R4910">
        <v>124</v>
      </c>
      <c r="S4910">
        <v>0.66700000000000004</v>
      </c>
      <c r="T4910">
        <v>21.5</v>
      </c>
      <c r="U4910">
        <v>30</v>
      </c>
      <c r="V4910">
        <v>117.517234089928</v>
      </c>
      <c r="W4910">
        <v>2</v>
      </c>
      <c r="X4910">
        <v>200</v>
      </c>
      <c r="Y4910">
        <v>0.02</v>
      </c>
      <c r="Z4910">
        <v>0.05</v>
      </c>
      <c r="AB4910">
        <v>25</v>
      </c>
      <c r="AC4910">
        <v>0</v>
      </c>
      <c r="AD4910" s="4" t="s">
        <v>173</v>
      </c>
      <c r="AF4910">
        <v>112.959497114538</v>
      </c>
    </row>
    <row r="4911" spans="1:33">
      <c r="A4911" t="s">
        <v>567</v>
      </c>
      <c r="B4911" t="s">
        <v>568</v>
      </c>
      <c r="C4911" s="30" t="s">
        <v>592</v>
      </c>
      <c r="D4911">
        <v>500</v>
      </c>
      <c r="E4911">
        <v>10</v>
      </c>
      <c r="F4911">
        <v>120</v>
      </c>
      <c r="G4911">
        <v>6.35</v>
      </c>
      <c r="H4911">
        <v>2.09</v>
      </c>
      <c r="I4911">
        <v>51.4</v>
      </c>
      <c r="J4911">
        <v>0</v>
      </c>
      <c r="K4911">
        <v>0.16</v>
      </c>
      <c r="L4911">
        <v>0.6</v>
      </c>
      <c r="R4911">
        <v>124</v>
      </c>
      <c r="S4911">
        <v>0.66700000000000004</v>
      </c>
      <c r="T4911">
        <v>21.5</v>
      </c>
      <c r="U4911">
        <v>30</v>
      </c>
      <c r="V4911">
        <v>198.344815149841</v>
      </c>
      <c r="W4911">
        <v>2</v>
      </c>
      <c r="X4911">
        <v>200</v>
      </c>
      <c r="Y4911">
        <v>0.02</v>
      </c>
      <c r="Z4911">
        <v>0.05</v>
      </c>
      <c r="AB4911">
        <v>25</v>
      </c>
      <c r="AC4911">
        <v>0</v>
      </c>
      <c r="AD4911" s="4" t="s">
        <v>173</v>
      </c>
      <c r="AF4911">
        <v>125.17134050845701</v>
      </c>
    </row>
    <row r="4912" spans="1:33">
      <c r="A4912" t="s">
        <v>572</v>
      </c>
      <c r="B4912" t="s">
        <v>573</v>
      </c>
      <c r="C4912" s="30" t="s">
        <v>592</v>
      </c>
      <c r="D4912">
        <v>500</v>
      </c>
      <c r="E4912">
        <v>10</v>
      </c>
      <c r="F4912">
        <v>120</v>
      </c>
      <c r="G4912">
        <v>6.18</v>
      </c>
      <c r="H4912">
        <v>1.56</v>
      </c>
      <c r="I4912">
        <v>45.37</v>
      </c>
      <c r="J4912">
        <v>0</v>
      </c>
      <c r="K4912">
        <v>0.19</v>
      </c>
      <c r="L4912">
        <v>0.23</v>
      </c>
      <c r="R4912">
        <v>184</v>
      </c>
      <c r="S4912">
        <v>0.89700000000000002</v>
      </c>
      <c r="T4912">
        <v>19.5</v>
      </c>
      <c r="U4912">
        <v>30</v>
      </c>
      <c r="V4912">
        <v>0.1</v>
      </c>
      <c r="W4912">
        <v>2</v>
      </c>
      <c r="X4912">
        <v>200</v>
      </c>
      <c r="Y4912">
        <v>0.02</v>
      </c>
      <c r="Z4912">
        <v>0.05</v>
      </c>
      <c r="AB4912">
        <v>25</v>
      </c>
      <c r="AC4912">
        <v>0</v>
      </c>
      <c r="AD4912" s="4" t="s">
        <v>173</v>
      </c>
      <c r="AF4912">
        <v>2.3987521448312599</v>
      </c>
    </row>
    <row r="4913" spans="1:37">
      <c r="A4913" t="s">
        <v>572</v>
      </c>
      <c r="B4913" t="s">
        <v>573</v>
      </c>
      <c r="C4913" s="30" t="s">
        <v>592</v>
      </c>
      <c r="D4913">
        <v>500</v>
      </c>
      <c r="E4913">
        <v>10</v>
      </c>
      <c r="F4913">
        <v>120</v>
      </c>
      <c r="G4913">
        <v>6.18</v>
      </c>
      <c r="H4913">
        <v>1.56</v>
      </c>
      <c r="I4913">
        <v>45.37</v>
      </c>
      <c r="J4913">
        <v>0</v>
      </c>
      <c r="K4913">
        <v>0.19</v>
      </c>
      <c r="L4913">
        <v>0.23</v>
      </c>
      <c r="R4913">
        <v>184</v>
      </c>
      <c r="S4913">
        <v>0.89700000000000002</v>
      </c>
      <c r="T4913">
        <v>19.5</v>
      </c>
      <c r="U4913">
        <v>30</v>
      </c>
      <c r="V4913">
        <v>0.55174091134799697</v>
      </c>
      <c r="W4913">
        <v>2</v>
      </c>
      <c r="X4913">
        <v>200</v>
      </c>
      <c r="Y4913">
        <v>0.02</v>
      </c>
      <c r="Z4913">
        <v>0.05</v>
      </c>
      <c r="AB4913">
        <v>25</v>
      </c>
      <c r="AC4913">
        <v>0</v>
      </c>
      <c r="AD4913" s="4" t="s">
        <v>173</v>
      </c>
      <c r="AF4913">
        <v>3.9252335049198299</v>
      </c>
    </row>
    <row r="4914" spans="1:37">
      <c r="A4914" t="s">
        <v>572</v>
      </c>
      <c r="B4914" t="s">
        <v>573</v>
      </c>
      <c r="C4914" s="30" t="s">
        <v>592</v>
      </c>
      <c r="D4914">
        <v>500</v>
      </c>
      <c r="E4914">
        <v>10</v>
      </c>
      <c r="F4914">
        <v>120</v>
      </c>
      <c r="G4914">
        <v>6.18</v>
      </c>
      <c r="H4914">
        <v>1.56</v>
      </c>
      <c r="I4914">
        <v>45.37</v>
      </c>
      <c r="J4914">
        <v>0</v>
      </c>
      <c r="K4914">
        <v>0.19</v>
      </c>
      <c r="L4914">
        <v>0.23</v>
      </c>
      <c r="R4914">
        <v>184</v>
      </c>
      <c r="S4914">
        <v>0.89700000000000002</v>
      </c>
      <c r="T4914">
        <v>19.5</v>
      </c>
      <c r="U4914">
        <v>30</v>
      </c>
      <c r="V4914">
        <v>1.1034818226960199</v>
      </c>
      <c r="W4914">
        <v>2</v>
      </c>
      <c r="X4914">
        <v>200</v>
      </c>
      <c r="Y4914">
        <v>0.02</v>
      </c>
      <c r="Z4914">
        <v>0.05</v>
      </c>
      <c r="AB4914">
        <v>25</v>
      </c>
      <c r="AC4914">
        <v>0</v>
      </c>
      <c r="AD4914" s="4" t="s">
        <v>173</v>
      </c>
      <c r="AF4914">
        <v>8.2866024022110096</v>
      </c>
    </row>
    <row r="4915" spans="1:37">
      <c r="A4915" t="s">
        <v>572</v>
      </c>
      <c r="B4915" t="s">
        <v>573</v>
      </c>
      <c r="C4915" s="30" t="s">
        <v>592</v>
      </c>
      <c r="D4915">
        <v>500</v>
      </c>
      <c r="E4915">
        <v>10</v>
      </c>
      <c r="F4915">
        <v>120</v>
      </c>
      <c r="G4915">
        <v>6.18</v>
      </c>
      <c r="H4915">
        <v>1.56</v>
      </c>
      <c r="I4915">
        <v>45.37</v>
      </c>
      <c r="J4915">
        <v>0</v>
      </c>
      <c r="K4915">
        <v>0.19</v>
      </c>
      <c r="L4915">
        <v>0.23</v>
      </c>
      <c r="R4915">
        <v>184</v>
      </c>
      <c r="S4915">
        <v>0.89700000000000002</v>
      </c>
      <c r="T4915">
        <v>19.5</v>
      </c>
      <c r="U4915">
        <v>30</v>
      </c>
      <c r="V4915">
        <v>1.37931439448433</v>
      </c>
      <c r="W4915">
        <v>2</v>
      </c>
      <c r="X4915">
        <v>200</v>
      </c>
      <c r="Y4915">
        <v>0.02</v>
      </c>
      <c r="Z4915">
        <v>0.05</v>
      </c>
      <c r="AB4915">
        <v>25</v>
      </c>
      <c r="AC4915">
        <v>0</v>
      </c>
      <c r="AD4915" s="4" t="s">
        <v>173</v>
      </c>
      <c r="AF4915">
        <v>12.429896116527701</v>
      </c>
    </row>
    <row r="4916" spans="1:37">
      <c r="A4916" t="s">
        <v>572</v>
      </c>
      <c r="B4916" t="s">
        <v>573</v>
      </c>
      <c r="C4916" s="30" t="s">
        <v>592</v>
      </c>
      <c r="D4916">
        <v>500</v>
      </c>
      <c r="E4916">
        <v>10</v>
      </c>
      <c r="F4916">
        <v>120</v>
      </c>
      <c r="G4916">
        <v>6.18</v>
      </c>
      <c r="H4916">
        <v>1.56</v>
      </c>
      <c r="I4916">
        <v>45.37</v>
      </c>
      <c r="J4916">
        <v>0</v>
      </c>
      <c r="K4916">
        <v>0.19</v>
      </c>
      <c r="L4916">
        <v>0.23</v>
      </c>
      <c r="R4916">
        <v>184</v>
      </c>
      <c r="S4916">
        <v>0.89700000000000002</v>
      </c>
      <c r="T4916">
        <v>19.5</v>
      </c>
      <c r="U4916">
        <v>30</v>
      </c>
      <c r="V4916">
        <v>1.37931439448433</v>
      </c>
      <c r="W4916">
        <v>2</v>
      </c>
      <c r="X4916">
        <v>200</v>
      </c>
      <c r="Y4916">
        <v>0.02</v>
      </c>
      <c r="Z4916">
        <v>0.05</v>
      </c>
      <c r="AB4916">
        <v>25</v>
      </c>
      <c r="AC4916">
        <v>0</v>
      </c>
      <c r="AD4916" s="4" t="s">
        <v>173</v>
      </c>
      <c r="AF4916">
        <v>15.264798627307901</v>
      </c>
    </row>
    <row r="4917" spans="1:37">
      <c r="A4917" t="s">
        <v>572</v>
      </c>
      <c r="B4917" t="s">
        <v>573</v>
      </c>
      <c r="C4917" s="30" t="s">
        <v>592</v>
      </c>
      <c r="D4917">
        <v>500</v>
      </c>
      <c r="E4917">
        <v>10</v>
      </c>
      <c r="F4917">
        <v>120</v>
      </c>
      <c r="G4917">
        <v>6.18</v>
      </c>
      <c r="H4917">
        <v>1.56</v>
      </c>
      <c r="I4917">
        <v>45.37</v>
      </c>
      <c r="J4917">
        <v>0</v>
      </c>
      <c r="K4917">
        <v>0.19</v>
      </c>
      <c r="L4917">
        <v>0.23</v>
      </c>
      <c r="R4917">
        <v>184</v>
      </c>
      <c r="S4917">
        <v>0.89700000000000002</v>
      </c>
      <c r="T4917">
        <v>19.5</v>
      </c>
      <c r="U4917">
        <v>30</v>
      </c>
      <c r="V4917">
        <v>1.5</v>
      </c>
      <c r="W4917">
        <v>2</v>
      </c>
      <c r="X4917">
        <v>200</v>
      </c>
      <c r="Y4917">
        <v>0.02</v>
      </c>
      <c r="Z4917">
        <v>0.05</v>
      </c>
      <c r="AB4917">
        <v>25</v>
      </c>
      <c r="AC4917">
        <v>0</v>
      </c>
      <c r="AD4917" s="4" t="s">
        <v>173</v>
      </c>
      <c r="AF4917">
        <v>19.626167524599101</v>
      </c>
    </row>
    <row r="4918" spans="1:37">
      <c r="A4918" t="s">
        <v>572</v>
      </c>
      <c r="B4918" t="s">
        <v>573</v>
      </c>
      <c r="C4918" s="30" t="s">
        <v>592</v>
      </c>
      <c r="D4918">
        <v>500</v>
      </c>
      <c r="E4918">
        <v>10</v>
      </c>
      <c r="F4918">
        <v>120</v>
      </c>
      <c r="G4918">
        <v>6.18</v>
      </c>
      <c r="H4918">
        <v>1.56</v>
      </c>
      <c r="I4918">
        <v>45.37</v>
      </c>
      <c r="J4918">
        <v>0</v>
      </c>
      <c r="K4918">
        <v>0.19</v>
      </c>
      <c r="L4918">
        <v>0.23</v>
      </c>
      <c r="R4918">
        <v>184</v>
      </c>
      <c r="S4918">
        <v>0.89700000000000002</v>
      </c>
      <c r="T4918">
        <v>19.5</v>
      </c>
      <c r="U4918">
        <v>30</v>
      </c>
      <c r="V4918">
        <v>2.20690681956349</v>
      </c>
      <c r="W4918">
        <v>2</v>
      </c>
      <c r="X4918">
        <v>200</v>
      </c>
      <c r="Y4918">
        <v>0.02</v>
      </c>
      <c r="Z4918">
        <v>0.05</v>
      </c>
      <c r="AB4918">
        <v>25</v>
      </c>
      <c r="AC4918">
        <v>0</v>
      </c>
      <c r="AD4918" s="4" t="s">
        <v>173</v>
      </c>
      <c r="AF4918">
        <v>30.7476724375903</v>
      </c>
    </row>
    <row r="4919" spans="1:37">
      <c r="A4919" t="s">
        <v>572</v>
      </c>
      <c r="B4919" t="s">
        <v>573</v>
      </c>
      <c r="C4919" s="30" t="s">
        <v>592</v>
      </c>
      <c r="D4919">
        <v>500</v>
      </c>
      <c r="E4919">
        <v>10</v>
      </c>
      <c r="F4919">
        <v>120</v>
      </c>
      <c r="G4919">
        <v>6.18</v>
      </c>
      <c r="H4919">
        <v>1.56</v>
      </c>
      <c r="I4919">
        <v>45.37</v>
      </c>
      <c r="J4919">
        <v>0</v>
      </c>
      <c r="K4919">
        <v>0.19</v>
      </c>
      <c r="L4919">
        <v>0.23</v>
      </c>
      <c r="R4919">
        <v>184</v>
      </c>
      <c r="S4919">
        <v>0.89700000000000002</v>
      </c>
      <c r="T4919">
        <v>19.5</v>
      </c>
      <c r="U4919">
        <v>30</v>
      </c>
      <c r="V4919">
        <v>3.8620916697218401</v>
      </c>
      <c r="W4919">
        <v>2</v>
      </c>
      <c r="X4919">
        <v>200</v>
      </c>
      <c r="Y4919">
        <v>0.02</v>
      </c>
      <c r="Z4919">
        <v>0.05</v>
      </c>
      <c r="AB4919">
        <v>25</v>
      </c>
      <c r="AC4919">
        <v>0</v>
      </c>
      <c r="AD4919" s="4" t="s">
        <v>173</v>
      </c>
      <c r="AF4919">
        <v>38.816207143615699</v>
      </c>
    </row>
    <row r="4920" spans="1:37">
      <c r="A4920" t="s">
        <v>572</v>
      </c>
      <c r="B4920" t="s">
        <v>573</v>
      </c>
      <c r="C4920" s="30" t="s">
        <v>592</v>
      </c>
      <c r="D4920">
        <v>500</v>
      </c>
      <c r="E4920">
        <v>10</v>
      </c>
      <c r="F4920">
        <v>120</v>
      </c>
      <c r="G4920">
        <v>6.18</v>
      </c>
      <c r="H4920">
        <v>1.56</v>
      </c>
      <c r="I4920">
        <v>45.37</v>
      </c>
      <c r="J4920">
        <v>0</v>
      </c>
      <c r="K4920">
        <v>0.19</v>
      </c>
      <c r="L4920">
        <v>0.23</v>
      </c>
      <c r="R4920">
        <v>184</v>
      </c>
      <c r="S4920">
        <v>0.89700000000000002</v>
      </c>
      <c r="T4920">
        <v>19.5</v>
      </c>
      <c r="U4920">
        <v>30</v>
      </c>
      <c r="V4920">
        <v>9.93103333317862</v>
      </c>
      <c r="W4920">
        <v>2</v>
      </c>
      <c r="X4920">
        <v>200</v>
      </c>
      <c r="Y4920">
        <v>0.02</v>
      </c>
      <c r="Z4920">
        <v>0.05</v>
      </c>
      <c r="AB4920">
        <v>25</v>
      </c>
      <c r="AC4920">
        <v>0</v>
      </c>
      <c r="AD4920" s="4" t="s">
        <v>173</v>
      </c>
      <c r="AF4920">
        <v>56.479757915755002</v>
      </c>
    </row>
    <row r="4921" spans="1:37">
      <c r="A4921" t="s">
        <v>572</v>
      </c>
      <c r="B4921" t="s">
        <v>573</v>
      </c>
      <c r="C4921" s="30" t="s">
        <v>592</v>
      </c>
      <c r="D4921">
        <v>500</v>
      </c>
      <c r="E4921">
        <v>10</v>
      </c>
      <c r="F4921">
        <v>120</v>
      </c>
      <c r="G4921">
        <v>6.18</v>
      </c>
      <c r="H4921">
        <v>1.56</v>
      </c>
      <c r="I4921">
        <v>45.37</v>
      </c>
      <c r="J4921">
        <v>0</v>
      </c>
      <c r="K4921">
        <v>0.19</v>
      </c>
      <c r="L4921">
        <v>0.23</v>
      </c>
      <c r="R4921">
        <v>184</v>
      </c>
      <c r="S4921">
        <v>0.89700000000000002</v>
      </c>
      <c r="T4921">
        <v>19.5</v>
      </c>
      <c r="U4921">
        <v>30</v>
      </c>
      <c r="V4921">
        <v>12.689662122147199</v>
      </c>
      <c r="W4921">
        <v>2</v>
      </c>
      <c r="X4921">
        <v>200</v>
      </c>
      <c r="Y4921">
        <v>0.02</v>
      </c>
      <c r="Z4921">
        <v>0.05</v>
      </c>
      <c r="AB4921">
        <v>25</v>
      </c>
      <c r="AC4921">
        <v>0</v>
      </c>
      <c r="AD4921" s="4" t="s">
        <v>173</v>
      </c>
      <c r="AF4921">
        <v>75.887850257379696</v>
      </c>
    </row>
    <row r="4922" spans="1:37">
      <c r="A4922" t="s">
        <v>572</v>
      </c>
      <c r="B4922" t="s">
        <v>573</v>
      </c>
      <c r="C4922" s="30" t="s">
        <v>592</v>
      </c>
      <c r="D4922">
        <v>500</v>
      </c>
      <c r="E4922">
        <v>10</v>
      </c>
      <c r="F4922">
        <v>120</v>
      </c>
      <c r="G4922">
        <v>6.18</v>
      </c>
      <c r="H4922">
        <v>1.56</v>
      </c>
      <c r="I4922">
        <v>45.37</v>
      </c>
      <c r="J4922">
        <v>0</v>
      </c>
      <c r="K4922">
        <v>0.19</v>
      </c>
      <c r="L4922">
        <v>0.23</v>
      </c>
      <c r="R4922">
        <v>184</v>
      </c>
      <c r="S4922">
        <v>0.89700000000000002</v>
      </c>
      <c r="T4922">
        <v>19.5</v>
      </c>
      <c r="U4922">
        <v>30</v>
      </c>
      <c r="V4922">
        <v>20.413807577705199</v>
      </c>
      <c r="W4922">
        <v>2</v>
      </c>
      <c r="X4922">
        <v>200</v>
      </c>
      <c r="Y4922">
        <v>0.02</v>
      </c>
      <c r="Z4922">
        <v>0.05</v>
      </c>
      <c r="AB4922">
        <v>25</v>
      </c>
      <c r="AC4922">
        <v>0</v>
      </c>
      <c r="AD4922" s="4" t="s">
        <v>173</v>
      </c>
      <c r="AF4922">
        <v>92.024927156219206</v>
      </c>
    </row>
    <row r="4923" spans="1:37">
      <c r="A4923" t="s">
        <v>572</v>
      </c>
      <c r="B4923" t="s">
        <v>573</v>
      </c>
      <c r="C4923" s="30" t="s">
        <v>592</v>
      </c>
      <c r="D4923">
        <v>500</v>
      </c>
      <c r="E4923">
        <v>10</v>
      </c>
      <c r="F4923">
        <v>120</v>
      </c>
      <c r="G4923">
        <v>6.18</v>
      </c>
      <c r="H4923">
        <v>1.56</v>
      </c>
      <c r="I4923">
        <v>45.37</v>
      </c>
      <c r="J4923">
        <v>0</v>
      </c>
      <c r="K4923">
        <v>0.19</v>
      </c>
      <c r="L4923">
        <v>0.23</v>
      </c>
      <c r="R4923">
        <v>184</v>
      </c>
      <c r="S4923">
        <v>0.89700000000000002</v>
      </c>
      <c r="T4923">
        <v>19.5</v>
      </c>
      <c r="U4923">
        <v>30</v>
      </c>
      <c r="V4923">
        <v>43.586206060493502</v>
      </c>
      <c r="W4923">
        <v>2</v>
      </c>
      <c r="X4923">
        <v>200</v>
      </c>
      <c r="Y4923">
        <v>0.02</v>
      </c>
      <c r="Z4923">
        <v>0.05</v>
      </c>
      <c r="AB4923">
        <v>25</v>
      </c>
      <c r="AC4923">
        <v>0</v>
      </c>
      <c r="AD4923" s="4" t="s">
        <v>173</v>
      </c>
      <c r="AF4923">
        <v>104.890969895301</v>
      </c>
    </row>
    <row r="4924" spans="1:37">
      <c r="A4924" t="s">
        <v>572</v>
      </c>
      <c r="B4924" t="s">
        <v>573</v>
      </c>
      <c r="C4924" s="30" t="s">
        <v>592</v>
      </c>
      <c r="D4924">
        <v>500</v>
      </c>
      <c r="E4924">
        <v>10</v>
      </c>
      <c r="F4924">
        <v>120</v>
      </c>
      <c r="G4924">
        <v>6.18</v>
      </c>
      <c r="H4924">
        <v>1.56</v>
      </c>
      <c r="I4924">
        <v>45.37</v>
      </c>
      <c r="J4924">
        <v>0</v>
      </c>
      <c r="K4924">
        <v>0.19</v>
      </c>
      <c r="L4924">
        <v>0.23</v>
      </c>
      <c r="R4924">
        <v>184</v>
      </c>
      <c r="S4924">
        <v>0.89700000000000002</v>
      </c>
      <c r="T4924">
        <v>19.5</v>
      </c>
      <c r="U4924">
        <v>30</v>
      </c>
      <c r="V4924">
        <v>109.517237120639</v>
      </c>
      <c r="W4924">
        <v>2</v>
      </c>
      <c r="X4924">
        <v>200</v>
      </c>
      <c r="Y4924">
        <v>0.02</v>
      </c>
      <c r="Z4924">
        <v>0.05</v>
      </c>
      <c r="AB4924">
        <v>25</v>
      </c>
      <c r="AC4924">
        <v>0</v>
      </c>
      <c r="AD4924" s="4" t="s">
        <v>173</v>
      </c>
      <c r="AF4924">
        <v>117.975076587175</v>
      </c>
    </row>
    <row r="4925" spans="1:37">
      <c r="A4925" t="s">
        <v>572</v>
      </c>
      <c r="B4925" t="s">
        <v>573</v>
      </c>
      <c r="C4925" s="30" t="s">
        <v>592</v>
      </c>
      <c r="D4925">
        <v>500</v>
      </c>
      <c r="E4925">
        <v>10</v>
      </c>
      <c r="F4925">
        <v>120</v>
      </c>
      <c r="G4925">
        <v>6.18</v>
      </c>
      <c r="H4925">
        <v>1.56</v>
      </c>
      <c r="I4925">
        <v>45.37</v>
      </c>
      <c r="J4925">
        <v>0</v>
      </c>
      <c r="K4925">
        <v>0.19</v>
      </c>
      <c r="L4925">
        <v>0.23</v>
      </c>
      <c r="R4925">
        <v>184</v>
      </c>
      <c r="S4925">
        <v>0.89700000000000002</v>
      </c>
      <c r="T4925">
        <v>19.5</v>
      </c>
      <c r="U4925">
        <v>30</v>
      </c>
      <c r="V4925">
        <v>196.68963029968299</v>
      </c>
      <c r="W4925">
        <v>2</v>
      </c>
      <c r="X4925">
        <v>200</v>
      </c>
      <c r="Y4925">
        <v>0.02</v>
      </c>
      <c r="Z4925">
        <v>0.05</v>
      </c>
      <c r="AB4925">
        <v>25</v>
      </c>
      <c r="AC4925">
        <v>0</v>
      </c>
      <c r="AD4925" s="4" t="s">
        <v>173</v>
      </c>
      <c r="AF4925">
        <v>131.49532990160299</v>
      </c>
    </row>
    <row r="4926" spans="1:37">
      <c r="A4926" t="s">
        <v>579</v>
      </c>
      <c r="B4926" t="s">
        <v>578</v>
      </c>
      <c r="C4926" s="30" t="s">
        <v>592</v>
      </c>
      <c r="D4926">
        <v>650</v>
      </c>
      <c r="E4926">
        <v>30</v>
      </c>
      <c r="F4926">
        <v>30</v>
      </c>
      <c r="G4926">
        <v>56.74</v>
      </c>
      <c r="I4926">
        <v>29.03</v>
      </c>
      <c r="J4926">
        <v>3.89</v>
      </c>
      <c r="K4926">
        <v>1.43</v>
      </c>
      <c r="L4926">
        <v>0</v>
      </c>
      <c r="O4926">
        <v>0.51</v>
      </c>
      <c r="U4926">
        <v>30</v>
      </c>
      <c r="V4926">
        <v>20</v>
      </c>
      <c r="W4926">
        <v>2</v>
      </c>
      <c r="X4926">
        <v>150</v>
      </c>
      <c r="Y4926">
        <v>0.05</v>
      </c>
      <c r="Z4926">
        <v>0.05</v>
      </c>
      <c r="AB4926">
        <v>25</v>
      </c>
      <c r="AC4926">
        <v>0</v>
      </c>
      <c r="AD4926" s="4" t="s">
        <v>173</v>
      </c>
      <c r="AE4926">
        <v>7.7857142662515599</v>
      </c>
      <c r="AF4926">
        <v>12.21428573374844</v>
      </c>
      <c r="AH4926" t="s">
        <v>539</v>
      </c>
      <c r="AI4926" s="31" t="s">
        <v>585</v>
      </c>
      <c r="AJ4926" t="s">
        <v>586</v>
      </c>
      <c r="AK4926" t="s">
        <v>587</v>
      </c>
    </row>
    <row r="4927" spans="1:37">
      <c r="A4927" t="s">
        <v>579</v>
      </c>
      <c r="B4927" t="s">
        <v>578</v>
      </c>
      <c r="C4927" s="30" t="s">
        <v>592</v>
      </c>
      <c r="D4927">
        <v>650</v>
      </c>
      <c r="E4927">
        <v>30</v>
      </c>
      <c r="F4927">
        <v>30</v>
      </c>
      <c r="G4927">
        <v>56.74</v>
      </c>
      <c r="I4927">
        <v>29.03</v>
      </c>
      <c r="J4927">
        <v>3.89</v>
      </c>
      <c r="K4927">
        <v>1.43</v>
      </c>
      <c r="L4927">
        <v>0</v>
      </c>
      <c r="O4927">
        <v>0.51</v>
      </c>
      <c r="U4927">
        <v>30</v>
      </c>
      <c r="V4927">
        <v>20</v>
      </c>
      <c r="W4927">
        <v>3</v>
      </c>
      <c r="X4927">
        <v>150</v>
      </c>
      <c r="Y4927">
        <v>0.05</v>
      </c>
      <c r="Z4927">
        <v>0.05</v>
      </c>
      <c r="AB4927">
        <v>25</v>
      </c>
      <c r="AC4927">
        <v>0</v>
      </c>
      <c r="AD4927" s="4" t="s">
        <v>173</v>
      </c>
      <c r="AE4927">
        <v>3.6071426398088988</v>
      </c>
      <c r="AF4927">
        <v>16.392857360191101</v>
      </c>
    </row>
    <row r="4928" spans="1:37">
      <c r="A4928" t="s">
        <v>579</v>
      </c>
      <c r="B4928" t="s">
        <v>578</v>
      </c>
      <c r="C4928" s="30" t="s">
        <v>592</v>
      </c>
      <c r="D4928">
        <v>650</v>
      </c>
      <c r="E4928">
        <v>30</v>
      </c>
      <c r="F4928">
        <v>30</v>
      </c>
      <c r="G4928">
        <v>56.74</v>
      </c>
      <c r="I4928">
        <v>29.03</v>
      </c>
      <c r="J4928">
        <v>3.89</v>
      </c>
      <c r="K4928">
        <v>1.43</v>
      </c>
      <c r="L4928">
        <v>0</v>
      </c>
      <c r="O4928">
        <v>0.51</v>
      </c>
      <c r="U4928">
        <v>30</v>
      </c>
      <c r="V4928">
        <v>20</v>
      </c>
      <c r="W4928">
        <v>4</v>
      </c>
      <c r="X4928">
        <v>150</v>
      </c>
      <c r="Y4928">
        <v>0.05</v>
      </c>
      <c r="Z4928">
        <v>0.05</v>
      </c>
      <c r="AB4928">
        <v>25</v>
      </c>
      <c r="AC4928">
        <v>0</v>
      </c>
      <c r="AD4928" s="4" t="s">
        <v>173</v>
      </c>
      <c r="AE4928">
        <v>2.5714295315905602</v>
      </c>
      <c r="AF4928">
        <v>17.42857046840944</v>
      </c>
    </row>
    <row r="4929" spans="1:34">
      <c r="A4929" t="s">
        <v>579</v>
      </c>
      <c r="B4929" t="s">
        <v>578</v>
      </c>
      <c r="C4929" s="30" t="s">
        <v>592</v>
      </c>
      <c r="D4929">
        <v>650</v>
      </c>
      <c r="E4929">
        <v>30</v>
      </c>
      <c r="F4929">
        <v>30</v>
      </c>
      <c r="G4929">
        <v>56.74</v>
      </c>
      <c r="I4929">
        <v>29.03</v>
      </c>
      <c r="J4929">
        <v>3.89</v>
      </c>
      <c r="K4929">
        <v>1.43</v>
      </c>
      <c r="L4929">
        <v>0</v>
      </c>
      <c r="O4929">
        <v>0.51</v>
      </c>
      <c r="U4929">
        <v>30</v>
      </c>
      <c r="V4929">
        <v>20</v>
      </c>
      <c r="W4929">
        <v>5</v>
      </c>
      <c r="X4929">
        <v>150</v>
      </c>
      <c r="Y4929">
        <v>0.05</v>
      </c>
      <c r="Z4929">
        <v>0.05</v>
      </c>
      <c r="AB4929">
        <v>25</v>
      </c>
      <c r="AC4929">
        <v>0</v>
      </c>
      <c r="AD4929" s="4" t="s">
        <v>173</v>
      </c>
      <c r="AE4929">
        <v>2.892856860647381</v>
      </c>
      <c r="AF4929">
        <v>17.107143139352619</v>
      </c>
    </row>
    <row r="4930" spans="1:34">
      <c r="A4930" t="s">
        <v>579</v>
      </c>
      <c r="B4930" t="s">
        <v>578</v>
      </c>
      <c r="C4930" s="30" t="s">
        <v>592</v>
      </c>
      <c r="D4930">
        <v>650</v>
      </c>
      <c r="E4930">
        <v>30</v>
      </c>
      <c r="F4930">
        <v>30</v>
      </c>
      <c r="G4930">
        <v>56.74</v>
      </c>
      <c r="I4930">
        <v>29.03</v>
      </c>
      <c r="J4930">
        <v>3.89</v>
      </c>
      <c r="K4930">
        <v>1.43</v>
      </c>
      <c r="L4930">
        <v>0</v>
      </c>
      <c r="O4930">
        <v>0.51</v>
      </c>
      <c r="U4930">
        <v>30</v>
      </c>
      <c r="V4930">
        <v>20</v>
      </c>
      <c r="W4930">
        <v>6</v>
      </c>
      <c r="X4930">
        <v>150</v>
      </c>
      <c r="Y4930">
        <v>0.05</v>
      </c>
      <c r="Z4930">
        <v>0.05</v>
      </c>
      <c r="AB4930">
        <v>25</v>
      </c>
      <c r="AC4930">
        <v>0</v>
      </c>
      <c r="AD4930" s="4" t="s">
        <v>173</v>
      </c>
      <c r="AE4930">
        <v>2.2142875502711412</v>
      </c>
      <c r="AF4930">
        <v>17.785712449728859</v>
      </c>
    </row>
    <row r="4931" spans="1:34">
      <c r="A4931" t="s">
        <v>579</v>
      </c>
      <c r="B4931" t="s">
        <v>578</v>
      </c>
      <c r="C4931" s="30" t="s">
        <v>592</v>
      </c>
      <c r="D4931">
        <v>650</v>
      </c>
      <c r="E4931">
        <v>30</v>
      </c>
      <c r="F4931">
        <v>30</v>
      </c>
      <c r="G4931">
        <v>56.74</v>
      </c>
      <c r="I4931">
        <v>29.03</v>
      </c>
      <c r="J4931">
        <v>3.89</v>
      </c>
      <c r="K4931">
        <v>1.43</v>
      </c>
      <c r="L4931">
        <v>0</v>
      </c>
      <c r="O4931">
        <v>0.51</v>
      </c>
      <c r="U4931">
        <v>30</v>
      </c>
      <c r="V4931">
        <v>20</v>
      </c>
      <c r="W4931">
        <v>7</v>
      </c>
      <c r="X4931">
        <v>150</v>
      </c>
      <c r="Y4931">
        <v>0.05</v>
      </c>
      <c r="Z4931">
        <v>0.05</v>
      </c>
      <c r="AB4931">
        <v>25</v>
      </c>
      <c r="AC4931">
        <v>0</v>
      </c>
      <c r="AD4931" s="4" t="s">
        <v>173</v>
      </c>
      <c r="AE4931">
        <v>1.3928578143217791</v>
      </c>
      <c r="AF4931">
        <v>18.607142185678221</v>
      </c>
    </row>
    <row r="4932" spans="1:34">
      <c r="A4932" t="s">
        <v>579</v>
      </c>
      <c r="B4932" t="s">
        <v>578</v>
      </c>
      <c r="C4932" s="30" t="s">
        <v>592</v>
      </c>
      <c r="D4932">
        <v>650</v>
      </c>
      <c r="E4932">
        <v>30</v>
      </c>
      <c r="F4932">
        <v>30</v>
      </c>
      <c r="G4932">
        <v>56.74</v>
      </c>
      <c r="I4932">
        <v>29.03</v>
      </c>
      <c r="J4932">
        <v>3.89</v>
      </c>
      <c r="K4932">
        <v>1.43</v>
      </c>
      <c r="L4932">
        <v>0</v>
      </c>
      <c r="O4932">
        <v>0.51</v>
      </c>
      <c r="U4932">
        <v>30</v>
      </c>
      <c r="V4932">
        <v>20</v>
      </c>
      <c r="W4932">
        <v>8</v>
      </c>
      <c r="X4932">
        <v>150</v>
      </c>
      <c r="Y4932">
        <v>0.05</v>
      </c>
      <c r="Z4932">
        <v>0.05</v>
      </c>
      <c r="AB4932">
        <v>25</v>
      </c>
      <c r="AC4932">
        <v>0</v>
      </c>
      <c r="AD4932" s="4" t="s">
        <v>173</v>
      </c>
      <c r="AE4932">
        <v>2.6785716718557211</v>
      </c>
      <c r="AF4932">
        <v>17.321428328144279</v>
      </c>
    </row>
    <row r="4933" spans="1:34">
      <c r="A4933" t="s">
        <v>579</v>
      </c>
      <c r="B4933" t="s">
        <v>578</v>
      </c>
      <c r="C4933" s="30" t="s">
        <v>592</v>
      </c>
      <c r="D4933">
        <v>650</v>
      </c>
      <c r="E4933">
        <v>30</v>
      </c>
      <c r="F4933">
        <v>30</v>
      </c>
      <c r="G4933">
        <v>56.74</v>
      </c>
      <c r="I4933">
        <v>29.03</v>
      </c>
      <c r="J4933">
        <v>3.89</v>
      </c>
      <c r="K4933">
        <v>1.43</v>
      </c>
      <c r="L4933">
        <v>0</v>
      </c>
      <c r="O4933">
        <v>0.51</v>
      </c>
      <c r="U4933">
        <v>30</v>
      </c>
      <c r="V4933">
        <v>20</v>
      </c>
      <c r="W4933">
        <v>9</v>
      </c>
      <c r="X4933">
        <v>150</v>
      </c>
      <c r="Y4933">
        <v>0.05</v>
      </c>
      <c r="Z4933">
        <v>0.05</v>
      </c>
      <c r="AB4933">
        <v>25</v>
      </c>
      <c r="AC4933">
        <v>0</v>
      </c>
      <c r="AD4933" s="4" t="s">
        <v>173</v>
      </c>
      <c r="AE4933">
        <v>2.2500003860110809</v>
      </c>
      <c r="AF4933">
        <v>17.749999613988919</v>
      </c>
    </row>
    <row r="4934" spans="1:34">
      <c r="A4934" t="s">
        <v>579</v>
      </c>
      <c r="B4934" t="s">
        <v>578</v>
      </c>
      <c r="C4934" s="30" t="s">
        <v>592</v>
      </c>
      <c r="D4934">
        <v>650</v>
      </c>
      <c r="E4934">
        <v>30</v>
      </c>
      <c r="F4934">
        <v>30</v>
      </c>
      <c r="G4934">
        <v>56.74</v>
      </c>
      <c r="I4934">
        <v>29.03</v>
      </c>
      <c r="J4934">
        <v>3.89</v>
      </c>
      <c r="K4934">
        <v>1.43</v>
      </c>
      <c r="L4934">
        <v>0</v>
      </c>
      <c r="O4934">
        <v>0.51</v>
      </c>
      <c r="U4934">
        <v>30</v>
      </c>
      <c r="V4934">
        <v>20</v>
      </c>
      <c r="W4934">
        <v>10</v>
      </c>
      <c r="X4934">
        <v>150</v>
      </c>
      <c r="Y4934">
        <v>0.05</v>
      </c>
      <c r="Z4934">
        <v>0.05</v>
      </c>
      <c r="AB4934">
        <v>25</v>
      </c>
      <c r="AC4934">
        <v>0</v>
      </c>
      <c r="AD4934" s="4" t="s">
        <v>173</v>
      </c>
      <c r="AE4934">
        <v>2.2857150382736791</v>
      </c>
      <c r="AF4934">
        <v>17.714284961726321</v>
      </c>
    </row>
    <row r="4935" spans="1:34">
      <c r="A4935" t="s">
        <v>582</v>
      </c>
      <c r="B4935" t="s">
        <v>578</v>
      </c>
      <c r="C4935" s="30" t="s">
        <v>592</v>
      </c>
      <c r="D4935">
        <v>650</v>
      </c>
      <c r="E4935">
        <v>30</v>
      </c>
      <c r="F4935">
        <v>30</v>
      </c>
      <c r="G4935">
        <v>93.3</v>
      </c>
      <c r="H4935">
        <v>0</v>
      </c>
      <c r="I4935">
        <v>6.7</v>
      </c>
      <c r="J4935">
        <v>0</v>
      </c>
      <c r="K4935">
        <v>0</v>
      </c>
      <c r="L4935">
        <v>0</v>
      </c>
      <c r="N4935">
        <v>0</v>
      </c>
      <c r="O4935">
        <v>7.0000000000000007E-2</v>
      </c>
      <c r="P4935">
        <v>0</v>
      </c>
      <c r="Q4935">
        <v>0</v>
      </c>
      <c r="U4935">
        <v>30</v>
      </c>
      <c r="V4935">
        <v>20</v>
      </c>
      <c r="W4935">
        <v>2</v>
      </c>
      <c r="X4935">
        <v>150</v>
      </c>
      <c r="Y4935">
        <v>0.05</v>
      </c>
      <c r="Z4935">
        <v>0.05</v>
      </c>
      <c r="AB4935">
        <v>25</v>
      </c>
      <c r="AC4935">
        <v>0</v>
      </c>
      <c r="AD4935" s="4" t="s">
        <v>173</v>
      </c>
      <c r="AE4935">
        <v>20</v>
      </c>
      <c r="AF4935">
        <v>0</v>
      </c>
    </row>
    <row r="4936" spans="1:34">
      <c r="A4936" t="s">
        <v>582</v>
      </c>
      <c r="B4936" t="s">
        <v>578</v>
      </c>
      <c r="C4936" s="30" t="s">
        <v>592</v>
      </c>
      <c r="D4936">
        <v>650</v>
      </c>
      <c r="E4936">
        <v>30</v>
      </c>
      <c r="F4936">
        <v>30</v>
      </c>
      <c r="G4936">
        <v>93.3</v>
      </c>
      <c r="H4936">
        <v>0</v>
      </c>
      <c r="I4936">
        <v>6.7</v>
      </c>
      <c r="J4936">
        <v>0</v>
      </c>
      <c r="K4936">
        <v>0</v>
      </c>
      <c r="L4936">
        <v>0</v>
      </c>
      <c r="N4936">
        <v>0</v>
      </c>
      <c r="O4936">
        <v>7.0000000000000007E-2</v>
      </c>
      <c r="P4936">
        <v>0</v>
      </c>
      <c r="Q4936">
        <v>0</v>
      </c>
      <c r="U4936">
        <v>30</v>
      </c>
      <c r="V4936">
        <v>20</v>
      </c>
      <c r="W4936">
        <v>3</v>
      </c>
      <c r="X4936">
        <v>150</v>
      </c>
      <c r="Y4936">
        <v>0.05</v>
      </c>
      <c r="Z4936">
        <v>0.05</v>
      </c>
      <c r="AB4936">
        <v>25</v>
      </c>
      <c r="AC4936">
        <v>0</v>
      </c>
      <c r="AD4936" s="4" t="s">
        <v>173</v>
      </c>
      <c r="AE4936">
        <v>19.035717104568221</v>
      </c>
      <c r="AF4936">
        <v>0.96428289543177925</v>
      </c>
    </row>
    <row r="4937" spans="1:34">
      <c r="A4937" t="s">
        <v>582</v>
      </c>
      <c r="B4937" t="s">
        <v>578</v>
      </c>
      <c r="C4937" s="30" t="s">
        <v>592</v>
      </c>
      <c r="D4937">
        <v>650</v>
      </c>
      <c r="E4937">
        <v>30</v>
      </c>
      <c r="F4937">
        <v>30</v>
      </c>
      <c r="G4937">
        <v>93.3</v>
      </c>
      <c r="H4937">
        <v>0</v>
      </c>
      <c r="I4937">
        <v>6.7</v>
      </c>
      <c r="J4937">
        <v>0</v>
      </c>
      <c r="K4937">
        <v>0</v>
      </c>
      <c r="L4937">
        <v>0</v>
      </c>
      <c r="N4937">
        <v>0</v>
      </c>
      <c r="O4937">
        <v>7.0000000000000007E-2</v>
      </c>
      <c r="P4937">
        <v>0</v>
      </c>
      <c r="Q4937">
        <v>0</v>
      </c>
      <c r="U4937">
        <v>30</v>
      </c>
      <c r="V4937">
        <v>20</v>
      </c>
      <c r="W4937">
        <v>4</v>
      </c>
      <c r="X4937">
        <v>150</v>
      </c>
      <c r="Y4937">
        <v>0.05</v>
      </c>
      <c r="Z4937">
        <v>0.05</v>
      </c>
      <c r="AB4937">
        <v>25</v>
      </c>
      <c r="AC4937">
        <v>0</v>
      </c>
      <c r="AD4937" s="4" t="s">
        <v>173</v>
      </c>
      <c r="AE4937">
        <v>17.642858381985121</v>
      </c>
      <c r="AF4937">
        <v>2.3571416180148788</v>
      </c>
    </row>
    <row r="4938" spans="1:34">
      <c r="A4938" t="s">
        <v>582</v>
      </c>
      <c r="B4938" t="s">
        <v>578</v>
      </c>
      <c r="C4938" s="30" t="s">
        <v>592</v>
      </c>
      <c r="D4938">
        <v>650</v>
      </c>
      <c r="E4938">
        <v>30</v>
      </c>
      <c r="F4938">
        <v>30</v>
      </c>
      <c r="G4938">
        <v>93.3</v>
      </c>
      <c r="H4938">
        <v>0</v>
      </c>
      <c r="I4938">
        <v>6.7</v>
      </c>
      <c r="J4938">
        <v>0</v>
      </c>
      <c r="K4938">
        <v>0</v>
      </c>
      <c r="L4938">
        <v>0</v>
      </c>
      <c r="N4938">
        <v>0</v>
      </c>
      <c r="O4938">
        <v>7.0000000000000007E-2</v>
      </c>
      <c r="P4938">
        <v>0</v>
      </c>
      <c r="Q4938">
        <v>0</v>
      </c>
      <c r="U4938">
        <v>30</v>
      </c>
      <c r="V4938">
        <v>20</v>
      </c>
      <c r="W4938">
        <v>5</v>
      </c>
      <c r="X4938">
        <v>150</v>
      </c>
      <c r="Y4938">
        <v>0.05</v>
      </c>
      <c r="Z4938">
        <v>0.05</v>
      </c>
      <c r="AB4938">
        <v>25</v>
      </c>
      <c r="AC4938">
        <v>0</v>
      </c>
      <c r="AD4938" s="4" t="s">
        <v>173</v>
      </c>
      <c r="AE4938">
        <v>15.535713880240479</v>
      </c>
      <c r="AF4938">
        <v>4.4642861197595209</v>
      </c>
    </row>
    <row r="4939" spans="1:34">
      <c r="A4939" t="s">
        <v>582</v>
      </c>
      <c r="B4939" t="s">
        <v>578</v>
      </c>
      <c r="C4939" s="30" t="s">
        <v>592</v>
      </c>
      <c r="D4939">
        <v>650</v>
      </c>
      <c r="E4939">
        <v>30</v>
      </c>
      <c r="F4939">
        <v>30</v>
      </c>
      <c r="G4939">
        <v>93.3</v>
      </c>
      <c r="H4939">
        <v>0</v>
      </c>
      <c r="I4939">
        <v>6.7</v>
      </c>
      <c r="J4939">
        <v>0</v>
      </c>
      <c r="K4939">
        <v>0</v>
      </c>
      <c r="L4939">
        <v>0</v>
      </c>
      <c r="N4939">
        <v>0</v>
      </c>
      <c r="O4939">
        <v>7.0000000000000007E-2</v>
      </c>
      <c r="P4939">
        <v>0</v>
      </c>
      <c r="Q4939">
        <v>0</v>
      </c>
      <c r="U4939">
        <v>30</v>
      </c>
      <c r="V4939">
        <v>20</v>
      </c>
      <c r="W4939">
        <v>6</v>
      </c>
      <c r="X4939">
        <v>150</v>
      </c>
      <c r="Y4939">
        <v>0.05</v>
      </c>
      <c r="Z4939">
        <v>0.05</v>
      </c>
      <c r="AB4939">
        <v>25</v>
      </c>
      <c r="AC4939">
        <v>0</v>
      </c>
      <c r="AD4939" s="4" t="s">
        <v>173</v>
      </c>
      <c r="AE4939">
        <v>15.928571422083859</v>
      </c>
      <c r="AF4939">
        <v>4.0714285779161408</v>
      </c>
    </row>
    <row r="4940" spans="1:34">
      <c r="A4940" t="s">
        <v>582</v>
      </c>
      <c r="B4940" t="s">
        <v>578</v>
      </c>
      <c r="C4940" s="30" t="s">
        <v>592</v>
      </c>
      <c r="D4940">
        <v>650</v>
      </c>
      <c r="E4940">
        <v>30</v>
      </c>
      <c r="F4940">
        <v>30</v>
      </c>
      <c r="G4940">
        <v>93.3</v>
      </c>
      <c r="H4940">
        <v>0</v>
      </c>
      <c r="I4940">
        <v>6.7</v>
      </c>
      <c r="J4940">
        <v>0</v>
      </c>
      <c r="K4940">
        <v>0</v>
      </c>
      <c r="L4940">
        <v>0</v>
      </c>
      <c r="N4940">
        <v>0</v>
      </c>
      <c r="O4940">
        <v>7.0000000000000007E-2</v>
      </c>
      <c r="P4940">
        <v>0</v>
      </c>
      <c r="Q4940">
        <v>0</v>
      </c>
      <c r="U4940">
        <v>30</v>
      </c>
      <c r="V4940">
        <v>20</v>
      </c>
      <c r="W4940">
        <v>7</v>
      </c>
      <c r="X4940">
        <v>150</v>
      </c>
      <c r="Y4940">
        <v>0.05</v>
      </c>
      <c r="Z4940">
        <v>0.05</v>
      </c>
      <c r="AB4940">
        <v>25</v>
      </c>
      <c r="AC4940">
        <v>0</v>
      </c>
      <c r="AD4940" s="4" t="s">
        <v>173</v>
      </c>
      <c r="AE4940">
        <v>16.785713993773161</v>
      </c>
      <c r="AF4940">
        <v>3.214286006226839</v>
      </c>
    </row>
    <row r="4941" spans="1:34">
      <c r="A4941" t="s">
        <v>582</v>
      </c>
      <c r="B4941" t="s">
        <v>578</v>
      </c>
      <c r="C4941" s="30" t="s">
        <v>592</v>
      </c>
      <c r="D4941">
        <v>650</v>
      </c>
      <c r="E4941">
        <v>30</v>
      </c>
      <c r="F4941">
        <v>30</v>
      </c>
      <c r="G4941">
        <v>93.3</v>
      </c>
      <c r="H4941">
        <v>0</v>
      </c>
      <c r="I4941">
        <v>6.7</v>
      </c>
      <c r="J4941">
        <v>0</v>
      </c>
      <c r="K4941">
        <v>0</v>
      </c>
      <c r="L4941">
        <v>0</v>
      </c>
      <c r="N4941">
        <v>0</v>
      </c>
      <c r="O4941">
        <v>7.0000000000000007E-2</v>
      </c>
      <c r="P4941">
        <v>0</v>
      </c>
      <c r="Q4941">
        <v>0</v>
      </c>
      <c r="U4941">
        <v>30</v>
      </c>
      <c r="V4941">
        <v>20</v>
      </c>
      <c r="W4941">
        <v>8</v>
      </c>
      <c r="X4941">
        <v>150</v>
      </c>
      <c r="Y4941">
        <v>0.05</v>
      </c>
      <c r="Z4941">
        <v>0.05</v>
      </c>
      <c r="AB4941">
        <v>25</v>
      </c>
      <c r="AC4941">
        <v>0</v>
      </c>
      <c r="AD4941" s="4" t="s">
        <v>173</v>
      </c>
      <c r="AE4941">
        <v>17.357142980406898</v>
      </c>
      <c r="AF4941">
        <v>2.6428570195931016</v>
      </c>
    </row>
    <row r="4942" spans="1:34">
      <c r="A4942" t="s">
        <v>582</v>
      </c>
      <c r="B4942" t="s">
        <v>578</v>
      </c>
      <c r="C4942" s="30" t="s">
        <v>592</v>
      </c>
      <c r="D4942">
        <v>650</v>
      </c>
      <c r="E4942">
        <v>30</v>
      </c>
      <c r="F4942">
        <v>30</v>
      </c>
      <c r="G4942">
        <v>93.3</v>
      </c>
      <c r="H4942">
        <v>0</v>
      </c>
      <c r="I4942">
        <v>6.7</v>
      </c>
      <c r="J4942">
        <v>0</v>
      </c>
      <c r="K4942">
        <v>0</v>
      </c>
      <c r="L4942">
        <v>0</v>
      </c>
      <c r="N4942">
        <v>0</v>
      </c>
      <c r="O4942">
        <v>7.0000000000000007E-2</v>
      </c>
      <c r="P4942">
        <v>0</v>
      </c>
      <c r="Q4942">
        <v>0</v>
      </c>
      <c r="U4942">
        <v>30</v>
      </c>
      <c r="V4942">
        <v>20</v>
      </c>
      <c r="W4942">
        <v>9</v>
      </c>
      <c r="X4942">
        <v>150</v>
      </c>
      <c r="Y4942">
        <v>0.05</v>
      </c>
      <c r="Z4942">
        <v>0.05</v>
      </c>
      <c r="AB4942">
        <v>25</v>
      </c>
      <c r="AC4942">
        <v>0</v>
      </c>
      <c r="AD4942" s="4" t="s">
        <v>173</v>
      </c>
      <c r="AE4942">
        <v>17.8214298267755</v>
      </c>
      <c r="AF4942">
        <v>2.1785701732245002</v>
      </c>
    </row>
    <row r="4943" spans="1:34">
      <c r="A4943" t="s">
        <v>582</v>
      </c>
      <c r="B4943" t="s">
        <v>578</v>
      </c>
      <c r="C4943" s="30" t="s">
        <v>592</v>
      </c>
      <c r="D4943">
        <v>650</v>
      </c>
      <c r="E4943">
        <v>30</v>
      </c>
      <c r="F4943">
        <v>30</v>
      </c>
      <c r="G4943">
        <v>93.3</v>
      </c>
      <c r="H4943">
        <v>0</v>
      </c>
      <c r="I4943">
        <v>6.7</v>
      </c>
      <c r="J4943">
        <v>0</v>
      </c>
      <c r="K4943">
        <v>0</v>
      </c>
      <c r="L4943">
        <v>0</v>
      </c>
      <c r="N4943">
        <v>0</v>
      </c>
      <c r="O4943">
        <v>7.0000000000000007E-2</v>
      </c>
      <c r="P4943">
        <v>0</v>
      </c>
      <c r="Q4943">
        <v>0</v>
      </c>
      <c r="U4943">
        <v>30</v>
      </c>
      <c r="V4943">
        <v>20</v>
      </c>
      <c r="W4943">
        <v>10</v>
      </c>
      <c r="X4943">
        <v>150</v>
      </c>
      <c r="Y4943">
        <v>0.05</v>
      </c>
      <c r="Z4943">
        <v>0.05</v>
      </c>
      <c r="AB4943">
        <v>25</v>
      </c>
      <c r="AC4943">
        <v>0</v>
      </c>
      <c r="AD4943" s="4" t="s">
        <v>173</v>
      </c>
      <c r="AE4943">
        <v>18.321431325406699</v>
      </c>
      <c r="AF4943">
        <v>1.6785686745933006</v>
      </c>
    </row>
    <row r="4944" spans="1:34">
      <c r="A4944" t="s">
        <v>580</v>
      </c>
      <c r="B4944" t="s">
        <v>578</v>
      </c>
      <c r="C4944" s="30" t="s">
        <v>592</v>
      </c>
      <c r="D4944">
        <v>650</v>
      </c>
      <c r="E4944">
        <v>30</v>
      </c>
      <c r="F4944">
        <v>30</v>
      </c>
      <c r="G4944">
        <v>56.57</v>
      </c>
      <c r="I4944">
        <v>29.13</v>
      </c>
      <c r="J4944">
        <v>4.5199999999999996</v>
      </c>
      <c r="K4944">
        <v>1.48</v>
      </c>
      <c r="L4944">
        <v>0</v>
      </c>
      <c r="O4944">
        <v>0.51</v>
      </c>
      <c r="W4944">
        <v>2</v>
      </c>
      <c r="AG4944">
        <v>8.5714257168929198</v>
      </c>
      <c r="AH4944" t="s">
        <v>544</v>
      </c>
    </row>
    <row r="4945" spans="1:33">
      <c r="A4945" t="s">
        <v>580</v>
      </c>
      <c r="B4945" t="s">
        <v>578</v>
      </c>
      <c r="C4945" s="30" t="s">
        <v>592</v>
      </c>
      <c r="D4945">
        <v>650</v>
      </c>
      <c r="E4945">
        <v>30</v>
      </c>
      <c r="F4945">
        <v>30</v>
      </c>
      <c r="G4945">
        <v>56.57</v>
      </c>
      <c r="I4945">
        <v>29.13</v>
      </c>
      <c r="J4945">
        <v>4.5199999999999996</v>
      </c>
      <c r="K4945">
        <v>1.48</v>
      </c>
      <c r="L4945">
        <v>0</v>
      </c>
      <c r="O4945">
        <v>0.51</v>
      </c>
      <c r="W4945">
        <v>3</v>
      </c>
      <c r="AG4945">
        <v>66.071425489827604</v>
      </c>
    </row>
    <row r="4946" spans="1:33">
      <c r="A4946" t="s">
        <v>580</v>
      </c>
      <c r="B4946" t="s">
        <v>578</v>
      </c>
      <c r="C4946" s="30" t="s">
        <v>592</v>
      </c>
      <c r="D4946">
        <v>650</v>
      </c>
      <c r="E4946">
        <v>30</v>
      </c>
      <c r="F4946">
        <v>30</v>
      </c>
      <c r="G4946">
        <v>56.57</v>
      </c>
      <c r="I4946">
        <v>29.13</v>
      </c>
      <c r="J4946">
        <v>4.5199999999999996</v>
      </c>
      <c r="K4946">
        <v>1.48</v>
      </c>
      <c r="L4946">
        <v>0</v>
      </c>
      <c r="O4946">
        <v>0.51</v>
      </c>
      <c r="W4946">
        <v>4</v>
      </c>
      <c r="AG4946">
        <v>87.499998864673302</v>
      </c>
    </row>
    <row r="4947" spans="1:33">
      <c r="A4947" t="s">
        <v>580</v>
      </c>
      <c r="B4947" t="s">
        <v>578</v>
      </c>
      <c r="C4947" s="30" t="s">
        <v>592</v>
      </c>
      <c r="D4947">
        <v>650</v>
      </c>
      <c r="E4947">
        <v>30</v>
      </c>
      <c r="F4947">
        <v>30</v>
      </c>
      <c r="G4947">
        <v>56.57</v>
      </c>
      <c r="I4947">
        <v>29.13</v>
      </c>
      <c r="J4947">
        <v>4.5199999999999996</v>
      </c>
      <c r="K4947">
        <v>1.48</v>
      </c>
      <c r="L4947">
        <v>0</v>
      </c>
      <c r="O4947">
        <v>0.51</v>
      </c>
      <c r="W4947">
        <v>5</v>
      </c>
      <c r="AG4947">
        <v>88.392856088625194</v>
      </c>
    </row>
    <row r="4948" spans="1:33">
      <c r="A4948" t="s">
        <v>580</v>
      </c>
      <c r="B4948" t="s">
        <v>578</v>
      </c>
      <c r="C4948" s="30" t="s">
        <v>592</v>
      </c>
      <c r="D4948">
        <v>650</v>
      </c>
      <c r="E4948">
        <v>30</v>
      </c>
      <c r="F4948">
        <v>30</v>
      </c>
      <c r="G4948">
        <v>56.57</v>
      </c>
      <c r="I4948">
        <v>29.13</v>
      </c>
      <c r="J4948">
        <v>4.5199999999999996</v>
      </c>
      <c r="K4948">
        <v>1.48</v>
      </c>
      <c r="L4948">
        <v>0</v>
      </c>
      <c r="O4948">
        <v>0.51</v>
      </c>
      <c r="W4948">
        <v>6</v>
      </c>
      <c r="AG4948">
        <v>88.035705024692405</v>
      </c>
    </row>
    <row r="4949" spans="1:33">
      <c r="A4949" t="s">
        <v>580</v>
      </c>
      <c r="B4949" t="s">
        <v>578</v>
      </c>
      <c r="C4949" s="30" t="s">
        <v>592</v>
      </c>
      <c r="D4949">
        <v>650</v>
      </c>
      <c r="E4949">
        <v>30</v>
      </c>
      <c r="F4949">
        <v>30</v>
      </c>
      <c r="G4949">
        <v>56.57</v>
      </c>
      <c r="I4949">
        <v>29.13</v>
      </c>
      <c r="J4949">
        <v>4.5199999999999996</v>
      </c>
      <c r="K4949">
        <v>1.48</v>
      </c>
      <c r="L4949">
        <v>0</v>
      </c>
      <c r="O4949">
        <v>0.51</v>
      </c>
      <c r="W4949">
        <v>7</v>
      </c>
      <c r="AG4949">
        <v>90.000001816522598</v>
      </c>
    </row>
    <row r="4950" spans="1:33">
      <c r="A4950" t="s">
        <v>580</v>
      </c>
      <c r="B4950" t="s">
        <v>578</v>
      </c>
      <c r="C4950" s="30" t="s">
        <v>592</v>
      </c>
      <c r="D4950">
        <v>650</v>
      </c>
      <c r="E4950">
        <v>30</v>
      </c>
      <c r="F4950">
        <v>30</v>
      </c>
      <c r="G4950">
        <v>56.57</v>
      </c>
      <c r="I4950">
        <v>29.13</v>
      </c>
      <c r="J4950">
        <v>4.5199999999999996</v>
      </c>
      <c r="K4950">
        <v>1.48</v>
      </c>
      <c r="L4950">
        <v>0</v>
      </c>
      <c r="O4950">
        <v>0.51</v>
      </c>
      <c r="W4950">
        <v>8</v>
      </c>
      <c r="AG4950">
        <v>90.535712517848395</v>
      </c>
    </row>
    <row r="4951" spans="1:33">
      <c r="A4951" t="s">
        <v>580</v>
      </c>
      <c r="B4951" t="s">
        <v>578</v>
      </c>
      <c r="C4951" s="30" t="s">
        <v>592</v>
      </c>
      <c r="D4951">
        <v>650</v>
      </c>
      <c r="E4951">
        <v>30</v>
      </c>
      <c r="F4951">
        <v>30</v>
      </c>
      <c r="G4951">
        <v>56.57</v>
      </c>
      <c r="I4951">
        <v>29.13</v>
      </c>
      <c r="J4951">
        <v>4.5199999999999996</v>
      </c>
      <c r="K4951">
        <v>1.48</v>
      </c>
      <c r="L4951">
        <v>0</v>
      </c>
      <c r="O4951">
        <v>0.51</v>
      </c>
      <c r="W4951">
        <v>9</v>
      </c>
      <c r="AG4951">
        <v>89.821419472596205</v>
      </c>
    </row>
    <row r="4952" spans="1:33">
      <c r="A4952" t="s">
        <v>580</v>
      </c>
      <c r="B4952" t="s">
        <v>578</v>
      </c>
      <c r="C4952" s="30" t="s">
        <v>592</v>
      </c>
      <c r="D4952">
        <v>650</v>
      </c>
      <c r="E4952">
        <v>30</v>
      </c>
      <c r="F4952">
        <v>30</v>
      </c>
      <c r="G4952">
        <v>56.57</v>
      </c>
      <c r="I4952">
        <v>29.13</v>
      </c>
      <c r="J4952">
        <v>4.5199999999999996</v>
      </c>
      <c r="K4952">
        <v>1.48</v>
      </c>
      <c r="L4952">
        <v>0</v>
      </c>
      <c r="O4952">
        <v>0.51</v>
      </c>
      <c r="W4952">
        <v>10</v>
      </c>
      <c r="AG4952">
        <v>89.821419472596205</v>
      </c>
    </row>
    <row r="4953" spans="1:33">
      <c r="A4953" t="s">
        <v>583</v>
      </c>
      <c r="B4953" t="s">
        <v>578</v>
      </c>
      <c r="C4953" s="30" t="s">
        <v>592</v>
      </c>
      <c r="D4953">
        <v>650</v>
      </c>
      <c r="E4953">
        <v>30</v>
      </c>
      <c r="F4953">
        <v>30</v>
      </c>
      <c r="G4953">
        <v>93.29</v>
      </c>
      <c r="H4953">
        <v>0</v>
      </c>
      <c r="I4953">
        <v>6.71</v>
      </c>
      <c r="J4953">
        <v>0</v>
      </c>
      <c r="K4953">
        <v>0</v>
      </c>
      <c r="L4953">
        <v>0</v>
      </c>
      <c r="N4953">
        <v>0</v>
      </c>
      <c r="O4953">
        <v>7.0000000000000007E-2</v>
      </c>
      <c r="P4953">
        <v>0</v>
      </c>
      <c r="Q4953">
        <v>0</v>
      </c>
      <c r="W4953">
        <v>2</v>
      </c>
      <c r="AG4953">
        <v>47.678570309463701</v>
      </c>
    </row>
    <row r="4954" spans="1:33">
      <c r="A4954" t="s">
        <v>583</v>
      </c>
      <c r="B4954" t="s">
        <v>578</v>
      </c>
      <c r="C4954" s="30" t="s">
        <v>592</v>
      </c>
      <c r="D4954">
        <v>650</v>
      </c>
      <c r="E4954">
        <v>30</v>
      </c>
      <c r="F4954">
        <v>30</v>
      </c>
      <c r="G4954">
        <v>93.29</v>
      </c>
      <c r="H4954">
        <v>0</v>
      </c>
      <c r="I4954">
        <v>6.71</v>
      </c>
      <c r="J4954">
        <v>0</v>
      </c>
      <c r="K4954">
        <v>0</v>
      </c>
      <c r="L4954">
        <v>0</v>
      </c>
      <c r="N4954">
        <v>0</v>
      </c>
      <c r="O4954">
        <v>7.0000000000000007E-2</v>
      </c>
      <c r="P4954">
        <v>0</v>
      </c>
      <c r="Q4954">
        <v>0</v>
      </c>
      <c r="W4954">
        <v>3</v>
      </c>
      <c r="AG4954">
        <v>67.321429236405606</v>
      </c>
    </row>
    <row r="4955" spans="1:33">
      <c r="A4955" t="s">
        <v>583</v>
      </c>
      <c r="B4955" t="s">
        <v>578</v>
      </c>
      <c r="C4955" s="30" t="s">
        <v>592</v>
      </c>
      <c r="D4955">
        <v>650</v>
      </c>
      <c r="E4955">
        <v>30</v>
      </c>
      <c r="F4955">
        <v>30</v>
      </c>
      <c r="G4955">
        <v>93.29</v>
      </c>
      <c r="H4955">
        <v>0</v>
      </c>
      <c r="I4955">
        <v>6.71</v>
      </c>
      <c r="J4955">
        <v>0</v>
      </c>
      <c r="K4955">
        <v>0</v>
      </c>
      <c r="L4955">
        <v>0</v>
      </c>
      <c r="N4955">
        <v>0</v>
      </c>
      <c r="O4955">
        <v>7.0000000000000007E-2</v>
      </c>
      <c r="P4955">
        <v>0</v>
      </c>
      <c r="Q4955">
        <v>0</v>
      </c>
      <c r="W4955">
        <v>4</v>
      </c>
      <c r="AG4955">
        <v>37.8571317633793</v>
      </c>
    </row>
    <row r="4956" spans="1:33">
      <c r="A4956" t="s">
        <v>583</v>
      </c>
      <c r="B4956" t="s">
        <v>578</v>
      </c>
      <c r="C4956" s="30" t="s">
        <v>592</v>
      </c>
      <c r="D4956">
        <v>650</v>
      </c>
      <c r="E4956">
        <v>30</v>
      </c>
      <c r="F4956">
        <v>30</v>
      </c>
      <c r="G4956">
        <v>93.29</v>
      </c>
      <c r="H4956">
        <v>0</v>
      </c>
      <c r="I4956">
        <v>6.71</v>
      </c>
      <c r="J4956">
        <v>0</v>
      </c>
      <c r="K4956">
        <v>0</v>
      </c>
      <c r="L4956">
        <v>0</v>
      </c>
      <c r="N4956">
        <v>0</v>
      </c>
      <c r="O4956">
        <v>7.0000000000000007E-2</v>
      </c>
      <c r="P4956">
        <v>0</v>
      </c>
      <c r="Q4956">
        <v>0</v>
      </c>
      <c r="W4956">
        <v>5</v>
      </c>
      <c r="AG4956">
        <v>31.071429577003599</v>
      </c>
    </row>
    <row r="4957" spans="1:33">
      <c r="A4957" t="s">
        <v>583</v>
      </c>
      <c r="B4957" t="s">
        <v>578</v>
      </c>
      <c r="C4957" s="30" t="s">
        <v>592</v>
      </c>
      <c r="D4957">
        <v>650</v>
      </c>
      <c r="E4957">
        <v>30</v>
      </c>
      <c r="F4957">
        <v>30</v>
      </c>
      <c r="G4957">
        <v>93.29</v>
      </c>
      <c r="H4957">
        <v>0</v>
      </c>
      <c r="I4957">
        <v>6.71</v>
      </c>
      <c r="J4957">
        <v>0</v>
      </c>
      <c r="K4957">
        <v>0</v>
      </c>
      <c r="L4957">
        <v>0</v>
      </c>
      <c r="N4957">
        <v>0</v>
      </c>
      <c r="O4957">
        <v>7.0000000000000007E-2</v>
      </c>
      <c r="P4957">
        <v>0</v>
      </c>
      <c r="Q4957">
        <v>0</v>
      </c>
      <c r="W4957">
        <v>6</v>
      </c>
      <c r="AG4957">
        <v>29.107141867786702</v>
      </c>
    </row>
    <row r="4958" spans="1:33">
      <c r="A4958" t="s">
        <v>583</v>
      </c>
      <c r="B4958" t="s">
        <v>578</v>
      </c>
      <c r="C4958" s="30" t="s">
        <v>592</v>
      </c>
      <c r="D4958">
        <v>650</v>
      </c>
      <c r="E4958">
        <v>30</v>
      </c>
      <c r="F4958">
        <v>30</v>
      </c>
      <c r="G4958">
        <v>93.29</v>
      </c>
      <c r="H4958">
        <v>0</v>
      </c>
      <c r="I4958">
        <v>6.71</v>
      </c>
      <c r="J4958">
        <v>0</v>
      </c>
      <c r="K4958">
        <v>0</v>
      </c>
      <c r="L4958">
        <v>0</v>
      </c>
      <c r="N4958">
        <v>0</v>
      </c>
      <c r="O4958">
        <v>7.0000000000000007E-2</v>
      </c>
      <c r="P4958">
        <v>0</v>
      </c>
      <c r="Q4958">
        <v>0</v>
      </c>
      <c r="W4958">
        <v>7</v>
      </c>
      <c r="AG4958">
        <v>23.214287822749501</v>
      </c>
    </row>
    <row r="4959" spans="1:33">
      <c r="A4959" t="s">
        <v>583</v>
      </c>
      <c r="B4959" t="s">
        <v>578</v>
      </c>
      <c r="C4959" s="30" t="s">
        <v>592</v>
      </c>
      <c r="D4959">
        <v>650</v>
      </c>
      <c r="E4959">
        <v>30</v>
      </c>
      <c r="F4959">
        <v>30</v>
      </c>
      <c r="G4959">
        <v>93.29</v>
      </c>
      <c r="H4959">
        <v>0</v>
      </c>
      <c r="I4959">
        <v>6.71</v>
      </c>
      <c r="J4959">
        <v>0</v>
      </c>
      <c r="K4959">
        <v>0</v>
      </c>
      <c r="L4959">
        <v>0</v>
      </c>
      <c r="N4959">
        <v>0</v>
      </c>
      <c r="O4959">
        <v>7.0000000000000007E-2</v>
      </c>
      <c r="P4959">
        <v>0</v>
      </c>
      <c r="Q4959">
        <v>0</v>
      </c>
      <c r="W4959">
        <v>8</v>
      </c>
      <c r="AG4959">
        <v>22.1428573374845</v>
      </c>
    </row>
    <row r="4960" spans="1:33">
      <c r="A4960" t="s">
        <v>583</v>
      </c>
      <c r="B4960" t="s">
        <v>578</v>
      </c>
      <c r="C4960" s="30" t="s">
        <v>592</v>
      </c>
      <c r="D4960">
        <v>650</v>
      </c>
      <c r="E4960">
        <v>30</v>
      </c>
      <c r="F4960">
        <v>30</v>
      </c>
      <c r="G4960">
        <v>93.29</v>
      </c>
      <c r="H4960">
        <v>0</v>
      </c>
      <c r="I4960">
        <v>6.71</v>
      </c>
      <c r="J4960">
        <v>0</v>
      </c>
      <c r="K4960">
        <v>0</v>
      </c>
      <c r="L4960">
        <v>0</v>
      </c>
      <c r="N4960">
        <v>0</v>
      </c>
      <c r="O4960">
        <v>7.0000000000000007E-2</v>
      </c>
      <c r="P4960">
        <v>0</v>
      </c>
      <c r="Q4960">
        <v>0</v>
      </c>
      <c r="W4960">
        <v>9</v>
      </c>
      <c r="AG4960">
        <v>18.214272836437399</v>
      </c>
    </row>
    <row r="4961" spans="1:34">
      <c r="A4961" t="s">
        <v>583</v>
      </c>
      <c r="B4961" t="s">
        <v>578</v>
      </c>
      <c r="C4961" s="30" t="s">
        <v>592</v>
      </c>
      <c r="D4961">
        <v>650</v>
      </c>
      <c r="E4961">
        <v>30</v>
      </c>
      <c r="F4961">
        <v>30</v>
      </c>
      <c r="G4961">
        <v>93.29</v>
      </c>
      <c r="H4961">
        <v>0</v>
      </c>
      <c r="I4961">
        <v>6.71</v>
      </c>
      <c r="J4961">
        <v>0</v>
      </c>
      <c r="K4961">
        <v>0</v>
      </c>
      <c r="L4961">
        <v>0</v>
      </c>
      <c r="N4961">
        <v>0</v>
      </c>
      <c r="O4961">
        <v>7.0000000000000007E-2</v>
      </c>
      <c r="P4961">
        <v>0</v>
      </c>
      <c r="Q4961">
        <v>0</v>
      </c>
      <c r="W4961">
        <v>10</v>
      </c>
      <c r="AG4961">
        <v>10.714286687422801</v>
      </c>
    </row>
    <row r="4962" spans="1:34">
      <c r="A4962" t="s">
        <v>581</v>
      </c>
      <c r="B4962" t="s">
        <v>578</v>
      </c>
      <c r="C4962" s="30" t="s">
        <v>592</v>
      </c>
      <c r="D4962">
        <v>650</v>
      </c>
      <c r="E4962">
        <v>30</v>
      </c>
      <c r="F4962">
        <v>30</v>
      </c>
      <c r="G4962">
        <v>51.71</v>
      </c>
      <c r="I4962">
        <v>32.24</v>
      </c>
      <c r="J4962">
        <v>5.0999999999999996</v>
      </c>
      <c r="K4962">
        <v>1.83</v>
      </c>
      <c r="L4962">
        <v>0.18</v>
      </c>
      <c r="O4962">
        <v>0.62</v>
      </c>
      <c r="W4962">
        <v>2</v>
      </c>
      <c r="AG4962">
        <v>0.71428396263883798</v>
      </c>
      <c r="AH4962" t="s">
        <v>558</v>
      </c>
    </row>
    <row r="4963" spans="1:34">
      <c r="A4963" t="s">
        <v>581</v>
      </c>
      <c r="B4963" t="s">
        <v>578</v>
      </c>
      <c r="C4963" s="30" t="s">
        <v>592</v>
      </c>
      <c r="D4963">
        <v>650</v>
      </c>
      <c r="E4963">
        <v>30</v>
      </c>
      <c r="F4963">
        <v>30</v>
      </c>
      <c r="G4963">
        <v>51.71</v>
      </c>
      <c r="I4963">
        <v>32.24</v>
      </c>
      <c r="J4963">
        <v>5.0999999999999996</v>
      </c>
      <c r="K4963">
        <v>1.83</v>
      </c>
      <c r="L4963">
        <v>0.18</v>
      </c>
      <c r="O4963">
        <v>0.62</v>
      </c>
      <c r="W4963">
        <v>3</v>
      </c>
      <c r="AG4963">
        <v>25.535712971979098</v>
      </c>
    </row>
    <row r="4964" spans="1:34">
      <c r="A4964" t="s">
        <v>581</v>
      </c>
      <c r="B4964" t="s">
        <v>578</v>
      </c>
      <c r="C4964" s="30" t="s">
        <v>592</v>
      </c>
      <c r="D4964">
        <v>650</v>
      </c>
      <c r="E4964">
        <v>30</v>
      </c>
      <c r="F4964">
        <v>30</v>
      </c>
      <c r="G4964">
        <v>51.71</v>
      </c>
      <c r="I4964">
        <v>32.24</v>
      </c>
      <c r="J4964">
        <v>5.0999999999999996</v>
      </c>
      <c r="K4964">
        <v>1.83</v>
      </c>
      <c r="L4964">
        <v>0.18</v>
      </c>
      <c r="O4964">
        <v>0.62</v>
      </c>
      <c r="W4964">
        <v>4</v>
      </c>
      <c r="AG4964">
        <v>30.535709793064399</v>
      </c>
    </row>
    <row r="4965" spans="1:34">
      <c r="A4965" t="s">
        <v>581</v>
      </c>
      <c r="B4965" t="s">
        <v>578</v>
      </c>
      <c r="C4965" s="30" t="s">
        <v>592</v>
      </c>
      <c r="D4965">
        <v>650</v>
      </c>
      <c r="E4965">
        <v>30</v>
      </c>
      <c r="F4965">
        <v>30</v>
      </c>
      <c r="G4965">
        <v>51.71</v>
      </c>
      <c r="I4965">
        <v>32.24</v>
      </c>
      <c r="J4965">
        <v>5.0999999999999996</v>
      </c>
      <c r="K4965">
        <v>1.83</v>
      </c>
      <c r="L4965">
        <v>0.18</v>
      </c>
      <c r="O4965">
        <v>0.62</v>
      </c>
      <c r="W4965">
        <v>5</v>
      </c>
      <c r="AG4965">
        <v>28.392857905147899</v>
      </c>
    </row>
    <row r="4966" spans="1:34">
      <c r="A4966" t="s">
        <v>581</v>
      </c>
      <c r="B4966" t="s">
        <v>578</v>
      </c>
      <c r="C4966" s="30" t="s">
        <v>592</v>
      </c>
      <c r="D4966">
        <v>650</v>
      </c>
      <c r="E4966">
        <v>30</v>
      </c>
      <c r="F4966">
        <v>30</v>
      </c>
      <c r="G4966">
        <v>51.71</v>
      </c>
      <c r="I4966">
        <v>32.24</v>
      </c>
      <c r="J4966">
        <v>5.0999999999999996</v>
      </c>
      <c r="K4966">
        <v>1.83</v>
      </c>
      <c r="L4966">
        <v>0.18</v>
      </c>
      <c r="O4966">
        <v>0.62</v>
      </c>
      <c r="W4966">
        <v>6</v>
      </c>
      <c r="AG4966">
        <v>29.464279307799401</v>
      </c>
    </row>
    <row r="4967" spans="1:34">
      <c r="A4967" t="s">
        <v>581</v>
      </c>
      <c r="B4967" t="s">
        <v>578</v>
      </c>
      <c r="C4967" s="30" t="s">
        <v>592</v>
      </c>
      <c r="D4967">
        <v>650</v>
      </c>
      <c r="E4967">
        <v>30</v>
      </c>
      <c r="F4967">
        <v>30</v>
      </c>
      <c r="G4967">
        <v>51.71</v>
      </c>
      <c r="I4967">
        <v>32.24</v>
      </c>
      <c r="J4967">
        <v>5.0999999999999996</v>
      </c>
      <c r="K4967">
        <v>1.83</v>
      </c>
      <c r="L4967">
        <v>0.18</v>
      </c>
      <c r="O4967">
        <v>0.62</v>
      </c>
      <c r="W4967">
        <v>7</v>
      </c>
      <c r="AG4967">
        <v>33.750001248859299</v>
      </c>
    </row>
    <row r="4968" spans="1:34">
      <c r="A4968" t="s">
        <v>581</v>
      </c>
      <c r="B4968" t="s">
        <v>578</v>
      </c>
      <c r="C4968" s="30" t="s">
        <v>592</v>
      </c>
      <c r="D4968">
        <v>650</v>
      </c>
      <c r="E4968">
        <v>30</v>
      </c>
      <c r="F4968">
        <v>30</v>
      </c>
      <c r="G4968">
        <v>51.71</v>
      </c>
      <c r="I4968">
        <v>32.24</v>
      </c>
      <c r="J4968">
        <v>5.0999999999999996</v>
      </c>
      <c r="K4968">
        <v>1.83</v>
      </c>
      <c r="L4968">
        <v>0.18</v>
      </c>
      <c r="O4968">
        <v>0.62</v>
      </c>
      <c r="W4968">
        <v>8</v>
      </c>
      <c r="AG4968">
        <v>36.9642745394274</v>
      </c>
    </row>
    <row r="4969" spans="1:34">
      <c r="A4969" t="s">
        <v>581</v>
      </c>
      <c r="B4969" t="s">
        <v>578</v>
      </c>
      <c r="C4969" s="30" t="s">
        <v>592</v>
      </c>
      <c r="D4969">
        <v>650</v>
      </c>
      <c r="E4969">
        <v>30</v>
      </c>
      <c r="F4969">
        <v>30</v>
      </c>
      <c r="G4969">
        <v>51.71</v>
      </c>
      <c r="I4969">
        <v>32.24</v>
      </c>
      <c r="J4969">
        <v>5.0999999999999996</v>
      </c>
      <c r="K4969">
        <v>1.83</v>
      </c>
      <c r="L4969">
        <v>0.18</v>
      </c>
      <c r="O4969">
        <v>0.62</v>
      </c>
      <c r="W4969">
        <v>9</v>
      </c>
      <c r="AG4969">
        <v>38.571424808631598</v>
      </c>
    </row>
    <row r="4970" spans="1:34">
      <c r="A4970" t="s">
        <v>581</v>
      </c>
      <c r="B4970" t="s">
        <v>578</v>
      </c>
      <c r="C4970" s="30" t="s">
        <v>592</v>
      </c>
      <c r="D4970">
        <v>650</v>
      </c>
      <c r="E4970">
        <v>30</v>
      </c>
      <c r="F4970">
        <v>30</v>
      </c>
      <c r="G4970">
        <v>51.71</v>
      </c>
      <c r="I4970">
        <v>32.24</v>
      </c>
      <c r="J4970">
        <v>5.0999999999999996</v>
      </c>
      <c r="K4970">
        <v>1.83</v>
      </c>
      <c r="L4970">
        <v>0.18</v>
      </c>
      <c r="O4970">
        <v>0.62</v>
      </c>
      <c r="W4970">
        <v>10</v>
      </c>
      <c r="AG4970">
        <v>38.7499889873312</v>
      </c>
    </row>
    <row r="4971" spans="1:34">
      <c r="A4971" t="s">
        <v>584</v>
      </c>
      <c r="B4971" t="s">
        <v>578</v>
      </c>
      <c r="C4971" s="30" t="s">
        <v>592</v>
      </c>
      <c r="D4971">
        <v>650</v>
      </c>
      <c r="E4971">
        <v>30</v>
      </c>
      <c r="F4971">
        <v>30</v>
      </c>
      <c r="G4971">
        <v>93.5</v>
      </c>
      <c r="H4971">
        <v>0</v>
      </c>
      <c r="I4971">
        <v>6.5</v>
      </c>
      <c r="J4971">
        <v>0</v>
      </c>
      <c r="K4971">
        <v>0</v>
      </c>
      <c r="L4971">
        <v>0</v>
      </c>
      <c r="N4971">
        <v>0</v>
      </c>
      <c r="O4971">
        <v>7.0000000000000007E-2</v>
      </c>
      <c r="P4971">
        <v>0</v>
      </c>
      <c r="Q4971">
        <v>0</v>
      </c>
      <c r="W4971">
        <v>2</v>
      </c>
      <c r="AG4971">
        <v>13.749986716677901</v>
      </c>
    </row>
    <row r="4972" spans="1:34">
      <c r="A4972" t="s">
        <v>584</v>
      </c>
      <c r="B4972" t="s">
        <v>578</v>
      </c>
      <c r="C4972" s="30" t="s">
        <v>592</v>
      </c>
      <c r="D4972">
        <v>650</v>
      </c>
      <c r="E4972">
        <v>30</v>
      </c>
      <c r="F4972">
        <v>30</v>
      </c>
      <c r="G4972">
        <v>93.5</v>
      </c>
      <c r="H4972">
        <v>0</v>
      </c>
      <c r="I4972">
        <v>6.5</v>
      </c>
      <c r="J4972">
        <v>0</v>
      </c>
      <c r="K4972">
        <v>0</v>
      </c>
      <c r="L4972">
        <v>0</v>
      </c>
      <c r="N4972">
        <v>0</v>
      </c>
      <c r="O4972">
        <v>7.0000000000000007E-2</v>
      </c>
      <c r="P4972">
        <v>0</v>
      </c>
      <c r="Q4972">
        <v>0</v>
      </c>
      <c r="W4972">
        <v>3</v>
      </c>
      <c r="AG4972">
        <v>22.499994777497299</v>
      </c>
    </row>
    <row r="4973" spans="1:34">
      <c r="A4973" t="s">
        <v>584</v>
      </c>
      <c r="B4973" t="s">
        <v>578</v>
      </c>
      <c r="C4973" s="30" t="s">
        <v>592</v>
      </c>
      <c r="D4973">
        <v>650</v>
      </c>
      <c r="E4973">
        <v>30</v>
      </c>
      <c r="F4973">
        <v>30</v>
      </c>
      <c r="G4973">
        <v>93.5</v>
      </c>
      <c r="H4973">
        <v>0</v>
      </c>
      <c r="I4973">
        <v>6.5</v>
      </c>
      <c r="J4973">
        <v>0</v>
      </c>
      <c r="K4973">
        <v>0</v>
      </c>
      <c r="L4973">
        <v>0</v>
      </c>
      <c r="N4973">
        <v>0</v>
      </c>
      <c r="O4973">
        <v>7.0000000000000007E-2</v>
      </c>
      <c r="P4973">
        <v>0</v>
      </c>
      <c r="Q4973">
        <v>0</v>
      </c>
      <c r="W4973">
        <v>3</v>
      </c>
      <c r="AG4973">
        <v>23.392852001449199</v>
      </c>
    </row>
    <row r="4974" spans="1:34">
      <c r="A4974" t="s">
        <v>584</v>
      </c>
      <c r="B4974" t="s">
        <v>578</v>
      </c>
      <c r="C4974" s="30" t="s">
        <v>592</v>
      </c>
      <c r="D4974">
        <v>650</v>
      </c>
      <c r="E4974">
        <v>30</v>
      </c>
      <c r="F4974">
        <v>30</v>
      </c>
      <c r="G4974">
        <v>93.5</v>
      </c>
      <c r="H4974">
        <v>0</v>
      </c>
      <c r="I4974">
        <v>6.5</v>
      </c>
      <c r="J4974">
        <v>0</v>
      </c>
      <c r="K4974">
        <v>0</v>
      </c>
      <c r="L4974">
        <v>0</v>
      </c>
      <c r="N4974">
        <v>0</v>
      </c>
      <c r="O4974">
        <v>7.0000000000000007E-2</v>
      </c>
      <c r="P4974">
        <v>0</v>
      </c>
      <c r="Q4974">
        <v>0</v>
      </c>
      <c r="W4974">
        <v>4</v>
      </c>
      <c r="AG4974">
        <v>24.464273404100801</v>
      </c>
    </row>
    <row r="4975" spans="1:34">
      <c r="A4975" t="s">
        <v>584</v>
      </c>
      <c r="B4975" t="s">
        <v>578</v>
      </c>
      <c r="C4975" s="30" t="s">
        <v>592</v>
      </c>
      <c r="D4975">
        <v>650</v>
      </c>
      <c r="E4975">
        <v>30</v>
      </c>
      <c r="F4975">
        <v>30</v>
      </c>
      <c r="G4975">
        <v>93.5</v>
      </c>
      <c r="H4975">
        <v>0</v>
      </c>
      <c r="I4975">
        <v>6.5</v>
      </c>
      <c r="J4975">
        <v>0</v>
      </c>
      <c r="K4975">
        <v>0</v>
      </c>
      <c r="L4975">
        <v>0</v>
      </c>
      <c r="N4975">
        <v>0</v>
      </c>
      <c r="O4975">
        <v>7.0000000000000007E-2</v>
      </c>
      <c r="P4975">
        <v>0</v>
      </c>
      <c r="Q4975">
        <v>0</v>
      </c>
      <c r="W4975">
        <v>5</v>
      </c>
      <c r="AG4975">
        <v>25.892859494605201</v>
      </c>
    </row>
    <row r="4976" spans="1:34">
      <c r="A4976" t="s">
        <v>584</v>
      </c>
      <c r="B4976" t="s">
        <v>578</v>
      </c>
      <c r="C4976" s="30" t="s">
        <v>592</v>
      </c>
      <c r="D4976">
        <v>650</v>
      </c>
      <c r="E4976">
        <v>30</v>
      </c>
      <c r="F4976">
        <v>30</v>
      </c>
      <c r="G4976">
        <v>93.5</v>
      </c>
      <c r="H4976">
        <v>0</v>
      </c>
      <c r="I4976">
        <v>6.5</v>
      </c>
      <c r="J4976">
        <v>0</v>
      </c>
      <c r="K4976">
        <v>0</v>
      </c>
      <c r="L4976">
        <v>0</v>
      </c>
      <c r="N4976">
        <v>0</v>
      </c>
      <c r="O4976">
        <v>7.0000000000000007E-2</v>
      </c>
      <c r="P4976">
        <v>0</v>
      </c>
      <c r="Q4976">
        <v>0</v>
      </c>
      <c r="W4976">
        <v>6</v>
      </c>
      <c r="AG4976">
        <v>20.7142803295935</v>
      </c>
    </row>
    <row r="4977" spans="1:34">
      <c r="A4977" t="s">
        <v>584</v>
      </c>
      <c r="B4977" t="s">
        <v>578</v>
      </c>
      <c r="C4977" s="30" t="s">
        <v>592</v>
      </c>
      <c r="D4977">
        <v>650</v>
      </c>
      <c r="E4977">
        <v>30</v>
      </c>
      <c r="F4977">
        <v>30</v>
      </c>
      <c r="G4977">
        <v>93.5</v>
      </c>
      <c r="H4977">
        <v>0</v>
      </c>
      <c r="I4977">
        <v>6.5</v>
      </c>
      <c r="J4977">
        <v>0</v>
      </c>
      <c r="K4977">
        <v>0</v>
      </c>
      <c r="L4977">
        <v>0</v>
      </c>
      <c r="N4977">
        <v>0</v>
      </c>
      <c r="O4977">
        <v>7.0000000000000007E-2</v>
      </c>
      <c r="P4977">
        <v>0</v>
      </c>
      <c r="Q4977">
        <v>0</v>
      </c>
      <c r="W4977">
        <v>7</v>
      </c>
      <c r="AG4977">
        <v>18.9285658816896</v>
      </c>
    </row>
    <row r="4978" spans="1:34">
      <c r="A4978" t="s">
        <v>584</v>
      </c>
      <c r="B4978" t="s">
        <v>578</v>
      </c>
      <c r="C4978" s="30" t="s">
        <v>592</v>
      </c>
      <c r="D4978">
        <v>650</v>
      </c>
      <c r="E4978">
        <v>30</v>
      </c>
      <c r="F4978">
        <v>30</v>
      </c>
      <c r="G4978">
        <v>93.5</v>
      </c>
      <c r="H4978">
        <v>0</v>
      </c>
      <c r="I4978">
        <v>6.5</v>
      </c>
      <c r="J4978">
        <v>0</v>
      </c>
      <c r="K4978">
        <v>0</v>
      </c>
      <c r="L4978">
        <v>0</v>
      </c>
      <c r="N4978">
        <v>0</v>
      </c>
      <c r="O4978">
        <v>7.0000000000000007E-2</v>
      </c>
      <c r="P4978">
        <v>0</v>
      </c>
      <c r="Q4978">
        <v>0</v>
      </c>
      <c r="W4978">
        <v>9</v>
      </c>
      <c r="AG4978">
        <v>15.178572807182301</v>
      </c>
    </row>
    <row r="4979" spans="1:34">
      <c r="A4979" t="s">
        <v>584</v>
      </c>
      <c r="B4979" t="s">
        <v>578</v>
      </c>
      <c r="C4979" s="30" t="s">
        <v>592</v>
      </c>
      <c r="D4979">
        <v>650</v>
      </c>
      <c r="E4979">
        <v>30</v>
      </c>
      <c r="F4979">
        <v>30</v>
      </c>
      <c r="G4979">
        <v>93.5</v>
      </c>
      <c r="H4979">
        <v>0</v>
      </c>
      <c r="I4979">
        <v>6.5</v>
      </c>
      <c r="J4979">
        <v>0</v>
      </c>
      <c r="K4979">
        <v>0</v>
      </c>
      <c r="L4979">
        <v>0</v>
      </c>
      <c r="N4979">
        <v>0</v>
      </c>
      <c r="O4979">
        <v>7.0000000000000007E-2</v>
      </c>
      <c r="P4979">
        <v>0</v>
      </c>
      <c r="Q4979">
        <v>0</v>
      </c>
      <c r="W4979">
        <v>10</v>
      </c>
      <c r="AG4979">
        <v>13.571422537978201</v>
      </c>
    </row>
    <row r="4980" spans="1:34">
      <c r="A4980" t="s">
        <v>579</v>
      </c>
      <c r="B4980" t="s">
        <v>578</v>
      </c>
      <c r="C4980" s="30" t="s">
        <v>592</v>
      </c>
      <c r="D4980">
        <v>650</v>
      </c>
      <c r="E4980">
        <v>30</v>
      </c>
      <c r="F4980">
        <v>30</v>
      </c>
      <c r="G4980">
        <v>56.74</v>
      </c>
      <c r="I4980">
        <v>29.03</v>
      </c>
      <c r="J4980">
        <v>3.89</v>
      </c>
      <c r="K4980">
        <v>1.43</v>
      </c>
      <c r="L4980">
        <v>0</v>
      </c>
      <c r="O4980">
        <v>0.51</v>
      </c>
      <c r="V4980">
        <v>20</v>
      </c>
      <c r="W4980">
        <v>7</v>
      </c>
      <c r="X4980">
        <v>150</v>
      </c>
      <c r="Z4980">
        <v>1.20845773357492E-2</v>
      </c>
      <c r="AA4980">
        <v>0.241691546714984</v>
      </c>
      <c r="AB4980">
        <v>25</v>
      </c>
      <c r="AC4980">
        <v>0</v>
      </c>
      <c r="AD4980" s="4" t="s">
        <v>173</v>
      </c>
      <c r="AE4980">
        <v>18.24762042794562</v>
      </c>
      <c r="AF4980">
        <v>7.2504793645964076</v>
      </c>
      <c r="AH4980" t="s">
        <v>540</v>
      </c>
    </row>
    <row r="4981" spans="1:34">
      <c r="A4981" t="s">
        <v>579</v>
      </c>
      <c r="B4981" t="s">
        <v>578</v>
      </c>
      <c r="C4981" s="30" t="s">
        <v>592</v>
      </c>
      <c r="D4981">
        <v>650</v>
      </c>
      <c r="E4981">
        <v>30</v>
      </c>
      <c r="F4981">
        <v>30</v>
      </c>
      <c r="G4981">
        <v>56.74</v>
      </c>
      <c r="I4981">
        <v>29.03</v>
      </c>
      <c r="J4981">
        <v>3.89</v>
      </c>
      <c r="K4981">
        <v>1.43</v>
      </c>
      <c r="L4981">
        <v>0</v>
      </c>
      <c r="O4981">
        <v>0.51</v>
      </c>
      <c r="V4981">
        <v>20</v>
      </c>
      <c r="W4981">
        <v>7</v>
      </c>
      <c r="X4981">
        <v>150</v>
      </c>
      <c r="Z4981">
        <v>2.5981877382793301E-2</v>
      </c>
      <c r="AA4981">
        <v>0.51963754765586601</v>
      </c>
      <c r="AB4981">
        <v>25</v>
      </c>
      <c r="AC4981">
        <v>0</v>
      </c>
      <c r="AD4981" s="4" t="s">
        <v>173</v>
      </c>
      <c r="AE4981">
        <v>16.7238107565076</v>
      </c>
      <c r="AF4981">
        <v>6.3047584961317726</v>
      </c>
    </row>
    <row r="4982" spans="1:34">
      <c r="A4982" t="s">
        <v>579</v>
      </c>
      <c r="B4982" t="s">
        <v>578</v>
      </c>
      <c r="C4982" s="30" t="s">
        <v>592</v>
      </c>
      <c r="D4982">
        <v>650</v>
      </c>
      <c r="E4982">
        <v>30</v>
      </c>
      <c r="F4982">
        <v>30</v>
      </c>
      <c r="G4982">
        <v>56.74</v>
      </c>
      <c r="I4982">
        <v>29.03</v>
      </c>
      <c r="J4982">
        <v>3.89</v>
      </c>
      <c r="K4982">
        <v>1.43</v>
      </c>
      <c r="L4982">
        <v>0</v>
      </c>
      <c r="O4982">
        <v>0.51</v>
      </c>
      <c r="V4982">
        <v>20</v>
      </c>
      <c r="W4982">
        <v>7</v>
      </c>
      <c r="X4982">
        <v>150</v>
      </c>
      <c r="Z4982">
        <v>5.1359503617585504E-2</v>
      </c>
      <c r="AA4982">
        <v>1.02719007235171</v>
      </c>
      <c r="AB4982">
        <v>25</v>
      </c>
      <c r="AC4982">
        <v>0</v>
      </c>
      <c r="AD4982" s="4" t="s">
        <v>173</v>
      </c>
      <c r="AE4982">
        <v>13.21904773715044</v>
      </c>
      <c r="AF4982">
        <v>6.6014581384386286</v>
      </c>
    </row>
    <row r="4983" spans="1:34">
      <c r="A4983" t="s">
        <v>579</v>
      </c>
      <c r="B4983" t="s">
        <v>578</v>
      </c>
      <c r="C4983" s="30" t="s">
        <v>592</v>
      </c>
      <c r="D4983">
        <v>650</v>
      </c>
      <c r="E4983">
        <v>30</v>
      </c>
      <c r="F4983">
        <v>30</v>
      </c>
      <c r="G4983">
        <v>56.74</v>
      </c>
      <c r="I4983">
        <v>29.03</v>
      </c>
      <c r="J4983">
        <v>3.89</v>
      </c>
      <c r="K4983">
        <v>1.43</v>
      </c>
      <c r="L4983">
        <v>0</v>
      </c>
      <c r="O4983">
        <v>0.51</v>
      </c>
      <c r="V4983">
        <v>20</v>
      </c>
      <c r="W4983">
        <v>7</v>
      </c>
      <c r="X4983">
        <v>150</v>
      </c>
      <c r="Z4983">
        <v>9.8489433595414011E-2</v>
      </c>
      <c r="AA4983">
        <v>1.96978867190828</v>
      </c>
      <c r="AB4983">
        <v>25</v>
      </c>
      <c r="AC4983">
        <v>0</v>
      </c>
      <c r="AD4983" s="4" t="s">
        <v>173</v>
      </c>
      <c r="AE4983">
        <v>6.3238095551806008</v>
      </c>
      <c r="AF4983">
        <v>6.9429734467760245</v>
      </c>
    </row>
    <row r="4984" spans="1:34">
      <c r="A4984" t="s">
        <v>579</v>
      </c>
      <c r="B4984" t="s">
        <v>578</v>
      </c>
      <c r="C4984" s="30" t="s">
        <v>592</v>
      </c>
      <c r="D4984">
        <v>650</v>
      </c>
      <c r="E4984">
        <v>30</v>
      </c>
      <c r="F4984">
        <v>30</v>
      </c>
      <c r="G4984">
        <v>56.74</v>
      </c>
      <c r="I4984">
        <v>29.03</v>
      </c>
      <c r="J4984">
        <v>3.89</v>
      </c>
      <c r="K4984">
        <v>1.43</v>
      </c>
      <c r="L4984">
        <v>0</v>
      </c>
      <c r="O4984">
        <v>0.51</v>
      </c>
      <c r="V4984">
        <v>20</v>
      </c>
      <c r="W4984">
        <v>7</v>
      </c>
      <c r="X4984">
        <v>150</v>
      </c>
      <c r="Z4984">
        <v>0.14803624523441303</v>
      </c>
      <c r="AA4984">
        <v>2.9607249046882602</v>
      </c>
      <c r="AB4984">
        <v>25</v>
      </c>
      <c r="AC4984">
        <v>0</v>
      </c>
      <c r="AD4984" s="4" t="s">
        <v>173</v>
      </c>
      <c r="AE4984">
        <v>2.2857145071570599</v>
      </c>
      <c r="AF4984">
        <v>5.9830906494529952</v>
      </c>
    </row>
    <row r="4985" spans="1:34">
      <c r="A4985" t="s">
        <v>579</v>
      </c>
      <c r="B4985" t="s">
        <v>578</v>
      </c>
      <c r="C4985" s="30" t="s">
        <v>592</v>
      </c>
      <c r="D4985">
        <v>650</v>
      </c>
      <c r="E4985">
        <v>30</v>
      </c>
      <c r="F4985">
        <v>30</v>
      </c>
      <c r="G4985">
        <v>56.74</v>
      </c>
      <c r="I4985">
        <v>29.03</v>
      </c>
      <c r="J4985">
        <v>3.89</v>
      </c>
      <c r="K4985">
        <v>1.43</v>
      </c>
      <c r="L4985">
        <v>0</v>
      </c>
      <c r="O4985">
        <v>0.51</v>
      </c>
      <c r="V4985">
        <v>20</v>
      </c>
      <c r="W4985">
        <v>7</v>
      </c>
      <c r="X4985">
        <v>150</v>
      </c>
      <c r="Z4985">
        <v>0.19999999999999951</v>
      </c>
      <c r="AA4985">
        <v>3.9999999999999898</v>
      </c>
      <c r="AB4985">
        <v>25</v>
      </c>
      <c r="AC4985">
        <v>0</v>
      </c>
      <c r="AD4985" s="4" t="s">
        <v>173</v>
      </c>
      <c r="AE4985">
        <v>0.76190532012508072</v>
      </c>
      <c r="AF4985">
        <v>4.8095236699687414</v>
      </c>
    </row>
    <row r="4986" spans="1:34">
      <c r="A4986" t="s">
        <v>582</v>
      </c>
      <c r="B4986" t="s">
        <v>578</v>
      </c>
      <c r="C4986" s="30" t="s">
        <v>592</v>
      </c>
      <c r="D4986">
        <v>650</v>
      </c>
      <c r="E4986">
        <v>30</v>
      </c>
      <c r="F4986">
        <v>30</v>
      </c>
      <c r="G4986">
        <v>93.3</v>
      </c>
      <c r="H4986">
        <v>0</v>
      </c>
      <c r="I4986">
        <v>6.7</v>
      </c>
      <c r="J4986">
        <v>0</v>
      </c>
      <c r="K4986">
        <v>0</v>
      </c>
      <c r="L4986">
        <v>0</v>
      </c>
      <c r="N4986">
        <v>0</v>
      </c>
      <c r="O4986">
        <v>7.0000000000000007E-2</v>
      </c>
      <c r="P4986">
        <v>0</v>
      </c>
      <c r="Q4986">
        <v>0</v>
      </c>
      <c r="V4986">
        <v>20</v>
      </c>
      <c r="W4986">
        <v>5</v>
      </c>
      <c r="X4986">
        <v>150</v>
      </c>
      <c r="Z4986">
        <v>9.6676956745787006E-3</v>
      </c>
      <c r="AA4986">
        <v>0.19335391349157399</v>
      </c>
      <c r="AB4986">
        <v>25</v>
      </c>
      <c r="AC4986">
        <v>0</v>
      </c>
      <c r="AD4986" s="4" t="s">
        <v>173</v>
      </c>
      <c r="AE4986">
        <v>19.12381021397281</v>
      </c>
      <c r="AF4986">
        <v>4.53153375695896</v>
      </c>
    </row>
    <row r="4987" spans="1:34">
      <c r="A4987" t="s">
        <v>582</v>
      </c>
      <c r="B4987" t="s">
        <v>578</v>
      </c>
      <c r="C4987" s="30" t="s">
        <v>592</v>
      </c>
      <c r="D4987">
        <v>650</v>
      </c>
      <c r="E4987">
        <v>30</v>
      </c>
      <c r="F4987">
        <v>30</v>
      </c>
      <c r="G4987">
        <v>93.3</v>
      </c>
      <c r="H4987">
        <v>0</v>
      </c>
      <c r="I4987">
        <v>6.7</v>
      </c>
      <c r="J4987">
        <v>0</v>
      </c>
      <c r="K4987">
        <v>0</v>
      </c>
      <c r="L4987">
        <v>0</v>
      </c>
      <c r="N4987">
        <v>0</v>
      </c>
      <c r="O4987">
        <v>7.0000000000000007E-2</v>
      </c>
      <c r="P4987">
        <v>0</v>
      </c>
      <c r="Q4987">
        <v>0</v>
      </c>
      <c r="V4987">
        <v>20</v>
      </c>
      <c r="W4987">
        <v>5</v>
      </c>
      <c r="X4987">
        <v>150</v>
      </c>
      <c r="Z4987">
        <v>2.658611316444015E-2</v>
      </c>
      <c r="AA4987">
        <v>0.53172226328880301</v>
      </c>
      <c r="AB4987">
        <v>25</v>
      </c>
      <c r="AC4987">
        <v>0</v>
      </c>
      <c r="AD4987" s="4" t="s">
        <v>173</v>
      </c>
      <c r="AE4987">
        <v>18.933334005043058</v>
      </c>
      <c r="AF4987">
        <v>2.0060585546285212</v>
      </c>
    </row>
    <row r="4988" spans="1:34">
      <c r="A4988" t="s">
        <v>582</v>
      </c>
      <c r="B4988" t="s">
        <v>578</v>
      </c>
      <c r="C4988" s="30" t="s">
        <v>592</v>
      </c>
      <c r="D4988">
        <v>650</v>
      </c>
      <c r="E4988">
        <v>30</v>
      </c>
      <c r="F4988">
        <v>30</v>
      </c>
      <c r="G4988">
        <v>93.3</v>
      </c>
      <c r="H4988">
        <v>0</v>
      </c>
      <c r="I4988">
        <v>6.7</v>
      </c>
      <c r="J4988">
        <v>0</v>
      </c>
      <c r="K4988">
        <v>0</v>
      </c>
      <c r="L4988">
        <v>0</v>
      </c>
      <c r="N4988">
        <v>0</v>
      </c>
      <c r="O4988">
        <v>7.0000000000000007E-2</v>
      </c>
      <c r="P4988">
        <v>0</v>
      </c>
      <c r="Q4988">
        <v>0</v>
      </c>
      <c r="V4988">
        <v>20</v>
      </c>
      <c r="W4988">
        <v>5</v>
      </c>
      <c r="X4988">
        <v>150</v>
      </c>
      <c r="Z4988">
        <v>5.0755298568647002E-2</v>
      </c>
      <c r="AA4988">
        <v>1.01510597137294</v>
      </c>
      <c r="AB4988">
        <v>25</v>
      </c>
      <c r="AC4988">
        <v>0</v>
      </c>
      <c r="AD4988" s="4" t="s">
        <v>173</v>
      </c>
      <c r="AE4988">
        <v>18.095237910702458</v>
      </c>
      <c r="AF4988">
        <v>1.876416987993218</v>
      </c>
    </row>
    <row r="4989" spans="1:34">
      <c r="A4989" t="s">
        <v>582</v>
      </c>
      <c r="B4989" t="s">
        <v>578</v>
      </c>
      <c r="C4989" s="30" t="s">
        <v>592</v>
      </c>
      <c r="D4989">
        <v>650</v>
      </c>
      <c r="E4989">
        <v>30</v>
      </c>
      <c r="F4989">
        <v>30</v>
      </c>
      <c r="G4989">
        <v>93.3</v>
      </c>
      <c r="H4989">
        <v>0</v>
      </c>
      <c r="I4989">
        <v>6.7</v>
      </c>
      <c r="J4989">
        <v>0</v>
      </c>
      <c r="K4989">
        <v>0</v>
      </c>
      <c r="L4989">
        <v>0</v>
      </c>
      <c r="N4989">
        <v>0</v>
      </c>
      <c r="O4989">
        <v>7.0000000000000007E-2</v>
      </c>
      <c r="P4989">
        <v>0</v>
      </c>
      <c r="Q4989">
        <v>0</v>
      </c>
      <c r="V4989">
        <v>20</v>
      </c>
      <c r="W4989">
        <v>5</v>
      </c>
      <c r="X4989">
        <v>150</v>
      </c>
      <c r="Z4989">
        <v>9.9697874425999006E-2</v>
      </c>
      <c r="AA4989">
        <v>1.99395748851998</v>
      </c>
      <c r="AB4989">
        <v>25</v>
      </c>
      <c r="AC4989">
        <v>0</v>
      </c>
      <c r="AD4989" s="4" t="s">
        <v>173</v>
      </c>
      <c r="AE4989">
        <v>16.45714328895626</v>
      </c>
      <c r="AF4989">
        <v>1.7767965121831328</v>
      </c>
    </row>
    <row r="4990" spans="1:34">
      <c r="A4990" t="s">
        <v>582</v>
      </c>
      <c r="B4990" t="s">
        <v>578</v>
      </c>
      <c r="C4990" s="30" t="s">
        <v>592</v>
      </c>
      <c r="D4990">
        <v>650</v>
      </c>
      <c r="E4990">
        <v>30</v>
      </c>
      <c r="F4990">
        <v>30</v>
      </c>
      <c r="G4990">
        <v>93.3</v>
      </c>
      <c r="H4990">
        <v>0</v>
      </c>
      <c r="I4990">
        <v>6.7</v>
      </c>
      <c r="J4990">
        <v>0</v>
      </c>
      <c r="K4990">
        <v>0</v>
      </c>
      <c r="L4990">
        <v>0</v>
      </c>
      <c r="N4990">
        <v>0</v>
      </c>
      <c r="O4990">
        <v>7.0000000000000007E-2</v>
      </c>
      <c r="P4990">
        <v>0</v>
      </c>
      <c r="Q4990">
        <v>0</v>
      </c>
      <c r="V4990">
        <v>20</v>
      </c>
      <c r="W4990">
        <v>5</v>
      </c>
      <c r="X4990">
        <v>150</v>
      </c>
      <c r="Z4990">
        <v>0.15045315762829201</v>
      </c>
      <c r="AA4990">
        <v>3.0090631525658398</v>
      </c>
      <c r="AB4990">
        <v>25</v>
      </c>
      <c r="AC4990">
        <v>0</v>
      </c>
      <c r="AD4990" s="4" t="s">
        <v>173</v>
      </c>
      <c r="AE4990">
        <v>15.695238453237241</v>
      </c>
      <c r="AF4990">
        <v>1.43059860445005</v>
      </c>
    </row>
    <row r="4991" spans="1:34">
      <c r="A4991" t="s">
        <v>582</v>
      </c>
      <c r="B4991" t="s">
        <v>578</v>
      </c>
      <c r="C4991" s="30" t="s">
        <v>592</v>
      </c>
      <c r="D4991">
        <v>650</v>
      </c>
      <c r="E4991">
        <v>30</v>
      </c>
      <c r="F4991">
        <v>30</v>
      </c>
      <c r="G4991">
        <v>93.3</v>
      </c>
      <c r="H4991">
        <v>0</v>
      </c>
      <c r="I4991">
        <v>6.7</v>
      </c>
      <c r="J4991">
        <v>0</v>
      </c>
      <c r="K4991">
        <v>0</v>
      </c>
      <c r="L4991">
        <v>0</v>
      </c>
      <c r="N4991">
        <v>0</v>
      </c>
      <c r="O4991">
        <v>7.0000000000000007E-2</v>
      </c>
      <c r="P4991">
        <v>0</v>
      </c>
      <c r="Q4991">
        <v>0</v>
      </c>
      <c r="V4991">
        <v>20</v>
      </c>
      <c r="W4991">
        <v>5</v>
      </c>
      <c r="X4991">
        <v>150</v>
      </c>
      <c r="Z4991">
        <v>0.20060426651435501</v>
      </c>
      <c r="AA4991">
        <v>4.0120853302870998</v>
      </c>
      <c r="AB4991">
        <v>25</v>
      </c>
      <c r="AC4991">
        <v>0</v>
      </c>
      <c r="AD4991" s="4" t="s">
        <v>173</v>
      </c>
      <c r="AE4991">
        <v>14.628572458280299</v>
      </c>
      <c r="AF4991">
        <v>1.3388118894608176</v>
      </c>
    </row>
    <row r="4992" spans="1:34">
      <c r="A4992" t="s">
        <v>580</v>
      </c>
      <c r="B4992" t="s">
        <v>578</v>
      </c>
      <c r="C4992" s="30" t="s">
        <v>592</v>
      </c>
      <c r="D4992">
        <v>650</v>
      </c>
      <c r="E4992">
        <v>30</v>
      </c>
      <c r="F4992">
        <v>30</v>
      </c>
      <c r="G4992">
        <v>56.57</v>
      </c>
      <c r="I4992">
        <v>29.13</v>
      </c>
      <c r="J4992">
        <v>4.5199999999999996</v>
      </c>
      <c r="K4992">
        <v>1.48</v>
      </c>
      <c r="L4992">
        <v>0</v>
      </c>
      <c r="O4992">
        <v>0.51</v>
      </c>
      <c r="Z4992">
        <v>0.15902057526115601</v>
      </c>
      <c r="AG4992">
        <v>0</v>
      </c>
      <c r="AH4992" t="s">
        <v>541</v>
      </c>
    </row>
    <row r="4993" spans="1:34">
      <c r="A4993" t="s">
        <v>580</v>
      </c>
      <c r="B4993" t="s">
        <v>578</v>
      </c>
      <c r="C4993" s="30" t="s">
        <v>592</v>
      </c>
      <c r="D4993">
        <v>650</v>
      </c>
      <c r="E4993">
        <v>30</v>
      </c>
      <c r="F4993">
        <v>30</v>
      </c>
      <c r="G4993">
        <v>56.57</v>
      </c>
      <c r="I4993">
        <v>29.13</v>
      </c>
      <c r="J4993">
        <v>4.5199999999999996</v>
      </c>
      <c r="K4993">
        <v>1.48</v>
      </c>
      <c r="L4993">
        <v>0</v>
      </c>
      <c r="O4993">
        <v>0.51</v>
      </c>
      <c r="Z4993">
        <v>0.51376060027251103</v>
      </c>
      <c r="AG4993">
        <v>1.9047620892975401</v>
      </c>
    </row>
    <row r="4994" spans="1:34">
      <c r="A4994" t="s">
        <v>580</v>
      </c>
      <c r="B4994" t="s">
        <v>578</v>
      </c>
      <c r="C4994" s="30" t="s">
        <v>592</v>
      </c>
      <c r="D4994">
        <v>650</v>
      </c>
      <c r="E4994">
        <v>30</v>
      </c>
      <c r="F4994">
        <v>30</v>
      </c>
      <c r="G4994">
        <v>56.57</v>
      </c>
      <c r="I4994">
        <v>29.13</v>
      </c>
      <c r="J4994">
        <v>4.5199999999999996</v>
      </c>
      <c r="K4994">
        <v>1.48</v>
      </c>
      <c r="L4994">
        <v>0</v>
      </c>
      <c r="O4994">
        <v>0.51</v>
      </c>
      <c r="Z4994">
        <v>1.0030573581290001</v>
      </c>
      <c r="AG4994">
        <v>14.0952375231776</v>
      </c>
    </row>
    <row r="4995" spans="1:34">
      <c r="A4995" t="s">
        <v>580</v>
      </c>
      <c r="B4995" t="s">
        <v>578</v>
      </c>
      <c r="C4995" s="30" t="s">
        <v>592</v>
      </c>
      <c r="D4995">
        <v>650</v>
      </c>
      <c r="E4995">
        <v>30</v>
      </c>
      <c r="F4995">
        <v>30</v>
      </c>
      <c r="G4995">
        <v>56.57</v>
      </c>
      <c r="I4995">
        <v>29.13</v>
      </c>
      <c r="J4995">
        <v>4.5199999999999996</v>
      </c>
      <c r="K4995">
        <v>1.48</v>
      </c>
      <c r="L4995">
        <v>0</v>
      </c>
      <c r="O4995">
        <v>0.51</v>
      </c>
      <c r="Z4995">
        <v>2.0061159606040002</v>
      </c>
      <c r="AG4995">
        <v>39.809525728694403</v>
      </c>
    </row>
    <row r="4996" spans="1:34">
      <c r="A4996" t="s">
        <v>580</v>
      </c>
      <c r="B4996" t="s">
        <v>578</v>
      </c>
      <c r="C4996" s="30" t="s">
        <v>592</v>
      </c>
      <c r="D4996">
        <v>650</v>
      </c>
      <c r="E4996">
        <v>30</v>
      </c>
      <c r="F4996">
        <v>30</v>
      </c>
      <c r="G4996">
        <v>56.57</v>
      </c>
      <c r="I4996">
        <v>29.13</v>
      </c>
      <c r="J4996">
        <v>4.5199999999999996</v>
      </c>
      <c r="K4996">
        <v>1.48</v>
      </c>
      <c r="L4996">
        <v>0</v>
      </c>
      <c r="O4996">
        <v>0.51</v>
      </c>
      <c r="Z4996">
        <v>3.0214064842870201</v>
      </c>
      <c r="AG4996">
        <v>89.142847371695098</v>
      </c>
    </row>
    <row r="4997" spans="1:34">
      <c r="A4997" t="s">
        <v>580</v>
      </c>
      <c r="B4997" t="s">
        <v>578</v>
      </c>
      <c r="C4997" s="30" t="s">
        <v>592</v>
      </c>
      <c r="D4997">
        <v>650</v>
      </c>
      <c r="E4997">
        <v>30</v>
      </c>
      <c r="F4997">
        <v>30</v>
      </c>
      <c r="G4997">
        <v>56.57</v>
      </c>
      <c r="I4997">
        <v>29.13</v>
      </c>
      <c r="J4997">
        <v>4.5199999999999996</v>
      </c>
      <c r="K4997">
        <v>1.48</v>
      </c>
      <c r="L4997">
        <v>0</v>
      </c>
      <c r="O4997">
        <v>0.51</v>
      </c>
      <c r="Z4997">
        <v>4.02446508676202</v>
      </c>
      <c r="AG4997">
        <v>91.809522047208404</v>
      </c>
    </row>
    <row r="4998" spans="1:34">
      <c r="A4998" t="s">
        <v>583</v>
      </c>
      <c r="B4998" t="s">
        <v>578</v>
      </c>
      <c r="C4998" s="30" t="s">
        <v>592</v>
      </c>
      <c r="D4998">
        <v>650</v>
      </c>
      <c r="E4998">
        <v>30</v>
      </c>
      <c r="F4998">
        <v>30</v>
      </c>
      <c r="G4998">
        <v>93.29</v>
      </c>
      <c r="H4998">
        <v>0</v>
      </c>
      <c r="I4998">
        <v>6.71</v>
      </c>
      <c r="J4998">
        <v>0</v>
      </c>
      <c r="K4998">
        <v>0</v>
      </c>
      <c r="L4998">
        <v>0</v>
      </c>
      <c r="N4998">
        <v>0</v>
      </c>
      <c r="O4998">
        <v>7.0000000000000007E-2</v>
      </c>
      <c r="P4998">
        <v>0</v>
      </c>
      <c r="Q4998">
        <v>0</v>
      </c>
      <c r="Z4998">
        <v>0.18348628419618199</v>
      </c>
      <c r="AG4998">
        <v>2.47618684083842</v>
      </c>
    </row>
    <row r="4999" spans="1:34">
      <c r="A4999" t="s">
        <v>583</v>
      </c>
      <c r="B4999" t="s">
        <v>578</v>
      </c>
      <c r="C4999" s="30" t="s">
        <v>592</v>
      </c>
      <c r="D4999">
        <v>650</v>
      </c>
      <c r="E4999">
        <v>30</v>
      </c>
      <c r="F4999">
        <v>30</v>
      </c>
      <c r="G4999">
        <v>93.29</v>
      </c>
      <c r="H4999">
        <v>0</v>
      </c>
      <c r="I4999">
        <v>6.71</v>
      </c>
      <c r="J4999">
        <v>0</v>
      </c>
      <c r="K4999">
        <v>0</v>
      </c>
      <c r="L4999">
        <v>0</v>
      </c>
      <c r="N4999">
        <v>0</v>
      </c>
      <c r="O4999">
        <v>7.0000000000000007E-2</v>
      </c>
      <c r="P4999">
        <v>0</v>
      </c>
      <c r="Q4999">
        <v>0</v>
      </c>
      <c r="Z4999">
        <v>0.47706359230247403</v>
      </c>
      <c r="AG4999">
        <v>3.2380800508122598</v>
      </c>
    </row>
    <row r="5000" spans="1:34">
      <c r="A5000" t="s">
        <v>583</v>
      </c>
      <c r="B5000" t="s">
        <v>578</v>
      </c>
      <c r="C5000" s="30" t="s">
        <v>592</v>
      </c>
      <c r="D5000">
        <v>650</v>
      </c>
      <c r="E5000">
        <v>30</v>
      </c>
      <c r="F5000">
        <v>30</v>
      </c>
      <c r="G5000">
        <v>93.29</v>
      </c>
      <c r="H5000">
        <v>0</v>
      </c>
      <c r="I5000">
        <v>6.71</v>
      </c>
      <c r="J5000">
        <v>0</v>
      </c>
      <c r="K5000">
        <v>0</v>
      </c>
      <c r="L5000">
        <v>0</v>
      </c>
      <c r="N5000">
        <v>0</v>
      </c>
      <c r="O5000">
        <v>7.0000000000000007E-2</v>
      </c>
      <c r="P5000">
        <v>0</v>
      </c>
      <c r="Q5000">
        <v>0</v>
      </c>
      <c r="Z5000">
        <v>1.0030573581290001</v>
      </c>
      <c r="AG5000">
        <v>7.9999852740561099</v>
      </c>
    </row>
    <row r="5001" spans="1:34">
      <c r="A5001" t="s">
        <v>583</v>
      </c>
      <c r="B5001" t="s">
        <v>578</v>
      </c>
      <c r="C5001" s="30" t="s">
        <v>592</v>
      </c>
      <c r="D5001">
        <v>650</v>
      </c>
      <c r="E5001">
        <v>30</v>
      </c>
      <c r="F5001">
        <v>30</v>
      </c>
      <c r="G5001">
        <v>93.29</v>
      </c>
      <c r="H5001">
        <v>0</v>
      </c>
      <c r="I5001">
        <v>6.71</v>
      </c>
      <c r="J5001">
        <v>0</v>
      </c>
      <c r="K5001">
        <v>0</v>
      </c>
      <c r="L5001">
        <v>0</v>
      </c>
      <c r="N5001">
        <v>0</v>
      </c>
      <c r="O5001">
        <v>7.0000000000000007E-2</v>
      </c>
      <c r="P5001">
        <v>0</v>
      </c>
      <c r="Q5001">
        <v>0</v>
      </c>
      <c r="Z5001">
        <v>2.01834912615801</v>
      </c>
      <c r="AG5001">
        <v>9.7142789049206701</v>
      </c>
    </row>
    <row r="5002" spans="1:34">
      <c r="A5002" t="s">
        <v>583</v>
      </c>
      <c r="B5002" t="s">
        <v>578</v>
      </c>
      <c r="C5002" s="30" t="s">
        <v>592</v>
      </c>
      <c r="D5002">
        <v>650</v>
      </c>
      <c r="E5002">
        <v>30</v>
      </c>
      <c r="F5002">
        <v>30</v>
      </c>
      <c r="G5002">
        <v>93.29</v>
      </c>
      <c r="H5002">
        <v>0</v>
      </c>
      <c r="I5002">
        <v>6.71</v>
      </c>
      <c r="J5002">
        <v>0</v>
      </c>
      <c r="K5002">
        <v>0</v>
      </c>
      <c r="L5002">
        <v>0</v>
      </c>
      <c r="N5002">
        <v>0</v>
      </c>
      <c r="O5002">
        <v>7.0000000000000007E-2</v>
      </c>
      <c r="P5002">
        <v>0</v>
      </c>
      <c r="Q5002">
        <v>0</v>
      </c>
      <c r="Z5002">
        <v>2.9969413975249899</v>
      </c>
      <c r="AG5002">
        <v>14.857140421272399</v>
      </c>
    </row>
    <row r="5003" spans="1:34">
      <c r="A5003" t="s">
        <v>583</v>
      </c>
      <c r="B5003" t="s">
        <v>578</v>
      </c>
      <c r="C5003" s="30" t="s">
        <v>592</v>
      </c>
      <c r="D5003">
        <v>650</v>
      </c>
      <c r="E5003">
        <v>30</v>
      </c>
      <c r="F5003">
        <v>30</v>
      </c>
      <c r="G5003">
        <v>93.29</v>
      </c>
      <c r="H5003">
        <v>0</v>
      </c>
      <c r="I5003">
        <v>6.71</v>
      </c>
      <c r="J5003">
        <v>0</v>
      </c>
      <c r="K5003">
        <v>0</v>
      </c>
      <c r="L5003">
        <v>0</v>
      </c>
      <c r="N5003">
        <v>0</v>
      </c>
      <c r="O5003">
        <v>7.0000000000000007E-2</v>
      </c>
      <c r="P5003">
        <v>0</v>
      </c>
      <c r="Q5003">
        <v>0</v>
      </c>
      <c r="Z5003">
        <v>4.0122319212080102</v>
      </c>
      <c r="AG5003">
        <v>17.333327262110799</v>
      </c>
    </row>
    <row r="5004" spans="1:34">
      <c r="A5004" t="s">
        <v>581</v>
      </c>
      <c r="B5004" t="s">
        <v>578</v>
      </c>
      <c r="C5004" s="30" t="s">
        <v>592</v>
      </c>
      <c r="D5004">
        <v>650</v>
      </c>
      <c r="E5004">
        <v>30</v>
      </c>
      <c r="F5004">
        <v>30</v>
      </c>
      <c r="G5004">
        <v>51.71</v>
      </c>
      <c r="I5004">
        <v>32.24</v>
      </c>
      <c r="J5004">
        <v>5.0999999999999996</v>
      </c>
      <c r="K5004">
        <v>1.83</v>
      </c>
      <c r="L5004">
        <v>0.18</v>
      </c>
      <c r="O5004">
        <v>0.62</v>
      </c>
      <c r="Z5004">
        <v>0.20571507045200799</v>
      </c>
      <c r="AG5004">
        <v>1.7142839427435801</v>
      </c>
      <c r="AH5004" t="s">
        <v>588</v>
      </c>
    </row>
    <row r="5005" spans="1:34">
      <c r="A5005" t="s">
        <v>581</v>
      </c>
      <c r="B5005" t="s">
        <v>578</v>
      </c>
      <c r="C5005" s="30" t="s">
        <v>592</v>
      </c>
      <c r="D5005">
        <v>650</v>
      </c>
      <c r="E5005">
        <v>30</v>
      </c>
      <c r="F5005">
        <v>30</v>
      </c>
      <c r="G5005">
        <v>51.71</v>
      </c>
      <c r="I5005">
        <v>32.24</v>
      </c>
      <c r="J5005">
        <v>5.0999999999999996</v>
      </c>
      <c r="K5005">
        <v>1.83</v>
      </c>
      <c r="L5005">
        <v>0.18</v>
      </c>
      <c r="O5005">
        <v>0.62</v>
      </c>
      <c r="Z5005">
        <v>0.52714233398437405</v>
      </c>
      <c r="AG5005">
        <v>6.0952231847585603</v>
      </c>
    </row>
    <row r="5006" spans="1:34">
      <c r="A5006" t="s">
        <v>581</v>
      </c>
      <c r="B5006" t="s">
        <v>578</v>
      </c>
      <c r="C5006" s="30" t="s">
        <v>592</v>
      </c>
      <c r="D5006">
        <v>650</v>
      </c>
      <c r="E5006">
        <v>30</v>
      </c>
      <c r="F5006">
        <v>30</v>
      </c>
      <c r="G5006">
        <v>51.71</v>
      </c>
      <c r="I5006">
        <v>32.24</v>
      </c>
      <c r="J5006">
        <v>5.0999999999999996</v>
      </c>
      <c r="K5006">
        <v>1.83</v>
      </c>
      <c r="L5006">
        <v>0.18</v>
      </c>
      <c r="O5006">
        <v>0.62</v>
      </c>
      <c r="Z5006">
        <v>1.0028568812779</v>
      </c>
      <c r="AG5006">
        <v>16.1904777590291</v>
      </c>
    </row>
    <row r="5007" spans="1:34">
      <c r="A5007" t="s">
        <v>581</v>
      </c>
      <c r="B5007" t="s">
        <v>578</v>
      </c>
      <c r="C5007" s="30" t="s">
        <v>592</v>
      </c>
      <c r="D5007">
        <v>650</v>
      </c>
      <c r="E5007">
        <v>30</v>
      </c>
      <c r="F5007">
        <v>30</v>
      </c>
      <c r="G5007">
        <v>51.71</v>
      </c>
      <c r="I5007">
        <v>32.24</v>
      </c>
      <c r="J5007">
        <v>5.0999999999999996</v>
      </c>
      <c r="K5007">
        <v>1.83</v>
      </c>
      <c r="L5007">
        <v>0.18</v>
      </c>
      <c r="O5007">
        <v>0.62</v>
      </c>
      <c r="Z5007">
        <v>2.0185729980468698</v>
      </c>
      <c r="AG5007">
        <v>27.6190406066933</v>
      </c>
    </row>
    <row r="5008" spans="1:34">
      <c r="A5008" t="s">
        <v>581</v>
      </c>
      <c r="B5008" t="s">
        <v>578</v>
      </c>
      <c r="C5008" s="30" t="s">
        <v>592</v>
      </c>
      <c r="D5008">
        <v>650</v>
      </c>
      <c r="E5008">
        <v>30</v>
      </c>
      <c r="F5008">
        <v>30</v>
      </c>
      <c r="G5008">
        <v>51.71</v>
      </c>
      <c r="I5008">
        <v>32.24</v>
      </c>
      <c r="J5008">
        <v>5.0999999999999996</v>
      </c>
      <c r="K5008">
        <v>1.83</v>
      </c>
      <c r="L5008">
        <v>0.18</v>
      </c>
      <c r="O5008">
        <v>0.62</v>
      </c>
      <c r="Z5008">
        <v>3.0342851911272302</v>
      </c>
      <c r="AG5008">
        <v>34.476186065788703</v>
      </c>
    </row>
    <row r="5009" spans="1:33">
      <c r="A5009" t="s">
        <v>581</v>
      </c>
      <c r="B5009" t="s">
        <v>578</v>
      </c>
      <c r="C5009" s="30" t="s">
        <v>592</v>
      </c>
      <c r="D5009">
        <v>650</v>
      </c>
      <c r="E5009">
        <v>30</v>
      </c>
      <c r="F5009">
        <v>30</v>
      </c>
      <c r="G5009">
        <v>51.71</v>
      </c>
      <c r="I5009">
        <v>32.24</v>
      </c>
      <c r="J5009">
        <v>5.0999999999999996</v>
      </c>
      <c r="K5009">
        <v>1.83</v>
      </c>
      <c r="L5009">
        <v>0.18</v>
      </c>
      <c r="O5009">
        <v>0.62</v>
      </c>
      <c r="Z5009">
        <v>4.05</v>
      </c>
      <c r="AG5009">
        <v>40.190472333681299</v>
      </c>
    </row>
    <row r="5010" spans="1:33">
      <c r="A5010" t="s">
        <v>584</v>
      </c>
      <c r="B5010" t="s">
        <v>578</v>
      </c>
      <c r="C5010" s="30" t="s">
        <v>592</v>
      </c>
      <c r="D5010">
        <v>650</v>
      </c>
      <c r="E5010">
        <v>30</v>
      </c>
      <c r="F5010">
        <v>30</v>
      </c>
      <c r="G5010">
        <v>93.5</v>
      </c>
      <c r="H5010">
        <v>0</v>
      </c>
      <c r="I5010">
        <v>6.5</v>
      </c>
      <c r="J5010">
        <v>0</v>
      </c>
      <c r="K5010">
        <v>0</v>
      </c>
      <c r="L5010">
        <v>0</v>
      </c>
      <c r="N5010">
        <v>0</v>
      </c>
      <c r="O5010">
        <v>7.0000000000000007E-2</v>
      </c>
      <c r="P5010">
        <v>0</v>
      </c>
      <c r="Q5010">
        <v>0</v>
      </c>
      <c r="Z5010">
        <v>0.180000523158482</v>
      </c>
      <c r="AG5010">
        <v>0</v>
      </c>
    </row>
    <row r="5011" spans="1:33">
      <c r="A5011" t="s">
        <v>584</v>
      </c>
      <c r="B5011" t="s">
        <v>578</v>
      </c>
      <c r="C5011" s="30" t="s">
        <v>592</v>
      </c>
      <c r="D5011">
        <v>650</v>
      </c>
      <c r="E5011">
        <v>30</v>
      </c>
      <c r="F5011">
        <v>30</v>
      </c>
      <c r="G5011">
        <v>93.5</v>
      </c>
      <c r="H5011">
        <v>0</v>
      </c>
      <c r="I5011">
        <v>6.5</v>
      </c>
      <c r="J5011">
        <v>0</v>
      </c>
      <c r="K5011">
        <v>0</v>
      </c>
      <c r="L5011">
        <v>0</v>
      </c>
      <c r="N5011">
        <v>0</v>
      </c>
      <c r="O5011">
        <v>7.0000000000000007E-2</v>
      </c>
      <c r="P5011">
        <v>0</v>
      </c>
      <c r="Q5011">
        <v>0</v>
      </c>
      <c r="Z5011">
        <v>0.47571454729352702</v>
      </c>
      <c r="AG5011">
        <v>2.47618684083842</v>
      </c>
    </row>
    <row r="5012" spans="1:33">
      <c r="A5012" t="s">
        <v>584</v>
      </c>
      <c r="B5012" t="s">
        <v>578</v>
      </c>
      <c r="C5012" s="30" t="s">
        <v>592</v>
      </c>
      <c r="D5012">
        <v>650</v>
      </c>
      <c r="E5012">
        <v>30</v>
      </c>
      <c r="F5012">
        <v>30</v>
      </c>
      <c r="G5012">
        <v>93.5</v>
      </c>
      <c r="H5012">
        <v>0</v>
      </c>
      <c r="I5012">
        <v>6.5</v>
      </c>
      <c r="J5012">
        <v>0</v>
      </c>
      <c r="K5012">
        <v>0</v>
      </c>
      <c r="L5012">
        <v>0</v>
      </c>
      <c r="N5012">
        <v>0</v>
      </c>
      <c r="O5012">
        <v>7.0000000000000007E-2</v>
      </c>
      <c r="P5012">
        <v>0</v>
      </c>
      <c r="Q5012">
        <v>0</v>
      </c>
      <c r="Z5012">
        <v>0.99000026157924004</v>
      </c>
      <c r="AG5012">
        <v>5.52380812133869</v>
      </c>
    </row>
    <row r="5013" spans="1:33">
      <c r="A5013" t="s">
        <v>584</v>
      </c>
      <c r="B5013" t="s">
        <v>578</v>
      </c>
      <c r="C5013" s="30" t="s">
        <v>592</v>
      </c>
      <c r="D5013">
        <v>650</v>
      </c>
      <c r="E5013">
        <v>30</v>
      </c>
      <c r="F5013">
        <v>30</v>
      </c>
      <c r="G5013">
        <v>93.5</v>
      </c>
      <c r="H5013">
        <v>0</v>
      </c>
      <c r="I5013">
        <v>6.5</v>
      </c>
      <c r="J5013">
        <v>0</v>
      </c>
      <c r="K5013">
        <v>0</v>
      </c>
      <c r="L5013">
        <v>0</v>
      </c>
      <c r="N5013">
        <v>0</v>
      </c>
      <c r="O5013">
        <v>7.0000000000000007E-2</v>
      </c>
      <c r="P5013">
        <v>0</v>
      </c>
      <c r="Q5013">
        <v>0</v>
      </c>
      <c r="Z5013">
        <v>1.9800005231584801</v>
      </c>
      <c r="AG5013">
        <v>9.9047473633536498</v>
      </c>
    </row>
    <row r="5014" spans="1:33">
      <c r="A5014" t="s">
        <v>584</v>
      </c>
      <c r="B5014" t="s">
        <v>578</v>
      </c>
      <c r="C5014" s="30" t="s">
        <v>592</v>
      </c>
      <c r="D5014">
        <v>650</v>
      </c>
      <c r="E5014">
        <v>30</v>
      </c>
      <c r="F5014">
        <v>30</v>
      </c>
      <c r="G5014">
        <v>93.5</v>
      </c>
      <c r="H5014">
        <v>0</v>
      </c>
      <c r="I5014">
        <v>6.5</v>
      </c>
      <c r="J5014">
        <v>0</v>
      </c>
      <c r="K5014">
        <v>0</v>
      </c>
      <c r="L5014">
        <v>0</v>
      </c>
      <c r="N5014">
        <v>0</v>
      </c>
      <c r="O5014">
        <v>7.0000000000000007E-2</v>
      </c>
      <c r="P5014">
        <v>0</v>
      </c>
      <c r="Q5014">
        <v>0</v>
      </c>
      <c r="Z5014">
        <v>2.9957140241350402</v>
      </c>
      <c r="AG5014">
        <v>16.380946217462</v>
      </c>
    </row>
    <row r="5015" spans="1:33">
      <c r="A5015" t="s">
        <v>584</v>
      </c>
      <c r="B5015" t="s">
        <v>578</v>
      </c>
      <c r="C5015" s="30" t="s">
        <v>592</v>
      </c>
      <c r="D5015">
        <v>650</v>
      </c>
      <c r="E5015">
        <v>30</v>
      </c>
      <c r="F5015">
        <v>30</v>
      </c>
      <c r="G5015">
        <v>93.5</v>
      </c>
      <c r="H5015">
        <v>0</v>
      </c>
      <c r="I5015">
        <v>6.5</v>
      </c>
      <c r="J5015">
        <v>0</v>
      </c>
      <c r="K5015">
        <v>0</v>
      </c>
      <c r="L5015">
        <v>0</v>
      </c>
      <c r="N5015">
        <v>0</v>
      </c>
      <c r="O5015">
        <v>7.0000000000000007E-2</v>
      </c>
      <c r="P5015">
        <v>0</v>
      </c>
      <c r="Q5015">
        <v>0</v>
      </c>
      <c r="Z5015">
        <v>4.0114301409040101</v>
      </c>
      <c r="AG5015">
        <v>18.857142746421399</v>
      </c>
    </row>
    <row r="5016" spans="1:33">
      <c r="C5016" s="30"/>
    </row>
  </sheetData>
  <phoneticPr fontId="24" type="noConversion"/>
  <hyperlinks>
    <hyperlink ref="AI524" r:id="rId1"/>
    <hyperlink ref="AI593" r:id="rId2" tooltip="Persistent link using digital object identifier"/>
    <hyperlink ref="AI615" r:id="rId3"/>
    <hyperlink ref="AI855" r:id="rId4" tooltip="Persistent link using digital object identifier"/>
    <hyperlink ref="AI993" r:id="rId5" tooltip="Persistent link using digital object identifier"/>
    <hyperlink ref="AI1026" r:id="rId6" tooltip="Persistent link using digital object identifier"/>
    <hyperlink ref="AI1124" r:id="rId7" tooltip="Persistent link using digital object identifier"/>
    <hyperlink ref="AI1197" r:id="rId8" tooltip="Persistent link using digital object identifier"/>
    <hyperlink ref="AI1245" r:id="rId9" tooltip="Persistent link using digital object identifier"/>
    <hyperlink ref="AI1344" r:id="rId10" tooltip="Persistent link using digital object identifier"/>
    <hyperlink ref="AI1471" r:id="rId11" tooltip="Persistent link using digital object identifier"/>
    <hyperlink ref="AI3001" r:id="rId12"/>
    <hyperlink ref="AI2" r:id="rId13"/>
    <hyperlink ref="AI308" r:id="rId14"/>
    <hyperlink ref="AI1088" r:id="rId15"/>
    <hyperlink ref="AI1102" r:id="rId16"/>
    <hyperlink ref="AI2914" r:id="rId17" tooltip="Persistent link using digital object identifier"/>
    <hyperlink ref="AI2822" r:id="rId18" tooltip="Persistent link using digital object identifier"/>
    <hyperlink ref="AI2806" r:id="rId19" tooltip="Persistent link using digital object identifier"/>
    <hyperlink ref="AI2781" r:id="rId20" tooltip="Persistent link using digital object identifier"/>
    <hyperlink ref="AI2701" r:id="rId21" tooltip="Persistent link using digital object identifier"/>
    <hyperlink ref="AI2691" r:id="rId22" tooltip="Persistent link using digital object identifier"/>
    <hyperlink ref="AI3055" r:id="rId23"/>
    <hyperlink ref="AI3180" r:id="rId24" tooltip="Persistent link using digital object identifier"/>
    <hyperlink ref="AI3212" r:id="rId25" tooltip="Persistent link using digital object identifier"/>
    <hyperlink ref="AI3270" r:id="rId26" tooltip="DOI URL"/>
    <hyperlink ref="AI1560" r:id="rId27"/>
    <hyperlink ref="AI1064" r:id="rId28"/>
    <hyperlink ref="AI1294" r:id="rId29"/>
    <hyperlink ref="AI1610" r:id="rId30"/>
    <hyperlink ref="AI1679" r:id="rId31"/>
    <hyperlink ref="AI1778" r:id="rId32"/>
    <hyperlink ref="AI1797" r:id="rId33"/>
    <hyperlink ref="AI1918" r:id="rId34"/>
    <hyperlink ref="AI1997" r:id="rId35"/>
    <hyperlink ref="AI3226" r:id="rId36"/>
    <hyperlink ref="AI3302" r:id="rId37" tooltip="Persistent link using digital object identifier"/>
    <hyperlink ref="AI3409" r:id="rId38" tooltip="Link to landing page via DOI"/>
    <hyperlink ref="AI3433" r:id="rId39" tooltip="Persistent link using digital object identifier"/>
    <hyperlink ref="AI3518" r:id="rId40" tooltip="Persistent link using digital object identifier"/>
    <hyperlink ref="AI3637" r:id="rId41"/>
    <hyperlink ref="AI3712" r:id="rId42" tooltip="Link to landing page via DOI"/>
    <hyperlink ref="AI3802" r:id="rId43"/>
    <hyperlink ref="AI3879" r:id="rId44"/>
    <hyperlink ref="AI3966" r:id="rId45"/>
    <hyperlink ref="AI4030" r:id="rId46"/>
    <hyperlink ref="A4035" r:id="rId47"/>
    <hyperlink ref="A4036" r:id="rId48"/>
    <hyperlink ref="A4037" r:id="rId49"/>
    <hyperlink ref="A4039" r:id="rId50"/>
    <hyperlink ref="A4038" r:id="rId51"/>
    <hyperlink ref="A4040" r:id="rId52"/>
    <hyperlink ref="A4041" r:id="rId53"/>
    <hyperlink ref="A4042" r:id="rId54"/>
    <hyperlink ref="A4044" r:id="rId55"/>
    <hyperlink ref="A4046" r:id="rId56"/>
    <hyperlink ref="A4048" r:id="rId57"/>
    <hyperlink ref="A4050" r:id="rId58"/>
    <hyperlink ref="A4043" r:id="rId59"/>
    <hyperlink ref="A4045" r:id="rId60"/>
    <hyperlink ref="A4047" r:id="rId61"/>
    <hyperlink ref="A4049" r:id="rId62"/>
    <hyperlink ref="A4051" r:id="rId63"/>
    <hyperlink ref="A4052" r:id="rId64"/>
    <hyperlink ref="A4053" r:id="rId65"/>
    <hyperlink ref="A4054" r:id="rId66"/>
    <hyperlink ref="A4056" r:id="rId67"/>
    <hyperlink ref="A4058" r:id="rId68"/>
    <hyperlink ref="A4060" r:id="rId69"/>
    <hyperlink ref="A4062" r:id="rId70"/>
    <hyperlink ref="A4055" r:id="rId71"/>
    <hyperlink ref="A4057" r:id="rId72"/>
    <hyperlink ref="A4059" r:id="rId73"/>
    <hyperlink ref="A4061" r:id="rId74"/>
    <hyperlink ref="A4063" r:id="rId75"/>
    <hyperlink ref="A4064" r:id="rId76"/>
    <hyperlink ref="A4065" r:id="rId77"/>
    <hyperlink ref="A4066" r:id="rId78"/>
    <hyperlink ref="A4068" r:id="rId79"/>
    <hyperlink ref="A4070" r:id="rId80"/>
    <hyperlink ref="A4067" r:id="rId81"/>
    <hyperlink ref="A4069" r:id="rId82"/>
    <hyperlink ref="A4071" r:id="rId83"/>
    <hyperlink ref="A4072" r:id="rId84"/>
    <hyperlink ref="A4073" r:id="rId85"/>
    <hyperlink ref="A4075" r:id="rId86"/>
    <hyperlink ref="A4077" r:id="rId87"/>
    <hyperlink ref="A4074" r:id="rId88"/>
    <hyperlink ref="A4076" r:id="rId89"/>
    <hyperlink ref="AI4078" r:id="rId90"/>
    <hyperlink ref="AI4198" r:id="rId91"/>
    <hyperlink ref="AI4237" r:id="rId92" tooltip="Persistent link using digital object identifier"/>
    <hyperlink ref="AI4258" r:id="rId93" tooltip="Persistent link using digital object identifier"/>
    <hyperlink ref="AI4297" r:id="rId94" tooltip="Persistent link using digital object identifier"/>
    <hyperlink ref="AI4383" r:id="rId95"/>
    <hyperlink ref="AI4462" r:id="rId96"/>
    <hyperlink ref="AI4506" r:id="rId97"/>
    <hyperlink ref="AI4577" r:id="rId98"/>
    <hyperlink ref="AI4682" r:id="rId99"/>
    <hyperlink ref="AI3787" r:id="rId100"/>
    <hyperlink ref="AI2631" r:id="rId101" tooltip="Persistent link using digital object identifier"/>
    <hyperlink ref="AI2609" r:id="rId102"/>
    <hyperlink ref="AI2528" r:id="rId103"/>
    <hyperlink ref="AI2500" r:id="rId104"/>
    <hyperlink ref="AI2420" r:id="rId105"/>
    <hyperlink ref="AI2298" r:id="rId106"/>
    <hyperlink ref="AI2216" r:id="rId107"/>
    <hyperlink ref="AI2146" r:id="rId108"/>
    <hyperlink ref="AI2076" r:id="rId109"/>
    <hyperlink ref="AI2064" r:id="rId110"/>
    <hyperlink ref="AI4745" r:id="rId111"/>
    <hyperlink ref="AI4828" r:id="rId112" tooltip="Persistent link using digital object identifier"/>
    <hyperlink ref="AI4926" r:id="rId113"/>
  </hyperlinks>
  <pageMargins left="0.7" right="0.7" top="0.75" bottom="0.75" header="0.3" footer="0.3"/>
  <pageSetup orientation="portrait" r:id="rId11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Ather Abbas</dc:creator>
  <cp:lastModifiedBy>Ather Abbas</cp:lastModifiedBy>
  <dcterms:created xsi:type="dcterms:W3CDTF">2015-06-05T18:17:20Z</dcterms:created>
  <dcterms:modified xsi:type="dcterms:W3CDTF">2023-08-02T03:01:58Z</dcterms:modified>
</cp:coreProperties>
</file>