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edauphine-my.sharepoint.com/personal/sara_boutigny_dauphine_eu/Documents/MS Big Data/GitHub/MS-Big-Data-2021-2022/INF727 - Systèmes Répartis/MapReduce/"/>
    </mc:Choice>
  </mc:AlternateContent>
  <xr:revisionPtr revIDLastSave="607" documentId="11_AD4D9D64A577C15A4A54182B401F79E45ADEDD8D" xr6:coauthVersionLast="47" xr6:coauthVersionMax="47" xr10:uidLastSave="{737A50CE-70D4-460A-A73E-3D1F75A1D52E}"/>
  <bookViews>
    <workbookView xWindow="-108" yWindow="-108" windowWidth="23256" windowHeight="12576" xr2:uid="{00000000-000D-0000-FFFF-FFFF00000000}"/>
  </bookViews>
  <sheets>
    <sheet name="Feuil1" sheetId="1" r:id="rId1"/>
    <sheet name="Feuil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0" i="2" l="1"/>
  <c r="E60" i="2"/>
  <c r="D60" i="2"/>
  <c r="C60" i="2"/>
  <c r="B60" i="2"/>
  <c r="G59" i="2" a="1"/>
  <c r="G59" i="2" s="1"/>
  <c r="G58" i="2" a="1"/>
  <c r="G58" i="2" s="1"/>
  <c r="G57" i="2" a="1"/>
  <c r="G57" i="2" s="1"/>
  <c r="G56" i="2"/>
  <c r="G56" i="2" a="1"/>
  <c r="G55" i="2" a="1"/>
  <c r="G55" i="2" s="1"/>
  <c r="G54" i="2"/>
  <c r="F50" i="2"/>
  <c r="D50" i="2"/>
  <c r="C50" i="2"/>
  <c r="B50" i="2"/>
  <c r="G49" i="2" a="1"/>
  <c r="G49" i="2" s="1"/>
  <c r="G48" i="2"/>
  <c r="G48" i="2" a="1"/>
  <c r="G47" i="2" a="1"/>
  <c r="G47" i="2" s="1"/>
  <c r="G46" i="2" a="1"/>
  <c r="G46" i="2" s="1"/>
  <c r="G45" i="2" a="1"/>
  <c r="G45" i="2" s="1"/>
  <c r="E45" i="2"/>
  <c r="E50" i="2" s="1"/>
  <c r="G44" i="2"/>
  <c r="E40" i="2"/>
  <c r="D40" i="2"/>
  <c r="C40" i="2"/>
  <c r="B40" i="2"/>
  <c r="G39" i="2" a="1"/>
  <c r="G39" i="2" s="1"/>
  <c r="G38" i="2"/>
  <c r="G38" i="2" a="1"/>
  <c r="G37" i="2"/>
  <c r="G37" i="2" a="1"/>
  <c r="G36" i="2" a="1"/>
  <c r="G36" i="2" s="1"/>
  <c r="G35" i="2" a="1"/>
  <c r="G35" i="2" s="1"/>
  <c r="F35" i="2"/>
  <c r="F40" i="2" s="1"/>
  <c r="E35" i="2"/>
  <c r="G34" i="2"/>
  <c r="F30" i="2"/>
  <c r="E30" i="2"/>
  <c r="D30" i="2"/>
  <c r="C30" i="2"/>
  <c r="B30" i="2"/>
  <c r="G29" i="2" a="1"/>
  <c r="G29" i="2" s="1"/>
  <c r="G28" i="2" a="1"/>
  <c r="G28" i="2" s="1"/>
  <c r="G27" i="2"/>
  <c r="G27" i="2" a="1"/>
  <c r="G26" i="2" a="1"/>
  <c r="G26" i="2" s="1"/>
  <c r="G25" i="2" a="1"/>
  <c r="G25" i="2" s="1"/>
  <c r="G24" i="2"/>
  <c r="F20" i="2"/>
  <c r="E20" i="2"/>
  <c r="D20" i="2"/>
  <c r="C20" i="2"/>
  <c r="B20" i="2"/>
  <c r="G19" i="2" a="1"/>
  <c r="G19" i="2" s="1"/>
  <c r="G18" i="2" a="1"/>
  <c r="G18" i="2" s="1"/>
  <c r="G17" i="2"/>
  <c r="G17" i="2" a="1"/>
  <c r="G16" i="2"/>
  <c r="G16" i="2" a="1"/>
  <c r="G15" i="2" a="1"/>
  <c r="G15" i="2" s="1"/>
  <c r="G14" i="2"/>
  <c r="K3" i="2" s="1" a="1"/>
  <c r="K3" i="2" s="1"/>
  <c r="F10" i="2"/>
  <c r="F9" i="2"/>
  <c r="E9" i="2"/>
  <c r="D9" i="2"/>
  <c r="C9" i="2"/>
  <c r="B9" i="2"/>
  <c r="G8" i="2" a="1"/>
  <c r="G8" i="2" s="1"/>
  <c r="G7" i="2" a="1"/>
  <c r="G7" i="2" s="1"/>
  <c r="G6" i="2" a="1"/>
  <c r="G6" i="2" s="1"/>
  <c r="G5" i="2"/>
  <c r="G5" i="2" a="1"/>
  <c r="I4" i="2" a="1"/>
  <c r="I4" i="2" s="1"/>
  <c r="G4" i="2" a="1"/>
  <c r="G4" i="2" s="1"/>
  <c r="G3" i="2"/>
  <c r="L2" i="2"/>
  <c r="E45" i="1"/>
  <c r="F35" i="1"/>
  <c r="F40" i="1" s="1"/>
  <c r="E35" i="1"/>
  <c r="G59" i="1" a="1"/>
  <c r="G59" i="1" s="1"/>
  <c r="G58" i="1" a="1"/>
  <c r="G58" i="1" s="1"/>
  <c r="G57" i="1" a="1"/>
  <c r="G57" i="1" s="1"/>
  <c r="G56" i="1" a="1"/>
  <c r="G56" i="1" s="1"/>
  <c r="G55" i="1" a="1"/>
  <c r="G55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39" i="1" a="1"/>
  <c r="G39" i="1" s="1"/>
  <c r="G38" i="1" a="1"/>
  <c r="G38" i="1" s="1"/>
  <c r="G37" i="1" a="1"/>
  <c r="G37" i="1" s="1"/>
  <c r="G36" i="1" a="1"/>
  <c r="G36" i="1" s="1"/>
  <c r="G29" i="1" a="1"/>
  <c r="G29" i="1" s="1"/>
  <c r="G28" i="1" a="1"/>
  <c r="G28" i="1" s="1"/>
  <c r="G27" i="1"/>
  <c r="G27" i="1" a="1"/>
  <c r="G26" i="1" a="1"/>
  <c r="G26" i="1" s="1"/>
  <c r="G25" i="1" a="1"/>
  <c r="G25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8" i="1" a="1"/>
  <c r="G8" i="1" s="1"/>
  <c r="G7" i="1" a="1"/>
  <c r="G7" i="1" s="1"/>
  <c r="G5" i="1" a="1"/>
  <c r="G5" i="1" s="1"/>
  <c r="G6" i="1" a="1"/>
  <c r="G6" i="1" s="1"/>
  <c r="G54" i="1"/>
  <c r="G44" i="1"/>
  <c r="G34" i="1"/>
  <c r="G24" i="1"/>
  <c r="G14" i="1"/>
  <c r="G3" i="1"/>
  <c r="B60" i="1"/>
  <c r="B50" i="1"/>
  <c r="B40" i="1"/>
  <c r="B30" i="1"/>
  <c r="I4" i="1" a="1"/>
  <c r="I4" i="1" s="1"/>
  <c r="L2" i="1"/>
  <c r="M2" i="1" s="1"/>
  <c r="G4" i="1" a="1"/>
  <c r="G4" i="1" s="1"/>
  <c r="F60" i="1"/>
  <c r="E60" i="1"/>
  <c r="D60" i="1"/>
  <c r="C60" i="1"/>
  <c r="F50" i="1"/>
  <c r="E50" i="1"/>
  <c r="D50" i="1"/>
  <c r="C50" i="1"/>
  <c r="D40" i="1"/>
  <c r="C40" i="1"/>
  <c r="B20" i="1"/>
  <c r="B9" i="1"/>
  <c r="F30" i="1"/>
  <c r="E30" i="1"/>
  <c r="D30" i="1"/>
  <c r="C30" i="1"/>
  <c r="F20" i="1"/>
  <c r="E20" i="1"/>
  <c r="D20" i="1"/>
  <c r="C20" i="1"/>
  <c r="F9" i="1"/>
  <c r="F10" i="1"/>
  <c r="E9" i="1"/>
  <c r="C9" i="1"/>
  <c r="D9" i="1"/>
  <c r="L3" i="2" l="1" a="1"/>
  <c r="L3" i="2" s="1"/>
  <c r="J3" i="2" a="1"/>
  <c r="J3" i="2" s="1"/>
  <c r="M2" i="2"/>
  <c r="G35" i="1" a="1"/>
  <c r="G35" i="1" s="1"/>
  <c r="M3" i="1" s="1" a="1"/>
  <c r="M3" i="1" s="1"/>
  <c r="E40" i="1"/>
  <c r="L3" i="1" a="1"/>
  <c r="L3" i="1" s="1"/>
  <c r="J3" i="1" a="1"/>
  <c r="J3" i="1" s="1"/>
  <c r="K3" i="1" a="1"/>
  <c r="K3" i="1" s="1"/>
  <c r="N2" i="1"/>
  <c r="M3" i="2" l="1" a="1"/>
  <c r="M3" i="2" s="1"/>
  <c r="N2" i="2"/>
  <c r="O2" i="1"/>
  <c r="N3" i="1" a="1"/>
  <c r="N3" i="1" s="1"/>
  <c r="O2" i="2" l="1"/>
  <c r="O3" i="2" s="1" a="1"/>
  <c r="O3" i="2" s="1"/>
  <c r="N3" i="2" a="1"/>
  <c r="N3" i="2" s="1"/>
  <c r="O3" i="1" a="1"/>
  <c r="O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<sst xmlns="http://schemas.openxmlformats.org/spreadsheetml/2006/main" count="94" uniqueCount="12">
  <si>
    <t>Split</t>
  </si>
  <si>
    <t>Map</t>
  </si>
  <si>
    <t>Shuffle</t>
  </si>
  <si>
    <t>Reduce</t>
  </si>
  <si>
    <t>Taille fichier (octets)</t>
  </si>
  <si>
    <t>Fichier</t>
  </si>
  <si>
    <t>Wordcount final</t>
  </si>
  <si>
    <t>5Go</t>
  </si>
  <si>
    <t>Wordcount classique</t>
  </si>
  <si>
    <t>3Go</t>
  </si>
  <si>
    <t>1Go</t>
  </si>
  <si>
    <t>380Mo (fichier .wet fourni)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</si>
</sst>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9" fontId="0" fillId="0" borderId="0" xfId="1" applyFont="1"/>
    <xf numFmtId="9" fontId="0" fillId="0" borderId="0" xfId="0" applyNumberFormat="1"/>
    <xf numFmtId="0" fontId="0" fillId="0" borderId="2" xfId="0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</a:t>
            </a:r>
            <a:r>
              <a:rPr lang="fr-FR" baseline="0"/>
              <a:t> d'éxécution en secondes en fonction de la taille du fichier en entrée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Feuil1!$B$10</c:f>
              <c:strCache>
                <c:ptCount val="1"/>
                <c:pt idx="0">
                  <c:v>Wordcount classique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000"/>
                </a:schemeClr>
              </a:solidFill>
              <a:ln w="9525">
                <a:solidFill>
                  <a:srgbClr val="5B9BD5">
                    <a:alpha val="34902"/>
                  </a:srgbClr>
                </a:solidFill>
              </a:ln>
              <a:effectLst/>
            </c:spPr>
          </c:marker>
          <c:cat>
            <c:strRef>
              <c:f>Feuil1!$C$3:$F$3</c:f>
              <c:strCache>
                <c:ptCount val="4"/>
                <c:pt idx="0">
                  <c:v>380Mo (fichier .wet fourni)</c:v>
                </c:pt>
                <c:pt idx="1">
                  <c:v>1Go</c:v>
                </c:pt>
                <c:pt idx="2">
                  <c:v>3Go</c:v>
                </c:pt>
                <c:pt idx="3">
                  <c:v>5Go</c:v>
                </c:pt>
              </c:strCache>
            </c:strRef>
          </c:cat>
          <c:val>
            <c:numRef>
              <c:f>Feuil1!$C$10:$F$10</c:f>
              <c:numCache>
                <c:formatCode>General</c:formatCode>
                <c:ptCount val="4"/>
                <c:pt idx="0">
                  <c:v>7.02</c:v>
                </c:pt>
                <c:pt idx="1">
                  <c:v>31</c:v>
                </c:pt>
                <c:pt idx="2">
                  <c:v>76.459999999999994</c:v>
                </c:pt>
                <c:pt idx="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14-4B83-A347-6E32247BECB5}"/>
            </c:ext>
          </c:extLst>
        </c:ser>
        <c:ser>
          <c:idx val="0"/>
          <c:order val="1"/>
          <c:tx>
            <c:strRef>
              <c:f>Feuil1!$B$9</c:f>
              <c:strCache>
                <c:ptCount val="1"/>
                <c:pt idx="0">
                  <c:v>3 machines</c:v>
                </c:pt>
              </c:strCache>
            </c:strRef>
          </c:tx>
          <c:spPr>
            <a:ln w="28575" cap="rnd">
              <a:solidFill>
                <a:schemeClr val="accent2">
                  <a:tint val="4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48000"/>
                </a:schemeClr>
              </a:solidFill>
              <a:ln w="9525">
                <a:solidFill>
                  <a:schemeClr val="accent2">
                    <a:tint val="48000"/>
                  </a:schemeClr>
                </a:solidFill>
              </a:ln>
              <a:effectLst/>
            </c:spPr>
          </c:marker>
          <c:cat>
            <c:strRef>
              <c:f>Feuil1!$C$3:$F$3</c:f>
              <c:strCache>
                <c:ptCount val="4"/>
                <c:pt idx="0">
                  <c:v>380Mo (fichier .wet fourni)</c:v>
                </c:pt>
                <c:pt idx="1">
                  <c:v>1Go</c:v>
                </c:pt>
                <c:pt idx="2">
                  <c:v>3Go</c:v>
                </c:pt>
                <c:pt idx="3">
                  <c:v>5Go</c:v>
                </c:pt>
              </c:strCache>
            </c:strRef>
          </c:cat>
          <c:val>
            <c:numRef>
              <c:f>Feuil1!$C$9:$F$9</c:f>
              <c:numCache>
                <c:formatCode>General</c:formatCode>
                <c:ptCount val="4"/>
                <c:pt idx="0">
                  <c:v>36.19</c:v>
                </c:pt>
                <c:pt idx="1">
                  <c:v>114.68</c:v>
                </c:pt>
                <c:pt idx="2">
                  <c:v>249.33999999999997</c:v>
                </c:pt>
                <c:pt idx="3">
                  <c:v>304.08000000000004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4-4B83-A347-6E32247BECB5}"/>
            </c:ext>
          </c:extLst>
        </c:ser>
        <c:ser>
          <c:idx val="2"/>
          <c:order val="2"/>
          <c:tx>
            <c:strRef>
              <c:f>Feuil1!$B$20</c:f>
              <c:strCache>
                <c:ptCount val="1"/>
                <c:pt idx="0">
                  <c:v>4 machines</c:v>
                </c:pt>
              </c:strCache>
            </c:strRef>
          </c:tx>
          <c:spPr>
            <a:ln w="28575" cap="rnd">
              <a:solidFill>
                <a:schemeClr val="accent2">
                  <a:tint val="8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83000"/>
                </a:schemeClr>
              </a:solidFill>
              <a:ln w="9525">
                <a:solidFill>
                  <a:schemeClr val="accent2">
                    <a:tint val="83000"/>
                  </a:schemeClr>
                </a:solidFill>
              </a:ln>
              <a:effectLst/>
            </c:spPr>
          </c:marker>
          <c:cat>
            <c:strRef>
              <c:f>Feuil1!$C$3:$F$3</c:f>
              <c:strCache>
                <c:ptCount val="4"/>
                <c:pt idx="0">
                  <c:v>380Mo (fichier .wet fourni)</c:v>
                </c:pt>
                <c:pt idx="1">
                  <c:v>1Go</c:v>
                </c:pt>
                <c:pt idx="2">
                  <c:v>3Go</c:v>
                </c:pt>
                <c:pt idx="3">
                  <c:v>5Go</c:v>
                </c:pt>
              </c:strCache>
            </c:strRef>
          </c:cat>
          <c:val>
            <c:numRef>
              <c:f>Feuil1!$C$20:$F$20</c:f>
              <c:numCache>
                <c:formatCode>General</c:formatCode>
                <c:ptCount val="4"/>
                <c:pt idx="0">
                  <c:v>49</c:v>
                </c:pt>
                <c:pt idx="1">
                  <c:v>146</c:v>
                </c:pt>
                <c:pt idx="2">
                  <c:v>218.4</c:v>
                </c:pt>
                <c:pt idx="3">
                  <c:v>296.59999999999997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14-4B83-A347-6E32247BECB5}"/>
            </c:ext>
          </c:extLst>
        </c:ser>
        <c:ser>
          <c:idx val="3"/>
          <c:order val="3"/>
          <c:tx>
            <c:strRef>
              <c:f>Feuil1!$B$30</c:f>
              <c:strCache>
                <c:ptCount val="1"/>
                <c:pt idx="0">
                  <c:v>7 machines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Feuil1!$C$3:$F$3</c:f>
              <c:strCache>
                <c:ptCount val="4"/>
                <c:pt idx="0">
                  <c:v>380Mo (fichier .wet fourni)</c:v>
                </c:pt>
                <c:pt idx="1">
                  <c:v>1Go</c:v>
                </c:pt>
                <c:pt idx="2">
                  <c:v>3Go</c:v>
                </c:pt>
                <c:pt idx="3">
                  <c:v>5Go</c:v>
                </c:pt>
              </c:strCache>
            </c:strRef>
          </c:cat>
          <c:val>
            <c:numRef>
              <c:f>Feuil1!$C$30:$F$30</c:f>
              <c:numCache>
                <c:formatCode>General</c:formatCode>
                <c:ptCount val="4"/>
                <c:pt idx="0">
                  <c:v>48</c:v>
                </c:pt>
                <c:pt idx="1">
                  <c:v>160</c:v>
                </c:pt>
                <c:pt idx="2">
                  <c:v>310</c:v>
                </c:pt>
                <c:pt idx="3">
                  <c:v>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14-4B83-A347-6E32247BECB5}"/>
            </c:ext>
          </c:extLst>
        </c:ser>
        <c:ser>
          <c:idx val="4"/>
          <c:order val="4"/>
          <c:tx>
            <c:strRef>
              <c:f>Feuil1!$B$40</c:f>
              <c:strCache>
                <c:ptCount val="1"/>
                <c:pt idx="0">
                  <c:v>10 machines</c:v>
                </c:pt>
              </c:strCache>
            </c:strRef>
          </c:tx>
          <c:spPr>
            <a:ln w="28575" cap="rnd">
              <a:solidFill>
                <a:schemeClr val="accent2">
                  <a:shade val="8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82000"/>
                </a:schemeClr>
              </a:solidFill>
              <a:ln w="9525">
                <a:solidFill>
                  <a:schemeClr val="accent2">
                    <a:shade val="82000"/>
                  </a:schemeClr>
                </a:solidFill>
              </a:ln>
              <a:effectLst/>
            </c:spPr>
          </c:marker>
          <c:cat>
            <c:strRef>
              <c:f>Feuil1!$C$3:$F$3</c:f>
              <c:strCache>
                <c:ptCount val="4"/>
                <c:pt idx="0">
                  <c:v>380Mo (fichier .wet fourni)</c:v>
                </c:pt>
                <c:pt idx="1">
                  <c:v>1Go</c:v>
                </c:pt>
                <c:pt idx="2">
                  <c:v>3Go</c:v>
                </c:pt>
                <c:pt idx="3">
                  <c:v>5Go</c:v>
                </c:pt>
              </c:strCache>
            </c:strRef>
          </c:cat>
          <c:val>
            <c:numRef>
              <c:f>Feuil1!$C$40:$G$40</c:f>
              <c:numCache>
                <c:formatCode>General</c:formatCode>
                <c:ptCount val="5"/>
                <c:pt idx="0">
                  <c:v>103</c:v>
                </c:pt>
                <c:pt idx="1">
                  <c:v>149</c:v>
                </c:pt>
                <c:pt idx="2">
                  <c:v>286</c:v>
                </c:pt>
                <c:pt idx="3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C14-4B83-A347-6E32247BECB5}"/>
            </c:ext>
          </c:extLst>
        </c:ser>
        <c:ser>
          <c:idx val="5"/>
          <c:order val="5"/>
          <c:tx>
            <c:strRef>
              <c:f>Feuil1!$B$50</c:f>
              <c:strCache>
                <c:ptCount val="1"/>
                <c:pt idx="0">
                  <c:v>15 machines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65000"/>
                </a:schemeClr>
              </a:solidFill>
              <a:ln w="9525">
                <a:solidFill>
                  <a:schemeClr val="accent2">
                    <a:shade val="65000"/>
                  </a:schemeClr>
                </a:solidFill>
              </a:ln>
              <a:effectLst/>
            </c:spPr>
          </c:marker>
          <c:cat>
            <c:strRef>
              <c:f>Feuil1!$C$3:$F$3</c:f>
              <c:strCache>
                <c:ptCount val="4"/>
                <c:pt idx="0">
                  <c:v>380Mo (fichier .wet fourni)</c:v>
                </c:pt>
                <c:pt idx="1">
                  <c:v>1Go</c:v>
                </c:pt>
                <c:pt idx="2">
                  <c:v>3Go</c:v>
                </c:pt>
                <c:pt idx="3">
                  <c:v>5Go</c:v>
                </c:pt>
              </c:strCache>
            </c:strRef>
          </c:cat>
          <c:val>
            <c:numRef>
              <c:f>Feuil1!$C$50:$F$50</c:f>
              <c:numCache>
                <c:formatCode>General</c:formatCode>
                <c:ptCount val="4"/>
                <c:pt idx="0">
                  <c:v>114</c:v>
                </c:pt>
                <c:pt idx="1">
                  <c:v>130</c:v>
                </c:pt>
                <c:pt idx="2">
                  <c:v>359</c:v>
                </c:pt>
                <c:pt idx="3">
                  <c:v>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C14-4B83-A347-6E32247BECB5}"/>
            </c:ext>
          </c:extLst>
        </c:ser>
        <c:ser>
          <c:idx val="6"/>
          <c:order val="6"/>
          <c:tx>
            <c:strRef>
              <c:f>Feuil1!$B$60</c:f>
              <c:strCache>
                <c:ptCount val="1"/>
                <c:pt idx="0">
                  <c:v>20 machines</c:v>
                </c:pt>
              </c:strCache>
            </c:strRef>
          </c:tx>
          <c:spPr>
            <a:ln w="28575" cap="rnd">
              <a:solidFill>
                <a:schemeClr val="accent2">
                  <a:shade val="4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47000"/>
                </a:schemeClr>
              </a:solidFill>
              <a:ln w="9525">
                <a:solidFill>
                  <a:schemeClr val="accent2">
                    <a:shade val="47000"/>
                  </a:schemeClr>
                </a:solidFill>
              </a:ln>
              <a:effectLst/>
            </c:spPr>
          </c:marker>
          <c:cat>
            <c:strRef>
              <c:f>Feuil1!$C$3:$F$3</c:f>
              <c:strCache>
                <c:ptCount val="4"/>
                <c:pt idx="0">
                  <c:v>380Mo (fichier .wet fourni)</c:v>
                </c:pt>
                <c:pt idx="1">
                  <c:v>1Go</c:v>
                </c:pt>
                <c:pt idx="2">
                  <c:v>3Go</c:v>
                </c:pt>
                <c:pt idx="3">
                  <c:v>5Go</c:v>
                </c:pt>
              </c:strCache>
            </c:strRef>
          </c:cat>
          <c:val>
            <c:numRef>
              <c:f>Feuil1!$C$60:$F$60</c:f>
              <c:numCache>
                <c:formatCode>General</c:formatCode>
                <c:ptCount val="4"/>
                <c:pt idx="0">
                  <c:v>109</c:v>
                </c:pt>
                <c:pt idx="1">
                  <c:v>125</c:v>
                </c:pt>
                <c:pt idx="2">
                  <c:v>313</c:v>
                </c:pt>
                <c:pt idx="3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C14-4B83-A347-6E32247BE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9134912"/>
        <c:axId val="1929134080"/>
      </c:lineChart>
      <c:catAx>
        <c:axId val="192913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4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9134080"/>
        <c:crosses val="autoZero"/>
        <c:auto val="1"/>
        <c:lblAlgn val="ctr"/>
        <c:lblOffset val="100"/>
        <c:noMultiLvlLbl val="0"/>
      </c:catAx>
      <c:valAx>
        <c:axId val="192913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913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aseline="0"/>
              <a:t>Sensibilité de chaque étape à la taille du fichier d'entrée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615611954322122"/>
          <c:y val="9.4171214028030872E-2"/>
          <c:w val="0.67978493839402099"/>
          <c:h val="0.78884882701567482"/>
        </c:manualLayout>
      </c:layout>
      <c:lineChart>
        <c:grouping val="standard"/>
        <c:varyColors val="0"/>
        <c:ser>
          <c:idx val="0"/>
          <c:order val="0"/>
          <c:tx>
            <c:strRef>
              <c:f>Feuil1!$I$4</c:f>
              <c:strCache>
                <c:ptCount val="1"/>
                <c:pt idx="0">
                  <c:v>Split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Feuil1!$J$3:$Q$3</c:f>
              <c:strCache>
                <c:ptCount val="6"/>
                <c:pt idx="0">
                  <c:v>3 machines</c:v>
                </c:pt>
                <c:pt idx="1">
                  <c:v>4 machines</c:v>
                </c:pt>
                <c:pt idx="2">
                  <c:v>7 machines</c:v>
                </c:pt>
                <c:pt idx="3">
                  <c:v>10 machines</c:v>
                </c:pt>
                <c:pt idx="4">
                  <c:v>15 machines</c:v>
                </c:pt>
                <c:pt idx="5">
                  <c:v>20 machines</c:v>
                </c:pt>
              </c:strCache>
            </c:strRef>
          </c:cat>
          <c:val>
            <c:numRef>
              <c:f>Feuil1!$J$4:$Q$4</c:f>
              <c:numCache>
                <c:formatCode>General</c:formatCode>
                <c:ptCount val="8"/>
                <c:pt idx="0" formatCode="0%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D-4995-84B1-007034B361F5}"/>
            </c:ext>
          </c:extLst>
        </c:ser>
        <c:ser>
          <c:idx val="1"/>
          <c:order val="1"/>
          <c:tx>
            <c:strRef>
              <c:f>Feuil1!$I$5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Feuil1!$J$3:$Q$3</c:f>
              <c:strCache>
                <c:ptCount val="6"/>
                <c:pt idx="0">
                  <c:v>3 machines</c:v>
                </c:pt>
                <c:pt idx="1">
                  <c:v>4 machines</c:v>
                </c:pt>
                <c:pt idx="2">
                  <c:v>7 machines</c:v>
                </c:pt>
                <c:pt idx="3">
                  <c:v>10 machines</c:v>
                </c:pt>
                <c:pt idx="4">
                  <c:v>15 machines</c:v>
                </c:pt>
                <c:pt idx="5">
                  <c:v>20 machines</c:v>
                </c:pt>
              </c:strCache>
            </c:strRef>
          </c:cat>
          <c:val>
            <c:numRef>
              <c:f>Feuil1!$J$5:$Q$5</c:f>
              <c:numCache>
                <c:formatCode>0%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 formatCode="General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8D-4995-84B1-007034B361F5}"/>
            </c:ext>
          </c:extLst>
        </c:ser>
        <c:ser>
          <c:idx val="2"/>
          <c:order val="2"/>
          <c:tx>
            <c:strRef>
              <c:f>Feuil1!$I$6</c:f>
              <c:strCache>
                <c:ptCount val="1"/>
                <c:pt idx="0">
                  <c:v>Shuffle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Feuil1!$J$3:$Q$3</c:f>
              <c:strCache>
                <c:ptCount val="6"/>
                <c:pt idx="0">
                  <c:v>3 machines</c:v>
                </c:pt>
                <c:pt idx="1">
                  <c:v>4 machines</c:v>
                </c:pt>
                <c:pt idx="2">
                  <c:v>7 machines</c:v>
                </c:pt>
                <c:pt idx="3">
                  <c:v>10 machines</c:v>
                </c:pt>
                <c:pt idx="4">
                  <c:v>15 machines</c:v>
                </c:pt>
                <c:pt idx="5">
                  <c:v>20 machines</c:v>
                </c:pt>
              </c:strCache>
            </c:strRef>
          </c:cat>
          <c:val>
            <c:numRef>
              <c:f>Feuil1!$J$6:$Q$6</c:f>
              <c:numCache>
                <c:formatCode>0%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 formatCode="General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8D-4995-84B1-007034B361F5}"/>
            </c:ext>
          </c:extLst>
        </c:ser>
        <c:ser>
          <c:idx val="3"/>
          <c:order val="3"/>
          <c:tx>
            <c:strRef>
              <c:f>Feuil1!$I$7</c:f>
              <c:strCache>
                <c:ptCount val="1"/>
                <c:pt idx="0">
                  <c:v>Reduce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Feuil1!$J$3:$Q$3</c:f>
              <c:strCache>
                <c:ptCount val="6"/>
                <c:pt idx="0">
                  <c:v>3 machines</c:v>
                </c:pt>
                <c:pt idx="1">
                  <c:v>4 machines</c:v>
                </c:pt>
                <c:pt idx="2">
                  <c:v>7 machines</c:v>
                </c:pt>
                <c:pt idx="3">
                  <c:v>10 machines</c:v>
                </c:pt>
                <c:pt idx="4">
                  <c:v>15 machines</c:v>
                </c:pt>
                <c:pt idx="5">
                  <c:v>20 machines</c:v>
                </c:pt>
              </c:strCache>
            </c:strRef>
          </c:cat>
          <c:val>
            <c:numRef>
              <c:f>Feuil1!$J$7:$Q$7</c:f>
              <c:numCache>
                <c:formatCode>0%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 formatCode="General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8D-4995-84B1-007034B361F5}"/>
            </c:ext>
          </c:extLst>
        </c:ser>
        <c:ser>
          <c:idx val="4"/>
          <c:order val="4"/>
          <c:tx>
            <c:strRef>
              <c:f>Feuil1!$I$8</c:f>
              <c:strCache>
                <c:ptCount val="1"/>
                <c:pt idx="0">
                  <c:v>Wordcount final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Feuil1!$J$3:$Q$3</c:f>
              <c:strCache>
                <c:ptCount val="6"/>
                <c:pt idx="0">
                  <c:v>3 machines</c:v>
                </c:pt>
                <c:pt idx="1">
                  <c:v>4 machines</c:v>
                </c:pt>
                <c:pt idx="2">
                  <c:v>7 machines</c:v>
                </c:pt>
                <c:pt idx="3">
                  <c:v>10 machines</c:v>
                </c:pt>
                <c:pt idx="4">
                  <c:v>15 machines</c:v>
                </c:pt>
                <c:pt idx="5">
                  <c:v>20 machines</c:v>
                </c:pt>
              </c:strCache>
            </c:strRef>
          </c:cat>
          <c:val>
            <c:numRef>
              <c:f>Feuil1!$J$8:$Q$8</c:f>
              <c:numCache>
                <c:formatCode>General</c:formatCode>
                <c:ptCount val="8"/>
                <c:pt idx="0" formatCode="0%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8D-4995-84B1-007034B36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0772480"/>
        <c:axId val="1370774144"/>
      </c:lineChart>
      <c:catAx>
        <c:axId val="137077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0774144"/>
        <c:crosses val="autoZero"/>
        <c:auto val="1"/>
        <c:lblAlgn val="ctr"/>
        <c:lblOffset val="100"/>
        <c:noMultiLvlLbl val="0"/>
      </c:catAx>
      <c:valAx>
        <c:axId val="137077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Taux d'accroissement moyen du temps d'éxécution</a:t>
                </a:r>
              </a:p>
            </c:rich>
          </c:tx>
          <c:layout>
            <c:manualLayout>
              <c:xMode val="edge"/>
              <c:yMode val="edge"/>
              <c:x val="6.3717956758272354E-2"/>
              <c:y val="0.153975471737720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077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559291752183531"/>
          <c:y val="9.3398720707878954E-2"/>
          <c:w val="0.14125392949276816"/>
          <c:h val="0.214228951106410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</a:t>
            </a:r>
            <a:r>
              <a:rPr lang="fr-FR" baseline="0"/>
              <a:t> d'éxécution en secondes en fonction de la taille du fichier en entrée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'Feuil1 (2)'!$B$10</c:f>
              <c:strCache>
                <c:ptCount val="1"/>
                <c:pt idx="0">
                  <c:v>Wordcount classique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000"/>
                </a:schemeClr>
              </a:solidFill>
              <a:ln w="9525">
                <a:solidFill>
                  <a:srgbClr val="5B9BD5">
                    <a:alpha val="34902"/>
                  </a:srgbClr>
                </a:solidFill>
              </a:ln>
              <a:effectLst/>
            </c:spPr>
          </c:marker>
          <c:cat>
            <c:strRef>
              <c:f>'Feuil1 (2)'!$C$3:$F$3</c:f>
              <c:strCache>
                <c:ptCount val="4"/>
                <c:pt idx="0">
                  <c:v>380Mo (fichier .wet fourni)</c:v>
                </c:pt>
                <c:pt idx="1">
                  <c:v>1Go</c:v>
                </c:pt>
                <c:pt idx="2">
                  <c:v>3Go</c:v>
                </c:pt>
                <c:pt idx="3">
                  <c:v>5Go</c:v>
                </c:pt>
              </c:strCache>
            </c:strRef>
          </c:cat>
          <c:val>
            <c:numRef>
              <c:f>'Feuil1 (2)'!$C$10:$F$10</c:f>
              <c:numCache>
                <c:formatCode>General</c:formatCode>
                <c:ptCount val="4"/>
                <c:pt idx="0">
                  <c:v>7.02</c:v>
                </c:pt>
                <c:pt idx="1">
                  <c:v>31</c:v>
                </c:pt>
                <c:pt idx="2">
                  <c:v>76.459999999999994</c:v>
                </c:pt>
                <c:pt idx="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F8-42D9-984D-68B32A5CF5BD}"/>
            </c:ext>
          </c:extLst>
        </c:ser>
        <c:ser>
          <c:idx val="0"/>
          <c:order val="1"/>
          <c:tx>
            <c:strRef>
              <c:f>'Feuil1 (2)'!$B$9</c:f>
              <c:strCache>
                <c:ptCount val="1"/>
                <c:pt idx="0">
                  <c:v>3 machines</c:v>
                </c:pt>
              </c:strCache>
            </c:strRef>
          </c:tx>
          <c:spPr>
            <a:ln w="28575" cap="rnd">
              <a:solidFill>
                <a:schemeClr val="accent2">
                  <a:tint val="4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48000"/>
                </a:schemeClr>
              </a:solidFill>
              <a:ln w="9525">
                <a:solidFill>
                  <a:schemeClr val="accent2">
                    <a:tint val="48000"/>
                  </a:schemeClr>
                </a:solidFill>
              </a:ln>
              <a:effectLst/>
            </c:spPr>
          </c:marker>
          <c:cat>
            <c:strRef>
              <c:f>'Feuil1 (2)'!$C$3:$F$3</c:f>
              <c:strCache>
                <c:ptCount val="4"/>
                <c:pt idx="0">
                  <c:v>380Mo (fichier .wet fourni)</c:v>
                </c:pt>
                <c:pt idx="1">
                  <c:v>1Go</c:v>
                </c:pt>
                <c:pt idx="2">
                  <c:v>3Go</c:v>
                </c:pt>
                <c:pt idx="3">
                  <c:v>5Go</c:v>
                </c:pt>
              </c:strCache>
            </c:strRef>
          </c:cat>
          <c:val>
            <c:numRef>
              <c:f>'Feuil1 (2)'!$C$9:$F$9</c:f>
              <c:numCache>
                <c:formatCode>General</c:formatCode>
                <c:ptCount val="4"/>
                <c:pt idx="0">
                  <c:v>36.19</c:v>
                </c:pt>
                <c:pt idx="1">
                  <c:v>114.68</c:v>
                </c:pt>
                <c:pt idx="2">
                  <c:v>249.33999999999997</c:v>
                </c:pt>
                <c:pt idx="3">
                  <c:v>304.08000000000004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F8-42D9-984D-68B32A5CF5BD}"/>
            </c:ext>
          </c:extLst>
        </c:ser>
        <c:ser>
          <c:idx val="2"/>
          <c:order val="2"/>
          <c:tx>
            <c:strRef>
              <c:f>'Feuil1 (2)'!$B$20</c:f>
              <c:strCache>
                <c:ptCount val="1"/>
                <c:pt idx="0">
                  <c:v>4 machines</c:v>
                </c:pt>
              </c:strCache>
            </c:strRef>
          </c:tx>
          <c:spPr>
            <a:ln w="28575" cap="rnd">
              <a:solidFill>
                <a:schemeClr val="accent2">
                  <a:tint val="8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83000"/>
                </a:schemeClr>
              </a:solidFill>
              <a:ln w="9525">
                <a:solidFill>
                  <a:schemeClr val="accent2">
                    <a:tint val="83000"/>
                  </a:schemeClr>
                </a:solidFill>
              </a:ln>
              <a:effectLst/>
            </c:spPr>
          </c:marker>
          <c:cat>
            <c:strRef>
              <c:f>'Feuil1 (2)'!$C$3:$F$3</c:f>
              <c:strCache>
                <c:ptCount val="4"/>
                <c:pt idx="0">
                  <c:v>380Mo (fichier .wet fourni)</c:v>
                </c:pt>
                <c:pt idx="1">
                  <c:v>1Go</c:v>
                </c:pt>
                <c:pt idx="2">
                  <c:v>3Go</c:v>
                </c:pt>
                <c:pt idx="3">
                  <c:v>5Go</c:v>
                </c:pt>
              </c:strCache>
            </c:strRef>
          </c:cat>
          <c:val>
            <c:numRef>
              <c:f>'Feuil1 (2)'!$C$20:$F$20</c:f>
              <c:numCache>
                <c:formatCode>General</c:formatCode>
                <c:ptCount val="4"/>
                <c:pt idx="0">
                  <c:v>49</c:v>
                </c:pt>
                <c:pt idx="1">
                  <c:v>146</c:v>
                </c:pt>
                <c:pt idx="2">
                  <c:v>218.4</c:v>
                </c:pt>
                <c:pt idx="3">
                  <c:v>296.59999999999997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F8-42D9-984D-68B32A5CF5BD}"/>
            </c:ext>
          </c:extLst>
        </c:ser>
        <c:ser>
          <c:idx val="3"/>
          <c:order val="3"/>
          <c:tx>
            <c:strRef>
              <c:f>'Feuil1 (2)'!$B$30</c:f>
              <c:strCache>
                <c:ptCount val="1"/>
                <c:pt idx="0">
                  <c:v>7 machines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'Feuil1 (2)'!$C$3:$F$3</c:f>
              <c:strCache>
                <c:ptCount val="4"/>
                <c:pt idx="0">
                  <c:v>380Mo (fichier .wet fourni)</c:v>
                </c:pt>
                <c:pt idx="1">
                  <c:v>1Go</c:v>
                </c:pt>
                <c:pt idx="2">
                  <c:v>3Go</c:v>
                </c:pt>
                <c:pt idx="3">
                  <c:v>5Go</c:v>
                </c:pt>
              </c:strCache>
            </c:strRef>
          </c:cat>
          <c:val>
            <c:numRef>
              <c:f>'Feuil1 (2)'!$C$30:$F$30</c:f>
              <c:numCache>
                <c:formatCode>General</c:formatCode>
                <c:ptCount val="4"/>
                <c:pt idx="0">
                  <c:v>48</c:v>
                </c:pt>
                <c:pt idx="1">
                  <c:v>160</c:v>
                </c:pt>
                <c:pt idx="2">
                  <c:v>310</c:v>
                </c:pt>
                <c:pt idx="3">
                  <c:v>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F8-42D9-984D-68B32A5CF5BD}"/>
            </c:ext>
          </c:extLst>
        </c:ser>
        <c:ser>
          <c:idx val="4"/>
          <c:order val="4"/>
          <c:tx>
            <c:strRef>
              <c:f>'Feuil1 (2)'!$B$40</c:f>
              <c:strCache>
                <c:ptCount val="1"/>
                <c:pt idx="0">
                  <c:v>10 machines</c:v>
                </c:pt>
              </c:strCache>
            </c:strRef>
          </c:tx>
          <c:spPr>
            <a:ln w="28575" cap="rnd">
              <a:solidFill>
                <a:schemeClr val="accent2">
                  <a:shade val="8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82000"/>
                </a:schemeClr>
              </a:solidFill>
              <a:ln w="9525">
                <a:solidFill>
                  <a:schemeClr val="accent2">
                    <a:shade val="82000"/>
                  </a:schemeClr>
                </a:solidFill>
              </a:ln>
              <a:effectLst/>
            </c:spPr>
          </c:marker>
          <c:cat>
            <c:strRef>
              <c:f>'Feuil1 (2)'!$C$3:$F$3</c:f>
              <c:strCache>
                <c:ptCount val="4"/>
                <c:pt idx="0">
                  <c:v>380Mo (fichier .wet fourni)</c:v>
                </c:pt>
                <c:pt idx="1">
                  <c:v>1Go</c:v>
                </c:pt>
                <c:pt idx="2">
                  <c:v>3Go</c:v>
                </c:pt>
                <c:pt idx="3">
                  <c:v>5Go</c:v>
                </c:pt>
              </c:strCache>
            </c:strRef>
          </c:cat>
          <c:val>
            <c:numRef>
              <c:f>'Feuil1 (2)'!$C$40:$G$40</c:f>
              <c:numCache>
                <c:formatCode>General</c:formatCode>
                <c:ptCount val="5"/>
                <c:pt idx="0">
                  <c:v>103</c:v>
                </c:pt>
                <c:pt idx="1">
                  <c:v>149</c:v>
                </c:pt>
                <c:pt idx="2">
                  <c:v>286</c:v>
                </c:pt>
                <c:pt idx="3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F8-42D9-984D-68B32A5CF5BD}"/>
            </c:ext>
          </c:extLst>
        </c:ser>
        <c:ser>
          <c:idx val="5"/>
          <c:order val="5"/>
          <c:tx>
            <c:strRef>
              <c:f>'Feuil1 (2)'!$B$50</c:f>
              <c:strCache>
                <c:ptCount val="1"/>
                <c:pt idx="0">
                  <c:v>15 machines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65000"/>
                </a:schemeClr>
              </a:solidFill>
              <a:ln w="9525">
                <a:solidFill>
                  <a:schemeClr val="accent2">
                    <a:shade val="65000"/>
                  </a:schemeClr>
                </a:solidFill>
              </a:ln>
              <a:effectLst/>
            </c:spPr>
          </c:marker>
          <c:cat>
            <c:strRef>
              <c:f>'Feuil1 (2)'!$C$3:$F$3</c:f>
              <c:strCache>
                <c:ptCount val="4"/>
                <c:pt idx="0">
                  <c:v>380Mo (fichier .wet fourni)</c:v>
                </c:pt>
                <c:pt idx="1">
                  <c:v>1Go</c:v>
                </c:pt>
                <c:pt idx="2">
                  <c:v>3Go</c:v>
                </c:pt>
                <c:pt idx="3">
                  <c:v>5Go</c:v>
                </c:pt>
              </c:strCache>
            </c:strRef>
          </c:cat>
          <c:val>
            <c:numRef>
              <c:f>'Feuil1 (2)'!$C$50:$F$50</c:f>
              <c:numCache>
                <c:formatCode>General</c:formatCode>
                <c:ptCount val="4"/>
                <c:pt idx="0">
                  <c:v>114</c:v>
                </c:pt>
                <c:pt idx="1">
                  <c:v>130</c:v>
                </c:pt>
                <c:pt idx="2">
                  <c:v>359</c:v>
                </c:pt>
                <c:pt idx="3">
                  <c:v>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F8-42D9-984D-68B32A5CF5BD}"/>
            </c:ext>
          </c:extLst>
        </c:ser>
        <c:ser>
          <c:idx val="6"/>
          <c:order val="6"/>
          <c:tx>
            <c:strRef>
              <c:f>'Feuil1 (2)'!$B$60</c:f>
              <c:strCache>
                <c:ptCount val="1"/>
                <c:pt idx="0">
                  <c:v>20 machines</c:v>
                </c:pt>
              </c:strCache>
            </c:strRef>
          </c:tx>
          <c:spPr>
            <a:ln w="28575" cap="rnd">
              <a:solidFill>
                <a:schemeClr val="accent2">
                  <a:shade val="4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47000"/>
                </a:schemeClr>
              </a:solidFill>
              <a:ln w="9525">
                <a:solidFill>
                  <a:schemeClr val="accent2">
                    <a:shade val="47000"/>
                  </a:schemeClr>
                </a:solidFill>
              </a:ln>
              <a:effectLst/>
            </c:spPr>
          </c:marker>
          <c:cat>
            <c:strRef>
              <c:f>'Feuil1 (2)'!$C$3:$F$3</c:f>
              <c:strCache>
                <c:ptCount val="4"/>
                <c:pt idx="0">
                  <c:v>380Mo (fichier .wet fourni)</c:v>
                </c:pt>
                <c:pt idx="1">
                  <c:v>1Go</c:v>
                </c:pt>
                <c:pt idx="2">
                  <c:v>3Go</c:v>
                </c:pt>
                <c:pt idx="3">
                  <c:v>5Go</c:v>
                </c:pt>
              </c:strCache>
            </c:strRef>
          </c:cat>
          <c:val>
            <c:numRef>
              <c:f>'Feuil1 (2)'!$C$60:$F$60</c:f>
              <c:numCache>
                <c:formatCode>General</c:formatCode>
                <c:ptCount val="4"/>
                <c:pt idx="0">
                  <c:v>109</c:v>
                </c:pt>
                <c:pt idx="1">
                  <c:v>125</c:v>
                </c:pt>
                <c:pt idx="2">
                  <c:v>313</c:v>
                </c:pt>
                <c:pt idx="3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F8-42D9-984D-68B32A5CF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9134912"/>
        <c:axId val="1929134080"/>
      </c:lineChart>
      <c:catAx>
        <c:axId val="192913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4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9134080"/>
        <c:crosses val="autoZero"/>
        <c:auto val="1"/>
        <c:lblAlgn val="ctr"/>
        <c:lblOffset val="100"/>
        <c:noMultiLvlLbl val="0"/>
      </c:catAx>
      <c:valAx>
        <c:axId val="192913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913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aseline="0"/>
              <a:t>Sensibilité de chaque étape à la taille du fichier d'entrée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615611954322122"/>
          <c:y val="9.4171214028030872E-2"/>
          <c:w val="0.67978493839402099"/>
          <c:h val="0.78884882701567482"/>
        </c:manualLayout>
      </c:layout>
      <c:lineChart>
        <c:grouping val="standard"/>
        <c:varyColors val="0"/>
        <c:ser>
          <c:idx val="0"/>
          <c:order val="0"/>
          <c:tx>
            <c:strRef>
              <c:f>'Feuil1 (2)'!$I$4</c:f>
              <c:strCache>
                <c:ptCount val="1"/>
                <c:pt idx="0">
                  <c:v>Split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'Feuil1 (2)'!$J$3:$Q$3</c:f>
              <c:strCache>
                <c:ptCount val="6"/>
                <c:pt idx="0">
                  <c:v>3 machines</c:v>
                </c:pt>
                <c:pt idx="1">
                  <c:v>4 machines</c:v>
                </c:pt>
                <c:pt idx="2">
                  <c:v>7 machines</c:v>
                </c:pt>
                <c:pt idx="3">
                  <c:v>10 machines</c:v>
                </c:pt>
                <c:pt idx="4">
                  <c:v>15 machines</c:v>
                </c:pt>
                <c:pt idx="5">
                  <c:v>20 machines</c:v>
                </c:pt>
              </c:strCache>
            </c:strRef>
          </c:cat>
          <c:val>
            <c:numRef>
              <c:f>'Feuil1 (2)'!$J$4:$Q$4</c:f>
              <c:numCache>
                <c:formatCode>General</c:formatCode>
                <c:ptCount val="8"/>
                <c:pt idx="0" formatCode="0%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1C-4078-88AA-8FB376F648DA}"/>
            </c:ext>
          </c:extLst>
        </c:ser>
        <c:ser>
          <c:idx val="1"/>
          <c:order val="1"/>
          <c:tx>
            <c:strRef>
              <c:f>'Feuil1 (2)'!$I$5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'Feuil1 (2)'!$J$3:$Q$3</c:f>
              <c:strCache>
                <c:ptCount val="6"/>
                <c:pt idx="0">
                  <c:v>3 machines</c:v>
                </c:pt>
                <c:pt idx="1">
                  <c:v>4 machines</c:v>
                </c:pt>
                <c:pt idx="2">
                  <c:v>7 machines</c:v>
                </c:pt>
                <c:pt idx="3">
                  <c:v>10 machines</c:v>
                </c:pt>
                <c:pt idx="4">
                  <c:v>15 machines</c:v>
                </c:pt>
                <c:pt idx="5">
                  <c:v>20 machines</c:v>
                </c:pt>
              </c:strCache>
            </c:strRef>
          </c:cat>
          <c:val>
            <c:numRef>
              <c:f>'Feuil1 (2)'!$J$5:$Q$5</c:f>
              <c:numCache>
                <c:formatCode>0%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 formatCode="General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1C-4078-88AA-8FB376F648DA}"/>
            </c:ext>
          </c:extLst>
        </c:ser>
        <c:ser>
          <c:idx val="2"/>
          <c:order val="2"/>
          <c:tx>
            <c:strRef>
              <c:f>'Feuil1 (2)'!$I$6</c:f>
              <c:strCache>
                <c:ptCount val="1"/>
                <c:pt idx="0">
                  <c:v>Shuffle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'Feuil1 (2)'!$J$3:$Q$3</c:f>
              <c:strCache>
                <c:ptCount val="6"/>
                <c:pt idx="0">
                  <c:v>3 machines</c:v>
                </c:pt>
                <c:pt idx="1">
                  <c:v>4 machines</c:v>
                </c:pt>
                <c:pt idx="2">
                  <c:v>7 machines</c:v>
                </c:pt>
                <c:pt idx="3">
                  <c:v>10 machines</c:v>
                </c:pt>
                <c:pt idx="4">
                  <c:v>15 machines</c:v>
                </c:pt>
                <c:pt idx="5">
                  <c:v>20 machines</c:v>
                </c:pt>
              </c:strCache>
            </c:strRef>
          </c:cat>
          <c:val>
            <c:numRef>
              <c:f>'Feuil1 (2)'!$J$6:$Q$6</c:f>
              <c:numCache>
                <c:formatCode>0%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 formatCode="General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1C-4078-88AA-8FB376F648DA}"/>
            </c:ext>
          </c:extLst>
        </c:ser>
        <c:ser>
          <c:idx val="3"/>
          <c:order val="3"/>
          <c:tx>
            <c:strRef>
              <c:f>'Feuil1 (2)'!$I$7</c:f>
              <c:strCache>
                <c:ptCount val="1"/>
                <c:pt idx="0">
                  <c:v>Reduce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'Feuil1 (2)'!$J$3:$Q$3</c:f>
              <c:strCache>
                <c:ptCount val="6"/>
                <c:pt idx="0">
                  <c:v>3 machines</c:v>
                </c:pt>
                <c:pt idx="1">
                  <c:v>4 machines</c:v>
                </c:pt>
                <c:pt idx="2">
                  <c:v>7 machines</c:v>
                </c:pt>
                <c:pt idx="3">
                  <c:v>10 machines</c:v>
                </c:pt>
                <c:pt idx="4">
                  <c:v>15 machines</c:v>
                </c:pt>
                <c:pt idx="5">
                  <c:v>20 machines</c:v>
                </c:pt>
              </c:strCache>
            </c:strRef>
          </c:cat>
          <c:val>
            <c:numRef>
              <c:f>'Feuil1 (2)'!$J$7:$Q$7</c:f>
              <c:numCache>
                <c:formatCode>0%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 formatCode="General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1C-4078-88AA-8FB376F648DA}"/>
            </c:ext>
          </c:extLst>
        </c:ser>
        <c:ser>
          <c:idx val="4"/>
          <c:order val="4"/>
          <c:tx>
            <c:strRef>
              <c:f>'Feuil1 (2)'!$I$8</c:f>
              <c:strCache>
                <c:ptCount val="1"/>
                <c:pt idx="0">
                  <c:v>Wordcount final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'Feuil1 (2)'!$J$3:$Q$3</c:f>
              <c:strCache>
                <c:ptCount val="6"/>
                <c:pt idx="0">
                  <c:v>3 machines</c:v>
                </c:pt>
                <c:pt idx="1">
                  <c:v>4 machines</c:v>
                </c:pt>
                <c:pt idx="2">
                  <c:v>7 machines</c:v>
                </c:pt>
                <c:pt idx="3">
                  <c:v>10 machines</c:v>
                </c:pt>
                <c:pt idx="4">
                  <c:v>15 machines</c:v>
                </c:pt>
                <c:pt idx="5">
                  <c:v>20 machines</c:v>
                </c:pt>
              </c:strCache>
            </c:strRef>
          </c:cat>
          <c:val>
            <c:numRef>
              <c:f>'Feuil1 (2)'!$J$8:$Q$8</c:f>
              <c:numCache>
                <c:formatCode>General</c:formatCode>
                <c:ptCount val="8"/>
                <c:pt idx="0" formatCode="0%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1C-4078-88AA-8FB376F64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0772480"/>
        <c:axId val="1370774144"/>
      </c:lineChart>
      <c:catAx>
        <c:axId val="137077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0774144"/>
        <c:crosses val="autoZero"/>
        <c:auto val="1"/>
        <c:lblAlgn val="ctr"/>
        <c:lblOffset val="100"/>
        <c:noMultiLvlLbl val="0"/>
      </c:catAx>
      <c:valAx>
        <c:axId val="137077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Taux d'accroissement moyen du temps d'éxécution</a:t>
                </a:r>
              </a:p>
            </c:rich>
          </c:tx>
          <c:layout>
            <c:manualLayout>
              <c:xMode val="edge"/>
              <c:yMode val="edge"/>
              <c:x val="6.3717956758272354E-2"/>
              <c:y val="0.153975471737720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077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559291752183531"/>
          <c:y val="9.3398720707878954E-2"/>
          <c:w val="0.14125392949276816"/>
          <c:h val="0.214228951106410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9</xdr:row>
      <xdr:rowOff>45720</xdr:rowOff>
    </xdr:from>
    <xdr:to>
      <xdr:col>19</xdr:col>
      <xdr:colOff>472440</xdr:colOff>
      <xdr:row>32</xdr:row>
      <xdr:rowOff>129540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67DC8F3-B3D4-46A9-B537-458C731D5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511628</xdr:colOff>
      <xdr:row>2</xdr:row>
      <xdr:rowOff>16328</xdr:rowOff>
    </xdr:from>
    <xdr:to>
      <xdr:col>33</xdr:col>
      <xdr:colOff>32657</xdr:colOff>
      <xdr:row>28</xdr:row>
      <xdr:rowOff>163284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4F283A7-AC41-42F8-8003-46823E719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9</xdr:row>
      <xdr:rowOff>45720</xdr:rowOff>
    </xdr:from>
    <xdr:to>
      <xdr:col>19</xdr:col>
      <xdr:colOff>472440</xdr:colOff>
      <xdr:row>32</xdr:row>
      <xdr:rowOff>129540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A350BDD-0238-49F9-9A77-F86282345D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511628</xdr:colOff>
      <xdr:row>2</xdr:row>
      <xdr:rowOff>16328</xdr:rowOff>
    </xdr:from>
    <xdr:to>
      <xdr:col>33</xdr:col>
      <xdr:colOff>32657</xdr:colOff>
      <xdr:row>28</xdr:row>
      <xdr:rowOff>163284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834F6B4-3326-4310-ABC5-C1949E6D2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B1:O60"/>
  <sheetViews>
    <sheetView showGridLines="0" tabSelected="1" zoomScale="70" zoomScaleNormal="70" workbookViewId="0">
      <pane ySplit="3" topLeftCell="A4" activePane="bottomLeft" state="frozen"/>
      <selection pane="bottomLeft" activeCell="N37" sqref="N37"/>
    </sheetView>
  </sheetViews>
  <sheetFormatPr baseColWidth="10" defaultColWidth="8.88671875" defaultRowHeight="14.4" x14ac:dyDescent="0.3"/>
  <cols>
    <col min="2" max="2" width="18.33203125" bestFit="1" customWidth="1"/>
  </cols>
  <sheetData>
    <row r="1" spans="2:15" ht="15" thickBot="1" x14ac:dyDescent="0.35">
      <c r="B1" s="5">
        <v>3</v>
      </c>
    </row>
    <row r="2" spans="2:15" x14ac:dyDescent="0.3">
      <c r="B2" t="s">
        <v>5</v>
      </c>
      <c r="K2">
        <v>11</v>
      </c>
      <c r="L2">
        <f>K2+10</f>
        <v>21</v>
      </c>
      <c r="M2">
        <f t="shared" ref="M2:O2" si="0">L2+10</f>
        <v>31</v>
      </c>
      <c r="N2">
        <f t="shared" si="0"/>
        <v>41</v>
      </c>
      <c r="O2">
        <f t="shared" si="0"/>
        <v>51</v>
      </c>
    </row>
    <row r="3" spans="2:15" x14ac:dyDescent="0.3">
      <c r="B3" t="s">
        <v>4</v>
      </c>
      <c r="C3" t="s">
        <v>11</v>
      </c>
      <c r="D3" t="s">
        <v>10</v>
      </c>
      <c r="E3" t="s">
        <v>9</v>
      </c>
      <c r="F3" t="s">
        <v>7</v>
      </c>
      <c r="G3" t="str">
        <f>B1&amp;" machines"</f>
        <v>3 machines</v>
      </c>
      <c r="J3" t="str" cm="1">
        <f t="array" ref="J3:J8">G3:G8</f>
        <v>3 machines</v>
      </c>
      <c r="K3" t="str" cm="1">
        <f t="array" aca="1" ref="K3:K8" ca="1">OFFSET($G$3:$G$8,K2,0)</f>
        <v>4 machines</v>
      </c>
      <c r="L3" t="str" cm="1">
        <f t="array" aca="1" ref="L3:L8" ca="1">OFFSET($G$3:$G$8,L2,0)</f>
        <v>7 machines</v>
      </c>
      <c r="M3" t="str" cm="1">
        <f t="array" aca="1" ref="M3:M8" ca="1">OFFSET($G$3:$G$8,M2,0)</f>
        <v>10 machines</v>
      </c>
      <c r="N3" t="str" cm="1">
        <f t="array" aca="1" ref="N3:N8" ca="1">OFFSET($G$3:$G$8,N2,0)</f>
        <v>15 machines</v>
      </c>
      <c r="O3" t="str" cm="1">
        <f t="array" aca="1" ref="O3:O8" ca="1">OFFSET($G$3:$G$8,O2,0)</f>
        <v>20 machines</v>
      </c>
    </row>
    <row r="4" spans="2:15" x14ac:dyDescent="0.3">
      <c r="B4" t="s">
        <v>0</v>
      </c>
      <c r="C4">
        <v>13.44</v>
      </c>
      <c r="D4">
        <v>75.42</v>
      </c>
      <c r="E4">
        <v>107.08</v>
      </c>
      <c r="F4">
        <v>133.99</v>
      </c>
      <c r="G4" s="3" t="e" cm="1">
        <f t="array" ref="G4">PRODUCT((D4:F4/C4:F4)^(1/8))-1</f>
        <v>#N/A</v>
      </c>
      <c r="H4" s="3"/>
      <c r="I4" t="str" cm="1">
        <f t="array" ref="I4:I8">B4:B8</f>
        <v>Split</v>
      </c>
      <c r="J4" s="3" t="e">
        <v>#N/A</v>
      </c>
      <c r="K4" t="e">
        <f ca="1"/>
        <v>#N/A</v>
      </c>
      <c r="L4" t="e">
        <f ca="1"/>
        <v>#N/A</v>
      </c>
      <c r="M4" t="e">
        <f ca="1"/>
        <v>#N/A</v>
      </c>
      <c r="N4" t="e">
        <f ca="1"/>
        <v>#N/A</v>
      </c>
      <c r="O4" t="e">
        <f ca="1"/>
        <v>#N/A</v>
      </c>
    </row>
    <row r="5" spans="2:15" x14ac:dyDescent="0.3">
      <c r="B5" t="s">
        <v>1</v>
      </c>
      <c r="C5">
        <v>4.76</v>
      </c>
      <c r="D5">
        <v>11.14</v>
      </c>
      <c r="E5">
        <v>29.31</v>
      </c>
      <c r="F5">
        <v>40.049999999999997</v>
      </c>
      <c r="G5" s="3" t="e" cm="1">
        <f t="array" ref="G5">PRODUCT((D5:F5/C5:F5)^(1/8))-1</f>
        <v>#N/A</v>
      </c>
      <c r="H5" s="3"/>
      <c r="I5" s="3" t="str">
        <v>Map</v>
      </c>
      <c r="J5" s="3" t="e">
        <v>#N/A</v>
      </c>
      <c r="K5" s="3" t="e">
        <f ca="1"/>
        <v>#N/A</v>
      </c>
      <c r="L5" s="3" t="e">
        <f ca="1"/>
        <v>#N/A</v>
      </c>
      <c r="M5" s="3" t="e">
        <f ca="1"/>
        <v>#N/A</v>
      </c>
      <c r="N5" s="3" t="e">
        <f ca="1"/>
        <v>#N/A</v>
      </c>
      <c r="O5" t="e">
        <f ca="1"/>
        <v>#N/A</v>
      </c>
    </row>
    <row r="6" spans="2:15" x14ac:dyDescent="0.3">
      <c r="B6" t="s">
        <v>2</v>
      </c>
      <c r="C6">
        <v>9.44</v>
      </c>
      <c r="D6">
        <v>15.7</v>
      </c>
      <c r="E6">
        <v>31.08</v>
      </c>
      <c r="F6">
        <v>55.17</v>
      </c>
      <c r="G6" s="3" t="e" cm="1">
        <f t="array" ref="G6">PRODUCT((D6:F6/C6:F6)^(1/8))-1</f>
        <v>#N/A</v>
      </c>
      <c r="H6" s="3"/>
      <c r="I6" s="3" t="str">
        <v>Shuffle</v>
      </c>
      <c r="J6" s="3" t="e">
        <v>#N/A</v>
      </c>
      <c r="K6" s="3" t="e">
        <f ca="1"/>
        <v>#N/A</v>
      </c>
      <c r="L6" s="3" t="e">
        <f ca="1"/>
        <v>#N/A</v>
      </c>
      <c r="M6" s="3" t="e">
        <f ca="1"/>
        <v>#N/A</v>
      </c>
      <c r="N6" s="3" t="e">
        <f ca="1"/>
        <v>#N/A</v>
      </c>
      <c r="O6" t="e">
        <f ca="1"/>
        <v>#N/A</v>
      </c>
    </row>
    <row r="7" spans="2:15" x14ac:dyDescent="0.3">
      <c r="B7" t="s">
        <v>3</v>
      </c>
      <c r="C7">
        <v>4.0599999999999996</v>
      </c>
      <c r="D7">
        <v>6.79</v>
      </c>
      <c r="E7">
        <v>51.86</v>
      </c>
      <c r="F7">
        <v>44.86</v>
      </c>
      <c r="G7" s="3" t="e" cm="1">
        <f t="array" ref="G7">PRODUCT((D7:F7/C7:F7)^(1/8))-1</f>
        <v>#N/A</v>
      </c>
      <c r="H7" s="3"/>
      <c r="I7" s="3" t="str">
        <v>Reduce</v>
      </c>
      <c r="J7" s="3" t="e">
        <v>#N/A</v>
      </c>
      <c r="K7" s="3" t="e">
        <f ca="1"/>
        <v>#N/A</v>
      </c>
      <c r="L7" s="3" t="e">
        <f ca="1"/>
        <v>#N/A</v>
      </c>
      <c r="M7" s="3" t="e">
        <f ca="1"/>
        <v>#N/A</v>
      </c>
      <c r="N7" s="3" t="e">
        <f ca="1"/>
        <v>#N/A</v>
      </c>
      <c r="O7" t="e">
        <f ca="1"/>
        <v>#N/A</v>
      </c>
    </row>
    <row r="8" spans="2:15" x14ac:dyDescent="0.3">
      <c r="B8" t="s">
        <v>6</v>
      </c>
      <c r="C8">
        <v>4.49</v>
      </c>
      <c r="D8">
        <v>5.63</v>
      </c>
      <c r="E8">
        <v>30.01</v>
      </c>
      <c r="F8">
        <v>30.01</v>
      </c>
      <c r="G8" s="3" t="e" cm="1">
        <f t="array" ref="G8">PRODUCT((D8:F8/C8:F8)^(1/8))-1</f>
        <v>#N/A</v>
      </c>
      <c r="H8" s="3"/>
      <c r="I8" s="3" t="str">
        <v>Wordcount final</v>
      </c>
      <c r="J8" s="3" t="e">
        <v>#N/A</v>
      </c>
      <c r="K8" t="e">
        <f ca="1"/>
        <v>#N/A</v>
      </c>
      <c r="L8" t="e">
        <f ca="1"/>
        <v>#N/A</v>
      </c>
      <c r="M8" t="e">
        <f ca="1"/>
        <v>#N/A</v>
      </c>
      <c r="N8" t="e">
        <f ca="1"/>
        <v>#N/A</v>
      </c>
      <c r="O8" t="e">
        <f ca="1"/>
        <v>#N/A</v>
      </c>
    </row>
    <row r="9" spans="2:15" x14ac:dyDescent="0.3">
      <c r="B9" s="1" t="str">
        <f>B1&amp;" machines"</f>
        <v>3 machines</v>
      </c>
      <c r="C9" s="1">
        <f t="shared" ref="C9:F9" si="1">SUM(C4:C8)</f>
        <v>36.19</v>
      </c>
      <c r="D9" s="1">
        <f t="shared" si="1"/>
        <v>114.68</v>
      </c>
      <c r="E9" s="1">
        <f t="shared" si="1"/>
        <v>249.33999999999997</v>
      </c>
      <c r="F9" s="1">
        <f t="shared" si="1"/>
        <v>304.08000000000004</v>
      </c>
    </row>
    <row r="10" spans="2:15" x14ac:dyDescent="0.3">
      <c r="B10" t="s">
        <v>8</v>
      </c>
      <c r="C10" s="2">
        <v>7.02</v>
      </c>
      <c r="D10" s="2">
        <v>31</v>
      </c>
      <c r="E10" s="2">
        <v>76.459999999999994</v>
      </c>
      <c r="F10">
        <f>120+55</f>
        <v>175</v>
      </c>
    </row>
    <row r="11" spans="2:15" ht="15" thickBot="1" x14ac:dyDescent="0.35"/>
    <row r="12" spans="2:15" ht="15" thickBot="1" x14ac:dyDescent="0.35">
      <c r="B12" s="5">
        <v>4</v>
      </c>
      <c r="C12" s="3"/>
      <c r="D12" s="3"/>
      <c r="E12" s="3"/>
      <c r="F12" s="3"/>
      <c r="G12" s="4"/>
      <c r="H12" s="4"/>
    </row>
    <row r="13" spans="2:15" x14ac:dyDescent="0.3">
      <c r="B13" t="s">
        <v>5</v>
      </c>
    </row>
    <row r="14" spans="2:15" x14ac:dyDescent="0.3">
      <c r="B14" t="s">
        <v>4</v>
      </c>
      <c r="G14" t="str">
        <f>B12&amp;" machines"</f>
        <v>4 machines</v>
      </c>
    </row>
    <row r="15" spans="2:15" x14ac:dyDescent="0.3">
      <c r="B15" t="s">
        <v>0</v>
      </c>
      <c r="C15">
        <v>13</v>
      </c>
      <c r="D15">
        <v>94</v>
      </c>
      <c r="E15">
        <v>118.4</v>
      </c>
      <c r="F15">
        <v>209.6</v>
      </c>
      <c r="G15" s="3" t="e" cm="1">
        <f t="array" ref="G15">PRODUCT((D15:F15/C15:F15)^(1/8))-1</f>
        <v>#N/A</v>
      </c>
      <c r="H15" s="3"/>
    </row>
    <row r="16" spans="2:15" x14ac:dyDescent="0.3">
      <c r="B16" t="s">
        <v>1</v>
      </c>
      <c r="C16">
        <v>8</v>
      </c>
      <c r="D16">
        <v>14</v>
      </c>
      <c r="E16">
        <v>32</v>
      </c>
      <c r="F16">
        <v>27.7</v>
      </c>
      <c r="G16" s="3" t="e" cm="1">
        <f t="array" ref="G16">PRODUCT((D16:F16/C16:F16)^(1/8))-1</f>
        <v>#N/A</v>
      </c>
      <c r="H16" s="3"/>
    </row>
    <row r="17" spans="2:8" x14ac:dyDescent="0.3">
      <c r="B17" t="s">
        <v>2</v>
      </c>
      <c r="C17">
        <v>9</v>
      </c>
      <c r="D17">
        <v>19</v>
      </c>
      <c r="E17">
        <v>23</v>
      </c>
      <c r="F17">
        <v>37.299999999999997</v>
      </c>
      <c r="G17" s="3" t="e" cm="1">
        <f t="array" ref="G17">PRODUCT((D17:F17/C17:F17)^(1/8))-1</f>
        <v>#N/A</v>
      </c>
      <c r="H17" s="3"/>
    </row>
    <row r="18" spans="2:8" x14ac:dyDescent="0.3">
      <c r="B18" t="s">
        <v>3</v>
      </c>
      <c r="C18">
        <v>9</v>
      </c>
      <c r="D18">
        <v>12</v>
      </c>
      <c r="E18">
        <v>25</v>
      </c>
      <c r="F18">
        <v>12</v>
      </c>
      <c r="G18" s="3" t="e" cm="1">
        <f t="array" ref="G18">PRODUCT((D18:F18/C18:F18)^(1/8))-1</f>
        <v>#N/A</v>
      </c>
      <c r="H18" s="3"/>
    </row>
    <row r="19" spans="2:8" x14ac:dyDescent="0.3">
      <c r="B19" t="s">
        <v>6</v>
      </c>
      <c r="C19">
        <v>10</v>
      </c>
      <c r="D19">
        <v>7</v>
      </c>
      <c r="E19">
        <v>20</v>
      </c>
      <c r="F19">
        <v>10</v>
      </c>
      <c r="G19" s="3" t="e" cm="1">
        <f t="array" ref="G19">PRODUCT((D19:F19/C19:F19)^(1/8))-1</f>
        <v>#N/A</v>
      </c>
      <c r="H19" s="3"/>
    </row>
    <row r="20" spans="2:8" x14ac:dyDescent="0.3">
      <c r="B20" s="1" t="str">
        <f>B12&amp;" machines"</f>
        <v>4 machines</v>
      </c>
      <c r="C20" s="1">
        <f t="shared" ref="C20:F20" si="2">SUM(C15:C19)</f>
        <v>49</v>
      </c>
      <c r="D20" s="1">
        <f t="shared" si="2"/>
        <v>146</v>
      </c>
      <c r="E20" s="1">
        <f t="shared" si="2"/>
        <v>218.4</v>
      </c>
      <c r="F20" s="1">
        <f t="shared" si="2"/>
        <v>296.59999999999997</v>
      </c>
    </row>
    <row r="21" spans="2:8" ht="15" thickBot="1" x14ac:dyDescent="0.35"/>
    <row r="22" spans="2:8" ht="15" thickBot="1" x14ac:dyDescent="0.35">
      <c r="B22" s="5">
        <v>7</v>
      </c>
      <c r="C22" s="3"/>
      <c r="D22" s="3"/>
      <c r="E22" s="3"/>
      <c r="F22" s="3"/>
      <c r="G22" s="4"/>
      <c r="H22" s="4"/>
    </row>
    <row r="23" spans="2:8" x14ac:dyDescent="0.3">
      <c r="B23" t="s">
        <v>5</v>
      </c>
    </row>
    <row r="24" spans="2:8" x14ac:dyDescent="0.3">
      <c r="B24" t="s">
        <v>4</v>
      </c>
      <c r="G24" t="str">
        <f>B22&amp;" machines"</f>
        <v>7 machines</v>
      </c>
    </row>
    <row r="25" spans="2:8" x14ac:dyDescent="0.3">
      <c r="B25" t="s">
        <v>0</v>
      </c>
      <c r="C25">
        <v>15</v>
      </c>
      <c r="D25">
        <v>100</v>
      </c>
      <c r="E25">
        <v>144</v>
      </c>
      <c r="F25">
        <v>240</v>
      </c>
      <c r="G25" s="3" t="e" cm="1">
        <f t="array" ref="G25">PRODUCT((D25:F25/C25:F25)^(1/8))-1</f>
        <v>#N/A</v>
      </c>
      <c r="H25" s="3"/>
    </row>
    <row r="26" spans="2:8" x14ac:dyDescent="0.3">
      <c r="B26" t="s">
        <v>1</v>
      </c>
      <c r="C26">
        <v>7</v>
      </c>
      <c r="D26">
        <v>8</v>
      </c>
      <c r="E26">
        <v>20</v>
      </c>
      <c r="F26">
        <v>10</v>
      </c>
      <c r="G26" s="3" t="e" cm="1">
        <f t="array" ref="G26">PRODUCT((D26:F26/C26:F26)^(1/8))-1</f>
        <v>#N/A</v>
      </c>
      <c r="H26" s="3"/>
    </row>
    <row r="27" spans="2:8" x14ac:dyDescent="0.3">
      <c r="B27" t="s">
        <v>2</v>
      </c>
      <c r="C27">
        <v>8</v>
      </c>
      <c r="D27">
        <v>37</v>
      </c>
      <c r="E27">
        <v>112</v>
      </c>
      <c r="F27">
        <v>35</v>
      </c>
      <c r="G27" s="3" t="e" cm="1">
        <f t="array" ref="G27">PRODUCT((D27:F27/C27:F27)^(1/8))-1</f>
        <v>#N/A</v>
      </c>
      <c r="H27" s="3"/>
    </row>
    <row r="28" spans="2:8" x14ac:dyDescent="0.3">
      <c r="B28" t="s">
        <v>3</v>
      </c>
      <c r="C28">
        <v>8</v>
      </c>
      <c r="D28">
        <v>8</v>
      </c>
      <c r="E28">
        <v>25</v>
      </c>
      <c r="F28">
        <v>12</v>
      </c>
      <c r="G28" s="3" t="e" cm="1">
        <f t="array" ref="G28">PRODUCT((D28:F28/C28:F28)^(1/8))-1</f>
        <v>#N/A</v>
      </c>
      <c r="H28" s="3"/>
    </row>
    <row r="29" spans="2:8" x14ac:dyDescent="0.3">
      <c r="B29" t="s">
        <v>6</v>
      </c>
      <c r="C29">
        <v>10</v>
      </c>
      <c r="D29">
        <v>7</v>
      </c>
      <c r="E29">
        <v>9</v>
      </c>
      <c r="F29">
        <v>5</v>
      </c>
      <c r="G29" s="3" t="e" cm="1">
        <f t="array" ref="G29">PRODUCT((D29:F29/C29:F29)^(1/8))-1</f>
        <v>#N/A</v>
      </c>
      <c r="H29" s="3"/>
    </row>
    <row r="30" spans="2:8" x14ac:dyDescent="0.3">
      <c r="B30" s="1" t="str">
        <f>B22&amp;" machines"</f>
        <v>7 machines</v>
      </c>
      <c r="C30" s="1">
        <f t="shared" ref="C30:F30" si="3">SUM(C25:C29)</f>
        <v>48</v>
      </c>
      <c r="D30" s="1">
        <f t="shared" si="3"/>
        <v>160</v>
      </c>
      <c r="E30" s="1">
        <f t="shared" si="3"/>
        <v>310</v>
      </c>
      <c r="F30" s="1">
        <f t="shared" si="3"/>
        <v>302</v>
      </c>
    </row>
    <row r="31" spans="2:8" ht="15" thickBot="1" x14ac:dyDescent="0.35"/>
    <row r="32" spans="2:8" ht="15" thickBot="1" x14ac:dyDescent="0.35">
      <c r="B32" s="5">
        <v>10</v>
      </c>
      <c r="C32" s="3"/>
      <c r="D32" s="3"/>
      <c r="E32" s="3"/>
      <c r="F32" s="3"/>
      <c r="G32" s="4"/>
      <c r="H32" s="4"/>
    </row>
    <row r="33" spans="2:8" x14ac:dyDescent="0.3">
      <c r="B33" t="s">
        <v>5</v>
      </c>
    </row>
    <row r="34" spans="2:8" x14ac:dyDescent="0.3">
      <c r="B34" t="s">
        <v>4</v>
      </c>
      <c r="G34" t="str">
        <f>B32&amp;" machines"</f>
        <v>10 machines</v>
      </c>
    </row>
    <row r="35" spans="2:8" x14ac:dyDescent="0.3">
      <c r="B35" t="s">
        <v>0</v>
      </c>
      <c r="C35">
        <v>35</v>
      </c>
      <c r="D35">
        <v>90</v>
      </c>
      <c r="E35">
        <f>3*60+24</f>
        <v>204</v>
      </c>
      <c r="F35">
        <f>60*3+37</f>
        <v>217</v>
      </c>
      <c r="G35" s="3" t="e" cm="1">
        <f t="array" ref="G35">PRODUCT((D35:F35/C35:F35)^(1/8))-1</f>
        <v>#N/A</v>
      </c>
      <c r="H35" s="3"/>
    </row>
    <row r="36" spans="2:8" x14ac:dyDescent="0.3">
      <c r="B36" t="s">
        <v>1</v>
      </c>
      <c r="C36">
        <v>9</v>
      </c>
      <c r="D36">
        <v>12</v>
      </c>
      <c r="E36">
        <v>13</v>
      </c>
      <c r="F36">
        <v>22</v>
      </c>
      <c r="G36" s="3" t="e" cm="1">
        <f t="array" ref="G36">PRODUCT((D36:F36/C36:F36)^(1/8))-1</f>
        <v>#N/A</v>
      </c>
      <c r="H36" s="3"/>
    </row>
    <row r="37" spans="2:8" x14ac:dyDescent="0.3">
      <c r="B37" t="s">
        <v>2</v>
      </c>
      <c r="C37">
        <v>19</v>
      </c>
      <c r="D37">
        <v>31</v>
      </c>
      <c r="E37">
        <v>55</v>
      </c>
      <c r="F37">
        <v>31</v>
      </c>
      <c r="G37" s="3" t="e" cm="1">
        <f t="array" ref="G37">PRODUCT((D37:F37/C37:F37)^(1/8))-1</f>
        <v>#N/A</v>
      </c>
      <c r="H37" s="3"/>
    </row>
    <row r="38" spans="2:8" x14ac:dyDescent="0.3">
      <c r="B38" t="s">
        <v>3</v>
      </c>
      <c r="C38">
        <v>11</v>
      </c>
      <c r="D38">
        <v>8</v>
      </c>
      <c r="E38">
        <v>7</v>
      </c>
      <c r="F38">
        <v>11</v>
      </c>
      <c r="G38" s="3" t="e" cm="1">
        <f t="array" ref="G38">PRODUCT((D38:F38/C38:F38)^(1/8))-1</f>
        <v>#N/A</v>
      </c>
      <c r="H38" s="3"/>
    </row>
    <row r="39" spans="2:8" x14ac:dyDescent="0.3">
      <c r="B39" t="s">
        <v>6</v>
      </c>
      <c r="C39">
        <v>29</v>
      </c>
      <c r="D39">
        <v>8</v>
      </c>
      <c r="E39">
        <v>7</v>
      </c>
      <c r="F39">
        <v>8</v>
      </c>
      <c r="G39" s="3" t="e" cm="1">
        <f t="array" ref="G39">PRODUCT((D39:F39/C39:F39)^(1/8))-1</f>
        <v>#N/A</v>
      </c>
      <c r="H39" s="3"/>
    </row>
    <row r="40" spans="2:8" x14ac:dyDescent="0.3">
      <c r="B40" s="1" t="str">
        <f>B32&amp;" machines"</f>
        <v>10 machines</v>
      </c>
      <c r="C40" s="1">
        <f t="shared" ref="C40:F40" si="4">SUM(C35:C39)</f>
        <v>103</v>
      </c>
      <c r="D40" s="1">
        <f t="shared" si="4"/>
        <v>149</v>
      </c>
      <c r="E40" s="1">
        <f t="shared" si="4"/>
        <v>286</v>
      </c>
      <c r="F40" s="1">
        <f t="shared" si="4"/>
        <v>289</v>
      </c>
    </row>
    <row r="41" spans="2:8" ht="15" thickBot="1" x14ac:dyDescent="0.35"/>
    <row r="42" spans="2:8" ht="15" thickBot="1" x14ac:dyDescent="0.35">
      <c r="B42" s="5">
        <v>15</v>
      </c>
      <c r="C42" s="3"/>
      <c r="D42" s="3"/>
      <c r="E42" s="3"/>
      <c r="F42" s="3"/>
      <c r="G42" s="4"/>
      <c r="H42" s="4"/>
    </row>
    <row r="43" spans="2:8" x14ac:dyDescent="0.3">
      <c r="B43" t="s">
        <v>5</v>
      </c>
    </row>
    <row r="44" spans="2:8" x14ac:dyDescent="0.3">
      <c r="B44" t="s">
        <v>4</v>
      </c>
      <c r="G44" t="str">
        <f>B42&amp;" machines"</f>
        <v>15 machines</v>
      </c>
    </row>
    <row r="45" spans="2:8" x14ac:dyDescent="0.3">
      <c r="B45" t="s">
        <v>0</v>
      </c>
      <c r="C45">
        <v>48</v>
      </c>
      <c r="D45">
        <v>65</v>
      </c>
      <c r="E45">
        <f>4*60+4</f>
        <v>244</v>
      </c>
      <c r="F45">
        <v>305</v>
      </c>
      <c r="G45" s="3" t="e" cm="1">
        <f t="array" ref="G45">PRODUCT((D45:F45/C45:F45)^(1/8))-1</f>
        <v>#N/A</v>
      </c>
      <c r="H45" s="3"/>
    </row>
    <row r="46" spans="2:8" x14ac:dyDescent="0.3">
      <c r="B46" t="s">
        <v>1</v>
      </c>
      <c r="C46">
        <v>8</v>
      </c>
      <c r="D46">
        <v>10</v>
      </c>
      <c r="E46">
        <v>16</v>
      </c>
      <c r="F46">
        <v>37</v>
      </c>
      <c r="G46" s="3" t="e" cm="1">
        <f t="array" ref="G46">PRODUCT((D46:F46/C46:F46)^(1/8))-1</f>
        <v>#N/A</v>
      </c>
      <c r="H46" s="3"/>
    </row>
    <row r="47" spans="2:8" x14ac:dyDescent="0.3">
      <c r="B47" t="s">
        <v>2</v>
      </c>
      <c r="C47">
        <v>16</v>
      </c>
      <c r="D47">
        <v>26</v>
      </c>
      <c r="E47">
        <v>54</v>
      </c>
      <c r="F47">
        <v>58</v>
      </c>
      <c r="G47" s="3" t="e" cm="1">
        <f t="array" ref="G47">PRODUCT((D47:F47/C47:F47)^(1/8))-1</f>
        <v>#N/A</v>
      </c>
      <c r="H47" s="3"/>
    </row>
    <row r="48" spans="2:8" x14ac:dyDescent="0.3">
      <c r="B48" t="s">
        <v>3</v>
      </c>
      <c r="C48" s="2">
        <v>12</v>
      </c>
      <c r="D48">
        <v>20</v>
      </c>
      <c r="E48">
        <v>27</v>
      </c>
      <c r="F48">
        <v>19</v>
      </c>
      <c r="G48" s="3" t="e" cm="1">
        <f t="array" ref="G48">PRODUCT((D48:F48/C48:F48)^(1/8))-1</f>
        <v>#N/A</v>
      </c>
      <c r="H48" s="3"/>
    </row>
    <row r="49" spans="2:8" x14ac:dyDescent="0.3">
      <c r="B49" t="s">
        <v>6</v>
      </c>
      <c r="C49" s="2">
        <v>30</v>
      </c>
      <c r="D49">
        <v>9</v>
      </c>
      <c r="E49">
        <v>18</v>
      </c>
      <c r="F49">
        <v>11</v>
      </c>
      <c r="G49" s="3" t="e" cm="1">
        <f t="array" ref="G49">PRODUCT((D49:F49/C49:F49)^(1/8))-1</f>
        <v>#N/A</v>
      </c>
      <c r="H49" s="3"/>
    </row>
    <row r="50" spans="2:8" x14ac:dyDescent="0.3">
      <c r="B50" s="1" t="str">
        <f>B42&amp;" machines"</f>
        <v>15 machines</v>
      </c>
      <c r="C50" s="1">
        <f t="shared" ref="C50:F50" si="5">SUM(C45:C49)</f>
        <v>114</v>
      </c>
      <c r="D50" s="1">
        <f t="shared" si="5"/>
        <v>130</v>
      </c>
      <c r="E50" s="1">
        <f t="shared" si="5"/>
        <v>359</v>
      </c>
      <c r="F50" s="1">
        <f t="shared" si="5"/>
        <v>430</v>
      </c>
    </row>
    <row r="51" spans="2:8" ht="15" thickBot="1" x14ac:dyDescent="0.35"/>
    <row r="52" spans="2:8" ht="15" thickBot="1" x14ac:dyDescent="0.35">
      <c r="B52" s="5">
        <v>20</v>
      </c>
      <c r="C52" s="3"/>
      <c r="D52" s="3"/>
      <c r="E52" s="3"/>
      <c r="F52" s="3"/>
      <c r="G52" s="4"/>
      <c r="H52" s="4"/>
    </row>
    <row r="53" spans="2:8" x14ac:dyDescent="0.3">
      <c r="B53" t="s">
        <v>5</v>
      </c>
    </row>
    <row r="54" spans="2:8" x14ac:dyDescent="0.3">
      <c r="B54" t="s">
        <v>4</v>
      </c>
      <c r="G54" t="str">
        <f>B52&amp;" machines"</f>
        <v>20 machines</v>
      </c>
    </row>
    <row r="55" spans="2:8" x14ac:dyDescent="0.3">
      <c r="B55" t="s">
        <v>0</v>
      </c>
      <c r="C55">
        <v>42</v>
      </c>
      <c r="D55">
        <v>67</v>
      </c>
      <c r="E55">
        <v>180</v>
      </c>
      <c r="F55">
        <v>360</v>
      </c>
      <c r="G55" s="3" t="e" cm="1">
        <f t="array" ref="G55">PRODUCT((D55:F55/C55:F55)^(1/8))-1</f>
        <v>#N/A</v>
      </c>
      <c r="H55" s="3"/>
    </row>
    <row r="56" spans="2:8" x14ac:dyDescent="0.3">
      <c r="B56" t="s">
        <v>1</v>
      </c>
      <c r="C56">
        <v>11</v>
      </c>
      <c r="D56">
        <v>8</v>
      </c>
      <c r="E56">
        <v>16</v>
      </c>
      <c r="F56">
        <v>11</v>
      </c>
      <c r="G56" s="3" t="e" cm="1">
        <f t="array" ref="G56">PRODUCT((D56:F56/C56:F56)^(1/8))-1</f>
        <v>#N/A</v>
      </c>
      <c r="H56" s="3"/>
    </row>
    <row r="57" spans="2:8" x14ac:dyDescent="0.3">
      <c r="B57" t="s">
        <v>2</v>
      </c>
      <c r="C57">
        <v>14</v>
      </c>
      <c r="D57">
        <v>23</v>
      </c>
      <c r="E57">
        <v>52</v>
      </c>
      <c r="F57">
        <v>60</v>
      </c>
      <c r="G57" s="3" t="e" cm="1">
        <f t="array" ref="G57">PRODUCT((D57:F57/C57:F57)^(1/8))-1</f>
        <v>#N/A</v>
      </c>
      <c r="H57" s="3"/>
    </row>
    <row r="58" spans="2:8" x14ac:dyDescent="0.3">
      <c r="B58" t="s">
        <v>3</v>
      </c>
      <c r="C58">
        <v>12</v>
      </c>
      <c r="D58">
        <v>18</v>
      </c>
      <c r="E58">
        <v>45</v>
      </c>
      <c r="F58">
        <v>18</v>
      </c>
      <c r="G58" s="3" t="e" cm="1">
        <f t="array" ref="G58">PRODUCT((D58:F58/C58:F58)^(1/8))-1</f>
        <v>#N/A</v>
      </c>
      <c r="H58" s="3"/>
    </row>
    <row r="59" spans="2:8" x14ac:dyDescent="0.3">
      <c r="B59" t="s">
        <v>6</v>
      </c>
      <c r="C59">
        <v>30</v>
      </c>
      <c r="D59">
        <v>9</v>
      </c>
      <c r="E59">
        <v>20</v>
      </c>
      <c r="F59">
        <v>9</v>
      </c>
      <c r="G59" s="3" t="e" cm="1">
        <f t="array" ref="G59">PRODUCT((D59:F59/C59:F59)^(1/8))-1</f>
        <v>#N/A</v>
      </c>
      <c r="H59" s="3"/>
    </row>
    <row r="60" spans="2:8" x14ac:dyDescent="0.3">
      <c r="B60" s="1" t="str">
        <f>B52&amp;" machines"</f>
        <v>20 machines</v>
      </c>
      <c r="C60" s="1">
        <f t="shared" ref="C60:F60" si="6">SUM(C55:C59)</f>
        <v>109</v>
      </c>
      <c r="D60" s="1">
        <f t="shared" si="6"/>
        <v>125</v>
      </c>
      <c r="E60" s="1">
        <f t="shared" si="6"/>
        <v>313</v>
      </c>
      <c r="F60" s="1">
        <f t="shared" si="6"/>
        <v>458</v>
      </c>
    </row>
  </sheetData>
  <conditionalFormatting sqref="C7:F7">
    <cfRule type="colorScale" priority="215">
      <colorScale>
        <cfvo type="min"/>
        <cfvo type="max"/>
        <color rgb="FFFCFCFF"/>
        <color rgb="FF63BE7B"/>
      </colorScale>
    </cfRule>
  </conditionalFormatting>
  <conditionalFormatting sqref="C8:F8">
    <cfRule type="colorScale" priority="217">
      <colorScale>
        <cfvo type="min"/>
        <cfvo type="max"/>
        <color rgb="FFFCFCFF"/>
        <color rgb="FF63BE7B"/>
      </colorScale>
    </cfRule>
  </conditionalFormatting>
  <conditionalFormatting sqref="C28:F28">
    <cfRule type="colorScale" priority="223">
      <colorScale>
        <cfvo type="min"/>
        <cfvo type="max"/>
        <color rgb="FFFCFCFF"/>
        <color rgb="FF63BE7B"/>
      </colorScale>
    </cfRule>
  </conditionalFormatting>
  <conditionalFormatting sqref="C29:F29">
    <cfRule type="colorScale" priority="225">
      <colorScale>
        <cfvo type="min"/>
        <cfvo type="max"/>
        <color rgb="FFFCFCFF"/>
        <color rgb="FF63BE7B"/>
      </colorScale>
    </cfRule>
  </conditionalFormatting>
  <conditionalFormatting sqref="C35:F35">
    <cfRule type="colorScale" priority="227">
      <colorScale>
        <cfvo type="min"/>
        <cfvo type="max"/>
        <color rgb="FFFCFCFF"/>
        <color rgb="FF63BE7B"/>
      </colorScale>
    </cfRule>
  </conditionalFormatting>
  <conditionalFormatting sqref="C36:F36">
    <cfRule type="colorScale" priority="229">
      <colorScale>
        <cfvo type="min"/>
        <cfvo type="max"/>
        <color rgb="FFFCFCFF"/>
        <color rgb="FF63BE7B"/>
      </colorScale>
    </cfRule>
  </conditionalFormatting>
  <conditionalFormatting sqref="C38:F38">
    <cfRule type="colorScale" priority="233">
      <colorScale>
        <cfvo type="min"/>
        <cfvo type="max"/>
        <color rgb="FFFCFCFF"/>
        <color rgb="FF63BE7B"/>
      </colorScale>
    </cfRule>
  </conditionalFormatting>
  <conditionalFormatting sqref="C39:F39">
    <cfRule type="colorScale" priority="235">
      <colorScale>
        <cfvo type="min"/>
        <cfvo type="max"/>
        <color rgb="FFFCFCFF"/>
        <color rgb="FF63BE7B"/>
      </colorScale>
    </cfRule>
  </conditionalFormatting>
  <conditionalFormatting sqref="C45:F45">
    <cfRule type="colorScale" priority="237">
      <colorScale>
        <cfvo type="min"/>
        <cfvo type="max"/>
        <color rgb="FFFCFCFF"/>
        <color rgb="FF63BE7B"/>
      </colorScale>
    </cfRule>
  </conditionalFormatting>
  <conditionalFormatting sqref="C46:F46">
    <cfRule type="colorScale" priority="239">
      <colorScale>
        <cfvo type="min"/>
        <cfvo type="max"/>
        <color rgb="FFFCFCFF"/>
        <color rgb="FF63BE7B"/>
      </colorScale>
    </cfRule>
  </conditionalFormatting>
  <conditionalFormatting sqref="C48:F48">
    <cfRule type="colorScale" priority="243">
      <colorScale>
        <cfvo type="min"/>
        <cfvo type="max"/>
        <color rgb="FFFCFCFF"/>
        <color rgb="FF63BE7B"/>
      </colorScale>
    </cfRule>
  </conditionalFormatting>
  <conditionalFormatting sqref="C49:F49">
    <cfRule type="colorScale" priority="245">
      <colorScale>
        <cfvo type="min"/>
        <cfvo type="max"/>
        <color rgb="FFFCFCFF"/>
        <color rgb="FF63BE7B"/>
      </colorScale>
    </cfRule>
  </conditionalFormatting>
  <conditionalFormatting sqref="C55:F55">
    <cfRule type="colorScale" priority="247">
      <colorScale>
        <cfvo type="min"/>
        <cfvo type="max"/>
        <color rgb="FFFCFCFF"/>
        <color rgb="FF63BE7B"/>
      </colorScale>
    </cfRule>
  </conditionalFormatting>
  <conditionalFormatting sqref="C56:F56">
    <cfRule type="colorScale" priority="249">
      <colorScale>
        <cfvo type="min"/>
        <cfvo type="max"/>
        <color rgb="FFFCFCFF"/>
        <color rgb="FF63BE7B"/>
      </colorScale>
    </cfRule>
  </conditionalFormatting>
  <conditionalFormatting sqref="C58:F58">
    <cfRule type="colorScale" priority="251">
      <colorScale>
        <cfvo type="min"/>
        <cfvo type="max"/>
        <color rgb="FFFCFCFF"/>
        <color rgb="FF63BE7B"/>
      </colorScale>
    </cfRule>
  </conditionalFormatting>
  <conditionalFormatting sqref="C59:F59">
    <cfRule type="colorScale" priority="253">
      <colorScale>
        <cfvo type="min"/>
        <cfvo type="max"/>
        <color rgb="FFFCFCFF"/>
        <color rgb="FF63BE7B"/>
      </colorScale>
    </cfRule>
  </conditionalFormatting>
  <conditionalFormatting sqref="C18:F18">
    <cfRule type="colorScale" priority="259">
      <colorScale>
        <cfvo type="min"/>
        <cfvo type="max"/>
        <color rgb="FFFCFCFF"/>
        <color rgb="FF63BE7B"/>
      </colorScale>
    </cfRule>
  </conditionalFormatting>
  <conditionalFormatting sqref="C19:F19">
    <cfRule type="colorScale" priority="261">
      <colorScale>
        <cfvo type="min"/>
        <cfvo type="max"/>
        <color rgb="FFFCFCFF"/>
        <color rgb="FF63BE7B"/>
      </colorScale>
    </cfRule>
  </conditionalFormatting>
  <conditionalFormatting sqref="C6:F6">
    <cfRule type="colorScale" priority="262">
      <colorScale>
        <cfvo type="min"/>
        <cfvo type="max"/>
        <color rgb="FFFCFCFF"/>
        <color rgb="FF63BE7B"/>
      </colorScale>
    </cfRule>
  </conditionalFormatting>
  <conditionalFormatting sqref="C17:F17">
    <cfRule type="colorScale" priority="263">
      <colorScale>
        <cfvo type="min"/>
        <cfvo type="max"/>
        <color rgb="FFFCFCFF"/>
        <color rgb="FF63BE7B"/>
      </colorScale>
    </cfRule>
  </conditionalFormatting>
  <conditionalFormatting sqref="C27:F27">
    <cfRule type="colorScale" priority="264">
      <colorScale>
        <cfvo type="min"/>
        <cfvo type="max"/>
        <color rgb="FFFCFCFF"/>
        <color rgb="FF63BE7B"/>
      </colorScale>
    </cfRule>
  </conditionalFormatting>
  <conditionalFormatting sqref="C57:F57">
    <cfRule type="colorScale" priority="265">
      <colorScale>
        <cfvo type="min"/>
        <cfvo type="max"/>
        <color rgb="FFFCFCFF"/>
        <color rgb="FF63BE7B"/>
      </colorScale>
    </cfRule>
  </conditionalFormatting>
  <conditionalFormatting sqref="C4:F4">
    <cfRule type="colorScale" priority="266">
      <colorScale>
        <cfvo type="min"/>
        <cfvo type="max"/>
        <color rgb="FFFCFCFF"/>
        <color rgb="FF63BE7B"/>
      </colorScale>
    </cfRule>
  </conditionalFormatting>
  <conditionalFormatting sqref="C5:F5">
    <cfRule type="colorScale" priority="267">
      <colorScale>
        <cfvo type="min"/>
        <cfvo type="max"/>
        <color rgb="FFFCFCFF"/>
        <color rgb="FF63BE7B"/>
      </colorScale>
    </cfRule>
  </conditionalFormatting>
  <conditionalFormatting sqref="C25:F25">
    <cfRule type="colorScale" priority="268">
      <colorScale>
        <cfvo type="min"/>
        <cfvo type="max"/>
        <color rgb="FFFCFCFF"/>
        <color rgb="FF63BE7B"/>
      </colorScale>
    </cfRule>
  </conditionalFormatting>
  <conditionalFormatting sqref="C26:F26">
    <cfRule type="colorScale" priority="269">
      <colorScale>
        <cfvo type="min"/>
        <cfvo type="max"/>
        <color rgb="FFFCFCFF"/>
        <color rgb="FF63BE7B"/>
      </colorScale>
    </cfRule>
  </conditionalFormatting>
  <conditionalFormatting sqref="C37:F37">
    <cfRule type="colorScale" priority="270">
      <colorScale>
        <cfvo type="min"/>
        <cfvo type="max"/>
        <color rgb="FFFCFCFF"/>
        <color rgb="FF63BE7B"/>
      </colorScale>
    </cfRule>
  </conditionalFormatting>
  <conditionalFormatting sqref="C47:F47">
    <cfRule type="colorScale" priority="271">
      <colorScale>
        <cfvo type="min"/>
        <cfvo type="max"/>
        <color rgb="FFFCFCFF"/>
        <color rgb="FF63BE7B"/>
      </colorScale>
    </cfRule>
  </conditionalFormatting>
  <conditionalFormatting sqref="C15:F15">
    <cfRule type="colorScale" priority="272">
      <colorScale>
        <cfvo type="min"/>
        <cfvo type="max"/>
        <color rgb="FFFCFCFF"/>
        <color rgb="FF63BE7B"/>
      </colorScale>
    </cfRule>
  </conditionalFormatting>
  <conditionalFormatting sqref="C16:F16">
    <cfRule type="colorScale" priority="273">
      <colorScale>
        <cfvo type="min"/>
        <cfvo type="max"/>
        <color rgb="FFFCFCFF"/>
        <color rgb="FF63BE7B"/>
      </colorScale>
    </cfRule>
  </conditionalFormatting>
  <conditionalFormatting sqref="C46">
    <cfRule type="colorScale" priority="1">
      <colorScale>
        <cfvo type="min"/>
        <cfvo type="max"/>
        <color rgb="FFFCFCFF"/>
        <color rgb="FF63BE7B"/>
      </colorScale>
    </cfRule>
  </conditionalFormatting>
  <conditionalFormatting sqref="C47">
    <cfRule type="colorScale" priority="2">
      <colorScale>
        <cfvo type="min"/>
        <cfvo type="max"/>
        <color rgb="FFFCFCFF"/>
        <color rgb="FF63BE7B"/>
      </colorScale>
    </cfRule>
  </conditionalFormatting>
  <conditionalFormatting sqref="C49">
    <cfRule type="colorScale" priority="3">
      <colorScale>
        <cfvo type="min"/>
        <cfvo type="max"/>
        <color rgb="FFFCFCFF"/>
        <color rgb="FF63BE7B"/>
      </colorScale>
    </cfRule>
  </conditionalFormatting>
  <conditionalFormatting sqref="C48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AA83-F3C8-4B67-B8D0-C3456101A6F9}">
  <dimension ref="B1:O60"/>
  <sheetViews>
    <sheetView showGridLines="0" zoomScale="70" zoomScaleNormal="70" workbookViewId="0">
      <pane ySplit="3" topLeftCell="A4" activePane="bottomLeft" state="frozen"/>
      <selection pane="bottomLeft" activeCell="G15" sqref="G15"/>
    </sheetView>
  </sheetViews>
  <sheetFormatPr baseColWidth="10" defaultColWidth="8.88671875" defaultRowHeight="14.4" x14ac:dyDescent="0.3"/>
  <cols>
    <col min="2" max="2" width="18.33203125" bestFit="1" customWidth="1"/>
  </cols>
  <sheetData>
    <row r="1" spans="2:15" ht="15" thickBot="1" x14ac:dyDescent="0.35">
      <c r="B1" s="5">
        <v>3</v>
      </c>
    </row>
    <row r="2" spans="2:15" x14ac:dyDescent="0.3">
      <c r="B2" t="s">
        <v>5</v>
      </c>
      <c r="K2">
        <v>11</v>
      </c>
      <c r="L2">
        <f>K2+10</f>
        <v>21</v>
      </c>
      <c r="M2">
        <f t="shared" ref="M2:O2" si="0">L2+10</f>
        <v>31</v>
      </c>
      <c r="N2">
        <f t="shared" si="0"/>
        <v>41</v>
      </c>
      <c r="O2">
        <f t="shared" si="0"/>
        <v>51</v>
      </c>
    </row>
    <row r="3" spans="2:15" x14ac:dyDescent="0.3">
      <c r="B3" t="s">
        <v>4</v>
      </c>
      <c r="C3" t="s">
        <v>11</v>
      </c>
      <c r="D3" t="s">
        <v>10</v>
      </c>
      <c r="E3" t="s">
        <v>9</v>
      </c>
      <c r="F3" t="s">
        <v>7</v>
      </c>
      <c r="G3" t="str">
        <f>B1&amp;" machines"</f>
        <v>3 machines</v>
      </c>
      <c r="J3" t="str" cm="1">
        <f t="array" ref="J3:J8">G3:G8</f>
        <v>3 machines</v>
      </c>
      <c r="K3" t="str" cm="1">
        <f t="array" aca="1" ref="K3:K8" ca="1">OFFSET($G$3:$G$8,K2,0)</f>
        <v>4 machines</v>
      </c>
      <c r="L3" t="str" cm="1">
        <f t="array" aca="1" ref="L3:L8" ca="1">OFFSET($G$3:$G$8,L2,0)</f>
        <v>7 machines</v>
      </c>
      <c r="M3" t="str" cm="1">
        <f t="array" aca="1" ref="M3:M8" ca="1">OFFSET($G$3:$G$8,M2,0)</f>
        <v>10 machines</v>
      </c>
      <c r="N3" t="str" cm="1">
        <f t="array" aca="1" ref="N3:N8" ca="1">OFFSET($G$3:$G$8,N2,0)</f>
        <v>15 machines</v>
      </c>
      <c r="O3" t="str" cm="1">
        <f t="array" aca="1" ref="O3:O8" ca="1">OFFSET($G$3:$G$8,O2,0)</f>
        <v>20 machines</v>
      </c>
    </row>
    <row r="4" spans="2:15" x14ac:dyDescent="0.3">
      <c r="B4" t="s">
        <v>0</v>
      </c>
      <c r="C4">
        <v>13.44</v>
      </c>
      <c r="D4">
        <v>75.42</v>
      </c>
      <c r="E4">
        <v>107.08</v>
      </c>
      <c r="F4">
        <v>133.99</v>
      </c>
      <c r="G4" s="3" t="e" cm="1">
        <f t="array" ref="G4">PRODUCT((D4:F4/C4:F4)^(1/8))-1</f>
        <v>#N/A</v>
      </c>
      <c r="H4" s="3"/>
      <c r="I4" t="str" cm="1">
        <f t="array" ref="I4:I8">B4:B8</f>
        <v>Split</v>
      </c>
      <c r="J4" s="3" t="e">
        <v>#N/A</v>
      </c>
      <c r="K4" t="e">
        <f ca="1"/>
        <v>#N/A</v>
      </c>
      <c r="L4" t="e">
        <f ca="1"/>
        <v>#N/A</v>
      </c>
      <c r="M4" t="e">
        <f ca="1"/>
        <v>#N/A</v>
      </c>
      <c r="N4" t="e">
        <f ca="1"/>
        <v>#N/A</v>
      </c>
      <c r="O4" t="e">
        <f ca="1"/>
        <v>#N/A</v>
      </c>
    </row>
    <row r="5" spans="2:15" x14ac:dyDescent="0.3">
      <c r="B5" t="s">
        <v>1</v>
      </c>
      <c r="C5">
        <v>4.76</v>
      </c>
      <c r="D5">
        <v>11.14</v>
      </c>
      <c r="E5">
        <v>29.31</v>
      </c>
      <c r="F5">
        <v>40.049999999999997</v>
      </c>
      <c r="G5" s="3" t="e" cm="1">
        <f t="array" ref="G5">PRODUCT((D5:F5/C5:F5)^(1/8))-1</f>
        <v>#N/A</v>
      </c>
      <c r="H5" s="3"/>
      <c r="I5" s="3" t="str">
        <v>Map</v>
      </c>
      <c r="J5" s="3" t="e">
        <v>#N/A</v>
      </c>
      <c r="K5" s="3" t="e">
        <f ca="1"/>
        <v>#N/A</v>
      </c>
      <c r="L5" s="3" t="e">
        <f ca="1"/>
        <v>#N/A</v>
      </c>
      <c r="M5" s="3" t="e">
        <f ca="1"/>
        <v>#N/A</v>
      </c>
      <c r="N5" s="3" t="e">
        <f ca="1"/>
        <v>#N/A</v>
      </c>
      <c r="O5" t="e">
        <f ca="1"/>
        <v>#N/A</v>
      </c>
    </row>
    <row r="6" spans="2:15" x14ac:dyDescent="0.3">
      <c r="B6" t="s">
        <v>2</v>
      </c>
      <c r="C6">
        <v>9.44</v>
      </c>
      <c r="D6">
        <v>15.7</v>
      </c>
      <c r="E6">
        <v>31.08</v>
      </c>
      <c r="F6">
        <v>55.17</v>
      </c>
      <c r="G6" s="3" t="e" cm="1">
        <f t="array" ref="G6">PRODUCT((D6:F6/C6:F6)^(1/8))-1</f>
        <v>#N/A</v>
      </c>
      <c r="H6" s="3"/>
      <c r="I6" s="3" t="str">
        <v>Shuffle</v>
      </c>
      <c r="J6" s="3" t="e">
        <v>#N/A</v>
      </c>
      <c r="K6" s="3" t="e">
        <f ca="1"/>
        <v>#N/A</v>
      </c>
      <c r="L6" s="3" t="e">
        <f ca="1"/>
        <v>#N/A</v>
      </c>
      <c r="M6" s="3" t="e">
        <f ca="1"/>
        <v>#N/A</v>
      </c>
      <c r="N6" s="3" t="e">
        <f ca="1"/>
        <v>#N/A</v>
      </c>
      <c r="O6" t="e">
        <f ca="1"/>
        <v>#N/A</v>
      </c>
    </row>
    <row r="7" spans="2:15" x14ac:dyDescent="0.3">
      <c r="B7" t="s">
        <v>3</v>
      </c>
      <c r="C7">
        <v>4.0599999999999996</v>
      </c>
      <c r="D7">
        <v>6.79</v>
      </c>
      <c r="E7">
        <v>51.86</v>
      </c>
      <c r="F7">
        <v>44.86</v>
      </c>
      <c r="G7" s="3" t="e" cm="1">
        <f t="array" ref="G7">PRODUCT((D7:F7/C7:F7)^(1/8))-1</f>
        <v>#N/A</v>
      </c>
      <c r="H7" s="3"/>
      <c r="I7" s="3" t="str">
        <v>Reduce</v>
      </c>
      <c r="J7" s="3" t="e">
        <v>#N/A</v>
      </c>
      <c r="K7" s="3" t="e">
        <f ca="1"/>
        <v>#N/A</v>
      </c>
      <c r="L7" s="3" t="e">
        <f ca="1"/>
        <v>#N/A</v>
      </c>
      <c r="M7" s="3" t="e">
        <f ca="1"/>
        <v>#N/A</v>
      </c>
      <c r="N7" s="3" t="e">
        <f ca="1"/>
        <v>#N/A</v>
      </c>
      <c r="O7" t="e">
        <f ca="1"/>
        <v>#N/A</v>
      </c>
    </row>
    <row r="8" spans="2:15" x14ac:dyDescent="0.3">
      <c r="B8" t="s">
        <v>6</v>
      </c>
      <c r="C8">
        <v>4.49</v>
      </c>
      <c r="D8">
        <v>5.63</v>
      </c>
      <c r="E8">
        <v>30.01</v>
      </c>
      <c r="F8">
        <v>30.01</v>
      </c>
      <c r="G8" s="3" t="e" cm="1">
        <f t="array" ref="G8">PRODUCT((D8:F8/C8:F8)^(1/8))-1</f>
        <v>#N/A</v>
      </c>
      <c r="H8" s="3"/>
      <c r="I8" s="3" t="str">
        <v>Wordcount final</v>
      </c>
      <c r="J8" s="3" t="e">
        <v>#N/A</v>
      </c>
      <c r="K8" t="e">
        <f ca="1"/>
        <v>#N/A</v>
      </c>
      <c r="L8" t="e">
        <f ca="1"/>
        <v>#N/A</v>
      </c>
      <c r="M8" t="e">
        <f ca="1"/>
        <v>#N/A</v>
      </c>
      <c r="N8" t="e">
        <f ca="1"/>
        <v>#N/A</v>
      </c>
      <c r="O8" t="e">
        <f ca="1"/>
        <v>#N/A</v>
      </c>
    </row>
    <row r="9" spans="2:15" x14ac:dyDescent="0.3">
      <c r="B9" s="1" t="str">
        <f>B1&amp;" machines"</f>
        <v>3 machines</v>
      </c>
      <c r="C9" s="1">
        <f t="shared" ref="C9:F9" si="1">SUM(C4:C8)</f>
        <v>36.19</v>
      </c>
      <c r="D9" s="1">
        <f t="shared" si="1"/>
        <v>114.68</v>
      </c>
      <c r="E9" s="1">
        <f t="shared" si="1"/>
        <v>249.33999999999997</v>
      </c>
      <c r="F9" s="1">
        <f t="shared" si="1"/>
        <v>304.08000000000004</v>
      </c>
    </row>
    <row r="10" spans="2:15" x14ac:dyDescent="0.3">
      <c r="B10" t="s">
        <v>8</v>
      </c>
      <c r="C10" s="2">
        <v>7.02</v>
      </c>
      <c r="D10" s="2">
        <v>31</v>
      </c>
      <c r="E10" s="2">
        <v>76.459999999999994</v>
      </c>
      <c r="F10">
        <f>120+55</f>
        <v>175</v>
      </c>
    </row>
    <row r="11" spans="2:15" ht="15" thickBot="1" x14ac:dyDescent="0.35"/>
    <row r="12" spans="2:15" ht="15" thickBot="1" x14ac:dyDescent="0.35">
      <c r="B12" s="5">
        <v>4</v>
      </c>
      <c r="C12" s="3"/>
      <c r="D12" s="3"/>
      <c r="E12" s="3"/>
      <c r="F12" s="3"/>
      <c r="G12" s="4"/>
      <c r="H12" s="4"/>
    </row>
    <row r="13" spans="2:15" x14ac:dyDescent="0.3">
      <c r="B13" t="s">
        <v>5</v>
      </c>
    </row>
    <row r="14" spans="2:15" x14ac:dyDescent="0.3">
      <c r="B14" t="s">
        <v>4</v>
      </c>
      <c r="G14" t="str">
        <f>B12&amp;" machines"</f>
        <v>4 machines</v>
      </c>
    </row>
    <row r="15" spans="2:15" x14ac:dyDescent="0.3">
      <c r="B15" t="s">
        <v>0</v>
      </c>
      <c r="C15">
        <v>13</v>
      </c>
      <c r="D15">
        <v>94</v>
      </c>
      <c r="E15">
        <v>118.4</v>
      </c>
      <c r="F15">
        <v>209.6</v>
      </c>
      <c r="G15" s="3" t="e" cm="1">
        <f t="array" ref="G15">PRODUCT((D15:F15/C15:F15)^(1/8))-1</f>
        <v>#N/A</v>
      </c>
      <c r="H15" s="3"/>
    </row>
    <row r="16" spans="2:15" x14ac:dyDescent="0.3">
      <c r="B16" t="s">
        <v>1</v>
      </c>
      <c r="C16">
        <v>8</v>
      </c>
      <c r="D16">
        <v>14</v>
      </c>
      <c r="E16">
        <v>32</v>
      </c>
      <c r="F16">
        <v>27.7</v>
      </c>
      <c r="G16" s="3" t="e" cm="1">
        <f t="array" ref="G16">PRODUCT((D16:F16/C16:F16)^(1/8))-1</f>
        <v>#N/A</v>
      </c>
      <c r="H16" s="3"/>
    </row>
    <row r="17" spans="2:8" x14ac:dyDescent="0.3">
      <c r="B17" t="s">
        <v>2</v>
      </c>
      <c r="C17">
        <v>9</v>
      </c>
      <c r="D17">
        <v>19</v>
      </c>
      <c r="E17">
        <v>23</v>
      </c>
      <c r="F17">
        <v>37.299999999999997</v>
      </c>
      <c r="G17" s="3" t="e" cm="1">
        <f t="array" ref="G17">PRODUCT((D17:F17/C17:F17)^(1/8))-1</f>
        <v>#N/A</v>
      </c>
      <c r="H17" s="3"/>
    </row>
    <row r="18" spans="2:8" x14ac:dyDescent="0.3">
      <c r="B18" t="s">
        <v>3</v>
      </c>
      <c r="C18">
        <v>9</v>
      </c>
      <c r="D18">
        <v>12</v>
      </c>
      <c r="E18">
        <v>25</v>
      </c>
      <c r="F18">
        <v>12</v>
      </c>
      <c r="G18" s="3" t="e" cm="1">
        <f t="array" ref="G18">PRODUCT((D18:F18/C18:F18)^(1/8))-1</f>
        <v>#N/A</v>
      </c>
      <c r="H18" s="3"/>
    </row>
    <row r="19" spans="2:8" x14ac:dyDescent="0.3">
      <c r="B19" t="s">
        <v>6</v>
      </c>
      <c r="C19">
        <v>10</v>
      </c>
      <c r="D19">
        <v>7</v>
      </c>
      <c r="E19">
        <v>20</v>
      </c>
      <c r="F19">
        <v>10</v>
      </c>
      <c r="G19" s="3" t="e" cm="1">
        <f t="array" ref="G19">PRODUCT((D19:F19/C19:F19)^(1/8))-1</f>
        <v>#N/A</v>
      </c>
      <c r="H19" s="3"/>
    </row>
    <row r="20" spans="2:8" x14ac:dyDescent="0.3">
      <c r="B20" s="1" t="str">
        <f>B12&amp;" machines"</f>
        <v>4 machines</v>
      </c>
      <c r="C20" s="1">
        <f t="shared" ref="C20:F20" si="2">SUM(C15:C19)</f>
        <v>49</v>
      </c>
      <c r="D20" s="1">
        <f t="shared" si="2"/>
        <v>146</v>
      </c>
      <c r="E20" s="1">
        <f t="shared" si="2"/>
        <v>218.4</v>
      </c>
      <c r="F20" s="1">
        <f t="shared" si="2"/>
        <v>296.59999999999997</v>
      </c>
    </row>
    <row r="21" spans="2:8" ht="15" thickBot="1" x14ac:dyDescent="0.35"/>
    <row r="22" spans="2:8" ht="15" thickBot="1" x14ac:dyDescent="0.35">
      <c r="B22" s="5">
        <v>7</v>
      </c>
      <c r="C22" s="3"/>
      <c r="D22" s="3"/>
      <c r="E22" s="3"/>
      <c r="F22" s="3"/>
      <c r="G22" s="4"/>
      <c r="H22" s="4"/>
    </row>
    <row r="23" spans="2:8" x14ac:dyDescent="0.3">
      <c r="B23" t="s">
        <v>5</v>
      </c>
    </row>
    <row r="24" spans="2:8" x14ac:dyDescent="0.3">
      <c r="B24" t="s">
        <v>4</v>
      </c>
      <c r="G24" t="str">
        <f>B22&amp;" machines"</f>
        <v>7 machines</v>
      </c>
    </row>
    <row r="25" spans="2:8" x14ac:dyDescent="0.3">
      <c r="B25" t="s">
        <v>0</v>
      </c>
      <c r="C25">
        <v>15</v>
      </c>
      <c r="D25">
        <v>100</v>
      </c>
      <c r="E25">
        <v>144</v>
      </c>
      <c r="F25">
        <v>240</v>
      </c>
      <c r="G25" s="3" t="e" cm="1">
        <f t="array" ref="G25">PRODUCT((D25:F25/C25:F25)^(1/8))-1</f>
        <v>#N/A</v>
      </c>
      <c r="H25" s="3"/>
    </row>
    <row r="26" spans="2:8" x14ac:dyDescent="0.3">
      <c r="B26" t="s">
        <v>1</v>
      </c>
      <c r="C26">
        <v>7</v>
      </c>
      <c r="D26">
        <v>8</v>
      </c>
      <c r="E26">
        <v>20</v>
      </c>
      <c r="F26">
        <v>10</v>
      </c>
      <c r="G26" s="3" t="e" cm="1">
        <f t="array" ref="G26">PRODUCT((D26:F26/C26:F26)^(1/8))-1</f>
        <v>#N/A</v>
      </c>
      <c r="H26" s="3"/>
    </row>
    <row r="27" spans="2:8" x14ac:dyDescent="0.3">
      <c r="B27" t="s">
        <v>2</v>
      </c>
      <c r="C27">
        <v>8</v>
      </c>
      <c r="D27">
        <v>37</v>
      </c>
      <c r="E27">
        <v>112</v>
      </c>
      <c r="F27">
        <v>35</v>
      </c>
      <c r="G27" s="3" t="e" cm="1">
        <f t="array" ref="G27">PRODUCT((D27:F27/C27:F27)^(1/8))-1</f>
        <v>#N/A</v>
      </c>
      <c r="H27" s="3"/>
    </row>
    <row r="28" spans="2:8" x14ac:dyDescent="0.3">
      <c r="B28" t="s">
        <v>3</v>
      </c>
      <c r="C28">
        <v>8</v>
      </c>
      <c r="D28">
        <v>8</v>
      </c>
      <c r="E28">
        <v>25</v>
      </c>
      <c r="F28">
        <v>12</v>
      </c>
      <c r="G28" s="3" t="e" cm="1">
        <f t="array" ref="G28">PRODUCT((D28:F28/C28:F28)^(1/8))-1</f>
        <v>#N/A</v>
      </c>
      <c r="H28" s="3"/>
    </row>
    <row r="29" spans="2:8" x14ac:dyDescent="0.3">
      <c r="B29" t="s">
        <v>6</v>
      </c>
      <c r="C29">
        <v>10</v>
      </c>
      <c r="D29">
        <v>7</v>
      </c>
      <c r="E29">
        <v>9</v>
      </c>
      <c r="F29">
        <v>5</v>
      </c>
      <c r="G29" s="3" t="e" cm="1">
        <f t="array" ref="G29">PRODUCT((D29:F29/C29:F29)^(1/8))-1</f>
        <v>#N/A</v>
      </c>
      <c r="H29" s="3"/>
    </row>
    <row r="30" spans="2:8" x14ac:dyDescent="0.3">
      <c r="B30" s="1" t="str">
        <f>B22&amp;" machines"</f>
        <v>7 machines</v>
      </c>
      <c r="C30" s="1">
        <f t="shared" ref="C30:F30" si="3">SUM(C25:C29)</f>
        <v>48</v>
      </c>
      <c r="D30" s="1">
        <f t="shared" si="3"/>
        <v>160</v>
      </c>
      <c r="E30" s="1">
        <f t="shared" si="3"/>
        <v>310</v>
      </c>
      <c r="F30" s="1">
        <f t="shared" si="3"/>
        <v>302</v>
      </c>
    </row>
    <row r="31" spans="2:8" ht="15" thickBot="1" x14ac:dyDescent="0.35"/>
    <row r="32" spans="2:8" ht="15" thickBot="1" x14ac:dyDescent="0.35">
      <c r="B32" s="5">
        <v>10</v>
      </c>
      <c r="C32" s="3"/>
      <c r="D32" s="3"/>
      <c r="E32" s="3"/>
      <c r="F32" s="3"/>
      <c r="G32" s="4"/>
      <c r="H32" s="4"/>
    </row>
    <row r="33" spans="2:8" x14ac:dyDescent="0.3">
      <c r="B33" t="s">
        <v>5</v>
      </c>
    </row>
    <row r="34" spans="2:8" x14ac:dyDescent="0.3">
      <c r="B34" t="s">
        <v>4</v>
      </c>
      <c r="G34" t="str">
        <f>B32&amp;" machines"</f>
        <v>10 machines</v>
      </c>
    </row>
    <row r="35" spans="2:8" x14ac:dyDescent="0.3">
      <c r="B35" t="s">
        <v>0</v>
      </c>
      <c r="C35">
        <v>35</v>
      </c>
      <c r="D35">
        <v>90</v>
      </c>
      <c r="E35">
        <f>3*60+24</f>
        <v>204</v>
      </c>
      <c r="F35">
        <f>60*3+37</f>
        <v>217</v>
      </c>
      <c r="G35" s="3" t="e" cm="1">
        <f t="array" ref="G35">PRODUCT((D35:F35/C35:F35)^(1/8))-1</f>
        <v>#N/A</v>
      </c>
      <c r="H35" s="3"/>
    </row>
    <row r="36" spans="2:8" x14ac:dyDescent="0.3">
      <c r="B36" t="s">
        <v>1</v>
      </c>
      <c r="C36">
        <v>9</v>
      </c>
      <c r="D36">
        <v>12</v>
      </c>
      <c r="E36">
        <v>13</v>
      </c>
      <c r="F36">
        <v>22</v>
      </c>
      <c r="G36" s="3" t="e" cm="1">
        <f t="array" ref="G36">PRODUCT((D36:F36/C36:F36)^(1/8))-1</f>
        <v>#N/A</v>
      </c>
      <c r="H36" s="3"/>
    </row>
    <row r="37" spans="2:8" x14ac:dyDescent="0.3">
      <c r="B37" t="s">
        <v>2</v>
      </c>
      <c r="C37">
        <v>19</v>
      </c>
      <c r="D37">
        <v>31</v>
      </c>
      <c r="E37">
        <v>55</v>
      </c>
      <c r="F37">
        <v>31</v>
      </c>
      <c r="G37" s="3" t="e" cm="1">
        <f t="array" ref="G37">PRODUCT((D37:F37/C37:F37)^(1/8))-1</f>
        <v>#N/A</v>
      </c>
      <c r="H37" s="3"/>
    </row>
    <row r="38" spans="2:8" x14ac:dyDescent="0.3">
      <c r="B38" t="s">
        <v>3</v>
      </c>
      <c r="C38">
        <v>11</v>
      </c>
      <c r="D38">
        <v>8</v>
      </c>
      <c r="E38">
        <v>7</v>
      </c>
      <c r="F38">
        <v>11</v>
      </c>
      <c r="G38" s="3" t="e" cm="1">
        <f t="array" ref="G38">PRODUCT((D38:F38/C38:F38)^(1/8))-1</f>
        <v>#N/A</v>
      </c>
      <c r="H38" s="3"/>
    </row>
    <row r="39" spans="2:8" x14ac:dyDescent="0.3">
      <c r="B39" t="s">
        <v>6</v>
      </c>
      <c r="C39">
        <v>29</v>
      </c>
      <c r="D39">
        <v>8</v>
      </c>
      <c r="E39">
        <v>7</v>
      </c>
      <c r="F39">
        <v>8</v>
      </c>
      <c r="G39" s="3" t="e" cm="1">
        <f t="array" ref="G39">PRODUCT((D39:F39/C39:F39)^(1/8))-1</f>
        <v>#N/A</v>
      </c>
      <c r="H39" s="3"/>
    </row>
    <row r="40" spans="2:8" x14ac:dyDescent="0.3">
      <c r="B40" s="1" t="str">
        <f>B32&amp;" machines"</f>
        <v>10 machines</v>
      </c>
      <c r="C40" s="1">
        <f t="shared" ref="C40:F40" si="4">SUM(C35:C39)</f>
        <v>103</v>
      </c>
      <c r="D40" s="1">
        <f t="shared" si="4"/>
        <v>149</v>
      </c>
      <c r="E40" s="1">
        <f t="shared" si="4"/>
        <v>286</v>
      </c>
      <c r="F40" s="1">
        <f t="shared" si="4"/>
        <v>289</v>
      </c>
    </row>
    <row r="41" spans="2:8" ht="15" thickBot="1" x14ac:dyDescent="0.35"/>
    <row r="42" spans="2:8" ht="15" thickBot="1" x14ac:dyDescent="0.35">
      <c r="B42" s="5">
        <v>15</v>
      </c>
      <c r="C42" s="3"/>
      <c r="D42" s="3"/>
      <c r="E42" s="3"/>
      <c r="F42" s="3"/>
      <c r="G42" s="4"/>
      <c r="H42" s="4"/>
    </row>
    <row r="43" spans="2:8" x14ac:dyDescent="0.3">
      <c r="B43" t="s">
        <v>5</v>
      </c>
    </row>
    <row r="44" spans="2:8" x14ac:dyDescent="0.3">
      <c r="B44" t="s">
        <v>4</v>
      </c>
      <c r="G44" t="str">
        <f>B42&amp;" machines"</f>
        <v>15 machines</v>
      </c>
    </row>
    <row r="45" spans="2:8" x14ac:dyDescent="0.3">
      <c r="B45" t="s">
        <v>0</v>
      </c>
      <c r="C45">
        <v>48</v>
      </c>
      <c r="D45">
        <v>65</v>
      </c>
      <c r="E45">
        <f>4*60+4</f>
        <v>244</v>
      </c>
      <c r="F45">
        <v>305</v>
      </c>
      <c r="G45" s="3" t="e" cm="1">
        <f t="array" ref="G45">PRODUCT((D45:F45/C45:F45)^(1/8))-1</f>
        <v>#N/A</v>
      </c>
      <c r="H45" s="3"/>
    </row>
    <row r="46" spans="2:8" x14ac:dyDescent="0.3">
      <c r="B46" t="s">
        <v>1</v>
      </c>
      <c r="C46">
        <v>8</v>
      </c>
      <c r="D46">
        <v>10</v>
      </c>
      <c r="E46">
        <v>16</v>
      </c>
      <c r="F46">
        <v>37</v>
      </c>
      <c r="G46" s="3" t="e" cm="1">
        <f t="array" ref="G46">PRODUCT((D46:F46/C46:F46)^(1/8))-1</f>
        <v>#N/A</v>
      </c>
      <c r="H46" s="3"/>
    </row>
    <row r="47" spans="2:8" x14ac:dyDescent="0.3">
      <c r="B47" t="s">
        <v>2</v>
      </c>
      <c r="C47">
        <v>16</v>
      </c>
      <c r="D47">
        <v>26</v>
      </c>
      <c r="E47">
        <v>54</v>
      </c>
      <c r="F47">
        <v>58</v>
      </c>
      <c r="G47" s="3" t="e" cm="1">
        <f t="array" ref="G47">PRODUCT((D47:F47/C47:F47)^(1/8))-1</f>
        <v>#N/A</v>
      </c>
      <c r="H47" s="3"/>
    </row>
    <row r="48" spans="2:8" x14ac:dyDescent="0.3">
      <c r="B48" t="s">
        <v>3</v>
      </c>
      <c r="C48" s="2">
        <v>12</v>
      </c>
      <c r="D48">
        <v>20</v>
      </c>
      <c r="E48">
        <v>27</v>
      </c>
      <c r="F48">
        <v>19</v>
      </c>
      <c r="G48" s="3" t="e" cm="1">
        <f t="array" ref="G48">PRODUCT((D48:F48/C48:F48)^(1/8))-1</f>
        <v>#N/A</v>
      </c>
      <c r="H48" s="3"/>
    </row>
    <row r="49" spans="2:8" x14ac:dyDescent="0.3">
      <c r="B49" t="s">
        <v>6</v>
      </c>
      <c r="C49" s="2">
        <v>30</v>
      </c>
      <c r="D49">
        <v>9</v>
      </c>
      <c r="E49">
        <v>18</v>
      </c>
      <c r="F49">
        <v>11</v>
      </c>
      <c r="G49" s="3" t="e" cm="1">
        <f t="array" ref="G49">PRODUCT((D49:F49/C49:F49)^(1/8))-1</f>
        <v>#N/A</v>
      </c>
      <c r="H49" s="3"/>
    </row>
    <row r="50" spans="2:8" x14ac:dyDescent="0.3">
      <c r="B50" s="1" t="str">
        <f>B42&amp;" machines"</f>
        <v>15 machines</v>
      </c>
      <c r="C50" s="1">
        <f t="shared" ref="C50:F50" si="5">SUM(C45:C49)</f>
        <v>114</v>
      </c>
      <c r="D50" s="1">
        <f t="shared" si="5"/>
        <v>130</v>
      </c>
      <c r="E50" s="1">
        <f t="shared" si="5"/>
        <v>359</v>
      </c>
      <c r="F50" s="1">
        <f t="shared" si="5"/>
        <v>430</v>
      </c>
    </row>
    <row r="51" spans="2:8" ht="15" thickBot="1" x14ac:dyDescent="0.35"/>
    <row r="52" spans="2:8" ht="15" thickBot="1" x14ac:dyDescent="0.35">
      <c r="B52" s="5">
        <v>20</v>
      </c>
      <c r="C52" s="3"/>
      <c r="D52" s="3"/>
      <c r="E52" s="3"/>
      <c r="F52" s="3"/>
      <c r="G52" s="4"/>
      <c r="H52" s="4"/>
    </row>
    <row r="53" spans="2:8" x14ac:dyDescent="0.3">
      <c r="B53" t="s">
        <v>5</v>
      </c>
    </row>
    <row r="54" spans="2:8" x14ac:dyDescent="0.3">
      <c r="B54" t="s">
        <v>4</v>
      </c>
      <c r="G54" t="str">
        <f>B52&amp;" machines"</f>
        <v>20 machines</v>
      </c>
    </row>
    <row r="55" spans="2:8" x14ac:dyDescent="0.3">
      <c r="B55" t="s">
        <v>0</v>
      </c>
      <c r="C55">
        <v>42</v>
      </c>
      <c r="D55">
        <v>67</v>
      </c>
      <c r="E55">
        <v>180</v>
      </c>
      <c r="F55">
        <v>360</v>
      </c>
      <c r="G55" s="3" t="e" cm="1">
        <f t="array" ref="G55">PRODUCT((D55:F55/C55:F55)^(1/8))-1</f>
        <v>#N/A</v>
      </c>
      <c r="H55" s="3"/>
    </row>
    <row r="56" spans="2:8" x14ac:dyDescent="0.3">
      <c r="B56" t="s">
        <v>1</v>
      </c>
      <c r="C56">
        <v>11</v>
      </c>
      <c r="D56">
        <v>8</v>
      </c>
      <c r="E56">
        <v>16</v>
      </c>
      <c r="F56">
        <v>11</v>
      </c>
      <c r="G56" s="3" t="e" cm="1">
        <f t="array" ref="G56">PRODUCT((D56:F56/C56:F56)^(1/8))-1</f>
        <v>#N/A</v>
      </c>
      <c r="H56" s="3"/>
    </row>
    <row r="57" spans="2:8" x14ac:dyDescent="0.3">
      <c r="B57" t="s">
        <v>2</v>
      </c>
      <c r="C57">
        <v>14</v>
      </c>
      <c r="D57">
        <v>23</v>
      </c>
      <c r="E57">
        <v>52</v>
      </c>
      <c r="F57">
        <v>60</v>
      </c>
      <c r="G57" s="3" t="e" cm="1">
        <f t="array" ref="G57">PRODUCT((D57:F57/C57:F57)^(1/8))-1</f>
        <v>#N/A</v>
      </c>
      <c r="H57" s="3"/>
    </row>
    <row r="58" spans="2:8" x14ac:dyDescent="0.3">
      <c r="B58" t="s">
        <v>3</v>
      </c>
      <c r="C58">
        <v>12</v>
      </c>
      <c r="D58">
        <v>18</v>
      </c>
      <c r="E58">
        <v>45</v>
      </c>
      <c r="F58">
        <v>18</v>
      </c>
      <c r="G58" s="3" t="e" cm="1">
        <f t="array" ref="G58">PRODUCT((D58:F58/C58:F58)^(1/8))-1</f>
        <v>#N/A</v>
      </c>
      <c r="H58" s="3"/>
    </row>
    <row r="59" spans="2:8" x14ac:dyDescent="0.3">
      <c r="B59" t="s">
        <v>6</v>
      </c>
      <c r="C59">
        <v>30</v>
      </c>
      <c r="D59">
        <v>9</v>
      </c>
      <c r="E59">
        <v>20</v>
      </c>
      <c r="F59">
        <v>9</v>
      </c>
      <c r="G59" s="3" t="e" cm="1">
        <f t="array" ref="G59">PRODUCT((D59:F59/C59:F59)^(1/8))-1</f>
        <v>#N/A</v>
      </c>
      <c r="H59" s="3"/>
    </row>
    <row r="60" spans="2:8" x14ac:dyDescent="0.3">
      <c r="B60" s="1" t="str">
        <f>B52&amp;" machines"</f>
        <v>20 machines</v>
      </c>
      <c r="C60" s="1">
        <f t="shared" ref="C60:F60" si="6">SUM(C55:C59)</f>
        <v>109</v>
      </c>
      <c r="D60" s="1">
        <f t="shared" si="6"/>
        <v>125</v>
      </c>
      <c r="E60" s="1">
        <f t="shared" si="6"/>
        <v>313</v>
      </c>
      <c r="F60" s="1">
        <f t="shared" si="6"/>
        <v>458</v>
      </c>
    </row>
  </sheetData>
  <conditionalFormatting sqref="C7:F7">
    <cfRule type="colorScale" priority="5">
      <colorScale>
        <cfvo type="min"/>
        <cfvo type="max"/>
        <color rgb="FFFCFCFF"/>
        <color rgb="FF63BE7B"/>
      </colorScale>
    </cfRule>
  </conditionalFormatting>
  <conditionalFormatting sqref="C8:F8">
    <cfRule type="colorScale" priority="6">
      <colorScale>
        <cfvo type="min"/>
        <cfvo type="max"/>
        <color rgb="FFFCFCFF"/>
        <color rgb="FF63BE7B"/>
      </colorScale>
    </cfRule>
  </conditionalFormatting>
  <conditionalFormatting sqref="C28:F28">
    <cfRule type="colorScale" priority="7">
      <colorScale>
        <cfvo type="min"/>
        <cfvo type="max"/>
        <color rgb="FFFCFCFF"/>
        <color rgb="FF63BE7B"/>
      </colorScale>
    </cfRule>
  </conditionalFormatting>
  <conditionalFormatting sqref="C29:F29">
    <cfRule type="colorScale" priority="8">
      <colorScale>
        <cfvo type="min"/>
        <cfvo type="max"/>
        <color rgb="FFFCFCFF"/>
        <color rgb="FF63BE7B"/>
      </colorScale>
    </cfRule>
  </conditionalFormatting>
  <conditionalFormatting sqref="C35:F35">
    <cfRule type="colorScale" priority="9">
      <colorScale>
        <cfvo type="min"/>
        <cfvo type="max"/>
        <color rgb="FFFCFCFF"/>
        <color rgb="FF63BE7B"/>
      </colorScale>
    </cfRule>
  </conditionalFormatting>
  <conditionalFormatting sqref="C36:F36">
    <cfRule type="colorScale" priority="10">
      <colorScale>
        <cfvo type="min"/>
        <cfvo type="max"/>
        <color rgb="FFFCFCFF"/>
        <color rgb="FF63BE7B"/>
      </colorScale>
    </cfRule>
  </conditionalFormatting>
  <conditionalFormatting sqref="C38:F38">
    <cfRule type="colorScale" priority="11">
      <colorScale>
        <cfvo type="min"/>
        <cfvo type="max"/>
        <color rgb="FFFCFCFF"/>
        <color rgb="FF63BE7B"/>
      </colorScale>
    </cfRule>
  </conditionalFormatting>
  <conditionalFormatting sqref="C39:F39">
    <cfRule type="colorScale" priority="12">
      <colorScale>
        <cfvo type="min"/>
        <cfvo type="max"/>
        <color rgb="FFFCFCFF"/>
        <color rgb="FF63BE7B"/>
      </colorScale>
    </cfRule>
  </conditionalFormatting>
  <conditionalFormatting sqref="C45:F45">
    <cfRule type="colorScale" priority="13">
      <colorScale>
        <cfvo type="min"/>
        <cfvo type="max"/>
        <color rgb="FFFCFCFF"/>
        <color rgb="FF63BE7B"/>
      </colorScale>
    </cfRule>
  </conditionalFormatting>
  <conditionalFormatting sqref="C46:F46">
    <cfRule type="colorScale" priority="14">
      <colorScale>
        <cfvo type="min"/>
        <cfvo type="max"/>
        <color rgb="FFFCFCFF"/>
        <color rgb="FF63BE7B"/>
      </colorScale>
    </cfRule>
  </conditionalFormatting>
  <conditionalFormatting sqref="C48:F48">
    <cfRule type="colorScale" priority="15">
      <colorScale>
        <cfvo type="min"/>
        <cfvo type="max"/>
        <color rgb="FFFCFCFF"/>
        <color rgb="FF63BE7B"/>
      </colorScale>
    </cfRule>
  </conditionalFormatting>
  <conditionalFormatting sqref="C49:F49">
    <cfRule type="colorScale" priority="16">
      <colorScale>
        <cfvo type="min"/>
        <cfvo type="max"/>
        <color rgb="FFFCFCFF"/>
        <color rgb="FF63BE7B"/>
      </colorScale>
    </cfRule>
  </conditionalFormatting>
  <conditionalFormatting sqref="C55:F55">
    <cfRule type="colorScale" priority="17">
      <colorScale>
        <cfvo type="min"/>
        <cfvo type="max"/>
        <color rgb="FFFCFCFF"/>
        <color rgb="FF63BE7B"/>
      </colorScale>
    </cfRule>
  </conditionalFormatting>
  <conditionalFormatting sqref="C56:F56">
    <cfRule type="colorScale" priority="18">
      <colorScale>
        <cfvo type="min"/>
        <cfvo type="max"/>
        <color rgb="FFFCFCFF"/>
        <color rgb="FF63BE7B"/>
      </colorScale>
    </cfRule>
  </conditionalFormatting>
  <conditionalFormatting sqref="C58:F58">
    <cfRule type="colorScale" priority="19">
      <colorScale>
        <cfvo type="min"/>
        <cfvo type="max"/>
        <color rgb="FFFCFCFF"/>
        <color rgb="FF63BE7B"/>
      </colorScale>
    </cfRule>
  </conditionalFormatting>
  <conditionalFormatting sqref="C59:F59">
    <cfRule type="colorScale" priority="20">
      <colorScale>
        <cfvo type="min"/>
        <cfvo type="max"/>
        <color rgb="FFFCFCFF"/>
        <color rgb="FF63BE7B"/>
      </colorScale>
    </cfRule>
  </conditionalFormatting>
  <conditionalFormatting sqref="C18:F18">
    <cfRule type="colorScale" priority="21">
      <colorScale>
        <cfvo type="min"/>
        <cfvo type="max"/>
        <color rgb="FFFCFCFF"/>
        <color rgb="FF63BE7B"/>
      </colorScale>
    </cfRule>
  </conditionalFormatting>
  <conditionalFormatting sqref="C19:F19">
    <cfRule type="colorScale" priority="22">
      <colorScale>
        <cfvo type="min"/>
        <cfvo type="max"/>
        <color rgb="FFFCFCFF"/>
        <color rgb="FF63BE7B"/>
      </colorScale>
    </cfRule>
  </conditionalFormatting>
  <conditionalFormatting sqref="C6:F6">
    <cfRule type="colorScale" priority="23">
      <colorScale>
        <cfvo type="min"/>
        <cfvo type="max"/>
        <color rgb="FFFCFCFF"/>
        <color rgb="FF63BE7B"/>
      </colorScale>
    </cfRule>
  </conditionalFormatting>
  <conditionalFormatting sqref="C17:F17">
    <cfRule type="colorScale" priority="24">
      <colorScale>
        <cfvo type="min"/>
        <cfvo type="max"/>
        <color rgb="FFFCFCFF"/>
        <color rgb="FF63BE7B"/>
      </colorScale>
    </cfRule>
  </conditionalFormatting>
  <conditionalFormatting sqref="C27:F27">
    <cfRule type="colorScale" priority="25">
      <colorScale>
        <cfvo type="min"/>
        <cfvo type="max"/>
        <color rgb="FFFCFCFF"/>
        <color rgb="FF63BE7B"/>
      </colorScale>
    </cfRule>
  </conditionalFormatting>
  <conditionalFormatting sqref="C57:F57">
    <cfRule type="colorScale" priority="26">
      <colorScale>
        <cfvo type="min"/>
        <cfvo type="max"/>
        <color rgb="FFFCFCFF"/>
        <color rgb="FF63BE7B"/>
      </colorScale>
    </cfRule>
  </conditionalFormatting>
  <conditionalFormatting sqref="C4:F4">
    <cfRule type="colorScale" priority="27">
      <colorScale>
        <cfvo type="min"/>
        <cfvo type="max"/>
        <color rgb="FFFCFCFF"/>
        <color rgb="FF63BE7B"/>
      </colorScale>
    </cfRule>
  </conditionalFormatting>
  <conditionalFormatting sqref="C5:F5">
    <cfRule type="colorScale" priority="28">
      <colorScale>
        <cfvo type="min"/>
        <cfvo type="max"/>
        <color rgb="FFFCFCFF"/>
        <color rgb="FF63BE7B"/>
      </colorScale>
    </cfRule>
  </conditionalFormatting>
  <conditionalFormatting sqref="C25:F25">
    <cfRule type="colorScale" priority="29">
      <colorScale>
        <cfvo type="min"/>
        <cfvo type="max"/>
        <color rgb="FFFCFCFF"/>
        <color rgb="FF63BE7B"/>
      </colorScale>
    </cfRule>
  </conditionalFormatting>
  <conditionalFormatting sqref="C26:F26">
    <cfRule type="colorScale" priority="30">
      <colorScale>
        <cfvo type="min"/>
        <cfvo type="max"/>
        <color rgb="FFFCFCFF"/>
        <color rgb="FF63BE7B"/>
      </colorScale>
    </cfRule>
  </conditionalFormatting>
  <conditionalFormatting sqref="C37:F37">
    <cfRule type="colorScale" priority="31">
      <colorScale>
        <cfvo type="min"/>
        <cfvo type="max"/>
        <color rgb="FFFCFCFF"/>
        <color rgb="FF63BE7B"/>
      </colorScale>
    </cfRule>
  </conditionalFormatting>
  <conditionalFormatting sqref="C47:F47">
    <cfRule type="colorScale" priority="32">
      <colorScale>
        <cfvo type="min"/>
        <cfvo type="max"/>
        <color rgb="FFFCFCFF"/>
        <color rgb="FF63BE7B"/>
      </colorScale>
    </cfRule>
  </conditionalFormatting>
  <conditionalFormatting sqref="C15:F15">
    <cfRule type="colorScale" priority="33">
      <colorScale>
        <cfvo type="min"/>
        <cfvo type="max"/>
        <color rgb="FFFCFCFF"/>
        <color rgb="FF63BE7B"/>
      </colorScale>
    </cfRule>
  </conditionalFormatting>
  <conditionalFormatting sqref="C16:F16">
    <cfRule type="colorScale" priority="34">
      <colorScale>
        <cfvo type="min"/>
        <cfvo type="max"/>
        <color rgb="FFFCFCFF"/>
        <color rgb="FF63BE7B"/>
      </colorScale>
    </cfRule>
  </conditionalFormatting>
  <conditionalFormatting sqref="C46">
    <cfRule type="colorScale" priority="1">
      <colorScale>
        <cfvo type="min"/>
        <cfvo type="max"/>
        <color rgb="FFFCFCFF"/>
        <color rgb="FF63BE7B"/>
      </colorScale>
    </cfRule>
  </conditionalFormatting>
  <conditionalFormatting sqref="C47">
    <cfRule type="colorScale" priority="2">
      <colorScale>
        <cfvo type="min"/>
        <cfvo type="max"/>
        <color rgb="FFFCFCFF"/>
        <color rgb="FF63BE7B"/>
      </colorScale>
    </cfRule>
  </conditionalFormatting>
  <conditionalFormatting sqref="C49">
    <cfRule type="colorScale" priority="3">
      <colorScale>
        <cfvo type="min"/>
        <cfvo type="max"/>
        <color rgb="FFFCFCFF"/>
        <color rgb="FF63BE7B"/>
      </colorScale>
    </cfRule>
  </conditionalFormatting>
  <conditionalFormatting sqref="C48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Boutigny</dc:creator>
  <cp:lastModifiedBy>Sara Boutigny</cp:lastModifiedBy>
  <dcterms:created xsi:type="dcterms:W3CDTF">2015-06-05T18:19:34Z</dcterms:created>
  <dcterms:modified xsi:type="dcterms:W3CDTF">2022-01-07T17:41:47Z</dcterms:modified>
</cp:coreProperties>
</file>