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8115394\Downloads\"/>
    </mc:Choice>
  </mc:AlternateContent>
  <xr:revisionPtr revIDLastSave="0" documentId="13_ncr:1_{0145D613-A3F2-4EE4-B9A5-AABBE4861D14}" xr6:coauthVersionLast="47" xr6:coauthVersionMax="47" xr10:uidLastSave="{00000000-0000-0000-0000-000000000000}"/>
  <bookViews>
    <workbookView xWindow="-110" yWindow="-110" windowWidth="19420" windowHeight="11500" xr2:uid="{6A411FA0-8AC3-4976-BEA9-803A7A2C2075}"/>
  </bookViews>
  <sheets>
    <sheet name="Sheet1" sheetId="1" r:id="rId1"/>
    <sheet name="Sheet2" sheetId="2" r:id="rId2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2" l="1"/>
  <c r="N15" i="2" s="1"/>
  <c r="L15" i="2"/>
  <c r="M14" i="2"/>
  <c r="N14" i="2" s="1"/>
  <c r="L14" i="2"/>
  <c r="M13" i="2"/>
  <c r="N13" i="2" s="1"/>
  <c r="L13" i="2"/>
  <c r="M12" i="2"/>
  <c r="N12" i="2" s="1"/>
  <c r="L12" i="2"/>
  <c r="M11" i="2"/>
  <c r="N11" i="2" s="1"/>
  <c r="L11" i="2"/>
  <c r="M10" i="2"/>
  <c r="N10" i="2" s="1"/>
  <c r="L10" i="2"/>
  <c r="M9" i="2"/>
  <c r="N9" i="2" s="1"/>
  <c r="L9" i="2"/>
  <c r="M8" i="2"/>
  <c r="N8" i="2" s="1"/>
  <c r="L8" i="2"/>
  <c r="M7" i="2"/>
  <c r="N7" i="2" s="1"/>
  <c r="L7" i="2"/>
  <c r="N6" i="2"/>
  <c r="M6" i="2"/>
  <c r="L6" i="2"/>
  <c r="M5" i="2"/>
  <c r="N5" i="2" s="1"/>
  <c r="L5" i="2"/>
  <c r="M4" i="2"/>
  <c r="N4" i="2" s="1"/>
  <c r="L4" i="2"/>
  <c r="M3" i="2"/>
  <c r="N3" i="2" s="1"/>
  <c r="L3" i="2"/>
  <c r="M2" i="2"/>
  <c r="N2" i="2" s="1"/>
  <c r="L2" i="2"/>
  <c r="A37" i="2" l="1"/>
  <c r="E33" i="2"/>
</calcChain>
</file>

<file path=xl/sharedStrings.xml><?xml version="1.0" encoding="utf-8"?>
<sst xmlns="http://schemas.openxmlformats.org/spreadsheetml/2006/main" count="273" uniqueCount="35">
  <si>
    <t>Amitraz</t>
  </si>
  <si>
    <t>Coumaphos</t>
  </si>
  <si>
    <t>None</t>
  </si>
  <si>
    <t xml:space="preserve">Flumethrin </t>
  </si>
  <si>
    <t>rotation</t>
  </si>
  <si>
    <t>mixture</t>
  </si>
  <si>
    <t>study_id</t>
  </si>
  <si>
    <t>acaricide</t>
  </si>
  <si>
    <t>n</t>
  </si>
  <si>
    <t>conc</t>
  </si>
  <si>
    <t>years_treated</t>
  </si>
  <si>
    <t>years_stopped</t>
  </si>
  <si>
    <t>prop_dead</t>
  </si>
  <si>
    <t>TauFluvalinate</t>
  </si>
  <si>
    <t>CIL</t>
  </si>
  <si>
    <t>CIU</t>
  </si>
  <si>
    <t>Converted CIL</t>
  </si>
  <si>
    <t>Converted CIU</t>
  </si>
  <si>
    <t xml:space="preserve">SE converted </t>
  </si>
  <si>
    <t>Study_name</t>
  </si>
  <si>
    <t xml:space="preserve"> Hernández-Rodríguez et al. 2024</t>
  </si>
  <si>
    <t>Higes et al. 2020</t>
  </si>
  <si>
    <t>Kalmer et al. 2016</t>
  </si>
  <si>
    <t>Maggi et al. 2009</t>
  </si>
  <si>
    <t>Maggi et al. 2010</t>
  </si>
  <si>
    <t>Maggi et al. 2011</t>
  </si>
  <si>
    <t>Milani and Vedova, 2002</t>
  </si>
  <si>
    <t>Mitton et al. 2018</t>
  </si>
  <si>
    <t>Rinkevich, 2020</t>
  </si>
  <si>
    <t>Rodríguez-Dehaibes et al. 2005</t>
  </si>
  <si>
    <t>Roth et al. 2021</t>
  </si>
  <si>
    <t>Sorucu et al. 2025</t>
  </si>
  <si>
    <t>Elzen et al. 1999</t>
  </si>
  <si>
    <t>Kanga et al. 2010</t>
  </si>
  <si>
    <t>Mahmood et al.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</si>
</sst>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165" fontId="0" fillId="0" borderId="0" xfId="0" applyNumberFormat="1"/>
    <xf numFmtId="165" fontId="0" fillId="3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1C7F-13B4-40BA-A51A-0742EC9E20F2}">
  <dimension ref="A1:N130"/>
  <sheetViews>
    <sheetView tabSelected="1" zoomScale="70" zoomScaleNormal="70" workbookViewId="0">
      <pane ySplit="1" topLeftCell="A119" activePane="bottomLeft" state="frozen"/>
      <selection pane="bottomLeft" activeCell="A40" sqref="A40"/>
    </sheetView>
  </sheetViews>
  <sheetFormatPr defaultRowHeight="14.5" x14ac:dyDescent="0.35"/>
  <cols>
    <col min="4" max="4" width="8.7265625" style="3"/>
    <col min="6" max="7" width="8.7265625" style="5"/>
  </cols>
  <sheetData>
    <row r="1" spans="1:10" s="1" customFormat="1" x14ac:dyDescent="0.35">
      <c r="A1" s="1" t="s">
        <v>19</v>
      </c>
      <c r="B1" s="1" t="s">
        <v>6</v>
      </c>
      <c r="C1" s="1" t="s">
        <v>7</v>
      </c>
      <c r="D1" s="2" t="s">
        <v>8</v>
      </c>
      <c r="E1" s="1" t="s">
        <v>9</v>
      </c>
      <c r="F1" s="4" t="s">
        <v>10</v>
      </c>
      <c r="G1" s="4" t="s">
        <v>11</v>
      </c>
      <c r="H1" s="1" t="s">
        <v>4</v>
      </c>
      <c r="I1" s="1" t="s">
        <v>5</v>
      </c>
      <c r="J1" s="1" t="s">
        <v>12</v>
      </c>
    </row>
    <row r="2" spans="1:10" x14ac:dyDescent="0.35">
      <c r="A2" t="s">
        <v>20</v>
      </c>
      <c r="B2">
        <v>1</v>
      </c>
      <c r="C2" t="s">
        <v>0</v>
      </c>
      <c r="D2" s="3">
        <v>60</v>
      </c>
      <c r="E2">
        <v>2100</v>
      </c>
      <c r="F2" s="5">
        <v>2</v>
      </c>
      <c r="G2" s="5">
        <v>0</v>
      </c>
      <c r="H2">
        <v>1</v>
      </c>
      <c r="I2">
        <v>0</v>
      </c>
      <c r="J2">
        <v>0.74</v>
      </c>
    </row>
    <row r="3" spans="1:10" x14ac:dyDescent="0.35">
      <c r="A3" t="s">
        <v>20</v>
      </c>
      <c r="B3">
        <v>1</v>
      </c>
      <c r="C3" t="s">
        <v>0</v>
      </c>
      <c r="D3" s="3">
        <v>60</v>
      </c>
      <c r="E3">
        <v>2100</v>
      </c>
      <c r="F3" s="5">
        <v>0</v>
      </c>
      <c r="G3" s="5">
        <v>0</v>
      </c>
      <c r="H3">
        <v>0</v>
      </c>
      <c r="I3">
        <v>1</v>
      </c>
      <c r="J3">
        <v>0.82</v>
      </c>
    </row>
    <row r="4" spans="1:10" x14ac:dyDescent="0.35">
      <c r="A4" t="s">
        <v>21</v>
      </c>
      <c r="B4">
        <v>2</v>
      </c>
      <c r="C4" t="s">
        <v>1</v>
      </c>
      <c r="D4" s="3">
        <v>45</v>
      </c>
      <c r="E4">
        <v>13600</v>
      </c>
      <c r="F4" s="5">
        <v>1</v>
      </c>
      <c r="G4" s="5">
        <v>0</v>
      </c>
      <c r="H4">
        <v>1</v>
      </c>
      <c r="I4">
        <v>0</v>
      </c>
      <c r="J4">
        <v>0.09</v>
      </c>
    </row>
    <row r="5" spans="1:10" x14ac:dyDescent="0.35">
      <c r="A5" t="s">
        <v>21</v>
      </c>
      <c r="B5">
        <v>2</v>
      </c>
      <c r="C5" t="s">
        <v>1</v>
      </c>
      <c r="D5" s="3">
        <v>45</v>
      </c>
      <c r="E5">
        <v>13600</v>
      </c>
      <c r="F5" s="5">
        <v>1</v>
      </c>
      <c r="G5" s="5">
        <v>0</v>
      </c>
      <c r="H5">
        <v>1</v>
      </c>
      <c r="I5">
        <v>0</v>
      </c>
      <c r="J5">
        <v>0.05</v>
      </c>
    </row>
    <row r="6" spans="1:10" x14ac:dyDescent="0.35">
      <c r="A6" t="s">
        <v>21</v>
      </c>
      <c r="B6">
        <v>2</v>
      </c>
      <c r="C6" t="s">
        <v>1</v>
      </c>
      <c r="D6" s="3">
        <v>45</v>
      </c>
      <c r="E6">
        <v>13600</v>
      </c>
      <c r="F6" s="5">
        <v>1</v>
      </c>
      <c r="G6" s="5">
        <v>0</v>
      </c>
      <c r="H6">
        <v>1</v>
      </c>
      <c r="I6">
        <v>0</v>
      </c>
      <c r="J6">
        <v>0.09</v>
      </c>
    </row>
    <row r="7" spans="1:10" x14ac:dyDescent="0.35">
      <c r="A7" t="s">
        <v>21</v>
      </c>
      <c r="B7">
        <v>2</v>
      </c>
      <c r="C7" t="s">
        <v>1</v>
      </c>
      <c r="D7" s="3">
        <v>45</v>
      </c>
      <c r="E7">
        <v>13600</v>
      </c>
      <c r="F7" s="5">
        <v>1</v>
      </c>
      <c r="G7" s="5">
        <v>0</v>
      </c>
      <c r="H7">
        <v>1</v>
      </c>
      <c r="I7">
        <v>0</v>
      </c>
      <c r="J7">
        <v>0.02</v>
      </c>
    </row>
    <row r="8" spans="1:10" x14ac:dyDescent="0.35">
      <c r="A8" t="s">
        <v>21</v>
      </c>
      <c r="B8">
        <v>2</v>
      </c>
      <c r="C8" t="s">
        <v>1</v>
      </c>
      <c r="D8" s="3">
        <v>45</v>
      </c>
      <c r="E8">
        <v>13600</v>
      </c>
      <c r="F8" s="5">
        <v>1</v>
      </c>
      <c r="G8" s="5">
        <v>0</v>
      </c>
      <c r="H8">
        <v>1</v>
      </c>
      <c r="I8">
        <v>0</v>
      </c>
      <c r="J8">
        <v>0.2</v>
      </c>
    </row>
    <row r="9" spans="1:10" x14ac:dyDescent="0.35">
      <c r="A9" t="s">
        <v>21</v>
      </c>
      <c r="B9">
        <v>2</v>
      </c>
      <c r="C9" t="s">
        <v>1</v>
      </c>
      <c r="D9" s="3">
        <v>45</v>
      </c>
      <c r="E9">
        <v>13600</v>
      </c>
      <c r="F9" s="5">
        <v>1</v>
      </c>
      <c r="G9" s="5">
        <v>5</v>
      </c>
      <c r="H9">
        <v>1</v>
      </c>
      <c r="I9">
        <v>0</v>
      </c>
      <c r="J9">
        <v>0.89</v>
      </c>
    </row>
    <row r="10" spans="1:10" x14ac:dyDescent="0.35">
      <c r="A10" t="s">
        <v>21</v>
      </c>
      <c r="B10">
        <v>2</v>
      </c>
      <c r="C10" t="s">
        <v>1</v>
      </c>
      <c r="D10" s="3">
        <v>45</v>
      </c>
      <c r="E10">
        <v>13600</v>
      </c>
      <c r="F10" s="5">
        <v>1</v>
      </c>
      <c r="G10" s="5">
        <v>5</v>
      </c>
      <c r="H10">
        <v>1</v>
      </c>
      <c r="I10">
        <v>0</v>
      </c>
      <c r="J10">
        <v>0.85</v>
      </c>
    </row>
    <row r="11" spans="1:10" x14ac:dyDescent="0.35">
      <c r="A11" t="s">
        <v>21</v>
      </c>
      <c r="B11">
        <v>2</v>
      </c>
      <c r="C11" t="s">
        <v>1</v>
      </c>
      <c r="D11" s="3">
        <v>45</v>
      </c>
      <c r="E11">
        <v>13600</v>
      </c>
      <c r="F11" s="5">
        <v>0</v>
      </c>
      <c r="G11" s="5">
        <v>0</v>
      </c>
      <c r="H11">
        <v>1</v>
      </c>
      <c r="I11">
        <v>0</v>
      </c>
      <c r="J11">
        <v>0.65</v>
      </c>
    </row>
    <row r="12" spans="1:10" x14ac:dyDescent="0.35">
      <c r="A12" t="s">
        <v>21</v>
      </c>
      <c r="B12">
        <v>2</v>
      </c>
      <c r="C12" t="s">
        <v>1</v>
      </c>
      <c r="D12" s="3">
        <v>45</v>
      </c>
      <c r="E12">
        <v>13600</v>
      </c>
      <c r="F12" s="5">
        <v>0</v>
      </c>
      <c r="G12" s="5">
        <v>0</v>
      </c>
      <c r="H12">
        <v>1</v>
      </c>
      <c r="I12">
        <v>0</v>
      </c>
      <c r="J12">
        <v>0.49</v>
      </c>
    </row>
    <row r="13" spans="1:10" x14ac:dyDescent="0.35">
      <c r="A13" t="s">
        <v>21</v>
      </c>
      <c r="B13">
        <v>2</v>
      </c>
      <c r="C13" t="s">
        <v>13</v>
      </c>
      <c r="D13" s="3">
        <v>45</v>
      </c>
      <c r="E13">
        <v>1900</v>
      </c>
      <c r="F13" s="5">
        <v>0</v>
      </c>
      <c r="G13" s="5">
        <v>0</v>
      </c>
      <c r="H13">
        <v>1</v>
      </c>
      <c r="I13">
        <v>0</v>
      </c>
      <c r="J13">
        <v>0.16</v>
      </c>
    </row>
    <row r="14" spans="1:10" x14ac:dyDescent="0.35">
      <c r="A14" t="s">
        <v>21</v>
      </c>
      <c r="B14">
        <v>2</v>
      </c>
      <c r="C14" t="s">
        <v>13</v>
      </c>
      <c r="D14" s="3">
        <v>45</v>
      </c>
      <c r="E14">
        <v>1900</v>
      </c>
      <c r="F14" s="5">
        <v>0</v>
      </c>
      <c r="G14" s="5">
        <v>0</v>
      </c>
      <c r="H14">
        <v>1</v>
      </c>
      <c r="I14">
        <v>0</v>
      </c>
      <c r="J14">
        <v>0.45</v>
      </c>
    </row>
    <row r="15" spans="1:10" x14ac:dyDescent="0.35">
      <c r="A15" t="s">
        <v>21</v>
      </c>
      <c r="B15">
        <v>2</v>
      </c>
      <c r="C15" t="s">
        <v>13</v>
      </c>
      <c r="D15" s="3">
        <v>45</v>
      </c>
      <c r="E15">
        <v>1900</v>
      </c>
      <c r="F15" s="5">
        <v>0</v>
      </c>
      <c r="G15" s="5">
        <v>0</v>
      </c>
      <c r="H15">
        <v>1</v>
      </c>
      <c r="I15">
        <v>0</v>
      </c>
      <c r="J15">
        <v>0.05</v>
      </c>
    </row>
    <row r="16" spans="1:10" x14ac:dyDescent="0.35">
      <c r="A16" t="s">
        <v>21</v>
      </c>
      <c r="B16">
        <v>2</v>
      </c>
      <c r="C16" t="s">
        <v>13</v>
      </c>
      <c r="D16" s="3">
        <v>45</v>
      </c>
      <c r="E16">
        <v>1900</v>
      </c>
      <c r="F16" s="5">
        <v>0</v>
      </c>
      <c r="G16" s="5">
        <v>0</v>
      </c>
      <c r="H16">
        <v>1</v>
      </c>
      <c r="I16">
        <v>0</v>
      </c>
      <c r="J16">
        <v>0.8</v>
      </c>
    </row>
    <row r="17" spans="1:10" x14ac:dyDescent="0.35">
      <c r="A17" t="s">
        <v>21</v>
      </c>
      <c r="B17">
        <v>2</v>
      </c>
      <c r="C17" t="s">
        <v>13</v>
      </c>
      <c r="D17" s="3">
        <v>45</v>
      </c>
      <c r="E17">
        <v>1900</v>
      </c>
      <c r="F17" s="5">
        <v>0</v>
      </c>
      <c r="G17" s="5">
        <v>0</v>
      </c>
      <c r="H17">
        <v>1</v>
      </c>
      <c r="I17">
        <v>0</v>
      </c>
      <c r="J17">
        <v>0.85</v>
      </c>
    </row>
    <row r="18" spans="1:10" x14ac:dyDescent="0.35">
      <c r="A18" t="s">
        <v>21</v>
      </c>
      <c r="B18">
        <v>2</v>
      </c>
      <c r="C18" t="s">
        <v>13</v>
      </c>
      <c r="D18" s="3">
        <v>45</v>
      </c>
      <c r="E18">
        <v>1900</v>
      </c>
      <c r="F18" s="5">
        <v>0</v>
      </c>
      <c r="G18" s="5">
        <v>0</v>
      </c>
      <c r="H18">
        <v>1</v>
      </c>
      <c r="I18">
        <v>0</v>
      </c>
      <c r="J18">
        <v>0.89</v>
      </c>
    </row>
    <row r="19" spans="1:10" x14ac:dyDescent="0.35">
      <c r="A19" t="s">
        <v>21</v>
      </c>
      <c r="B19">
        <v>2</v>
      </c>
      <c r="C19" t="s">
        <v>13</v>
      </c>
      <c r="D19" s="3">
        <v>45</v>
      </c>
      <c r="E19">
        <v>1900</v>
      </c>
      <c r="F19" s="5">
        <v>0</v>
      </c>
      <c r="G19" s="5">
        <v>0</v>
      </c>
      <c r="H19">
        <v>1</v>
      </c>
      <c r="I19">
        <v>0</v>
      </c>
      <c r="J19">
        <v>0.96</v>
      </c>
    </row>
    <row r="20" spans="1:10" x14ac:dyDescent="0.35">
      <c r="A20" t="s">
        <v>21</v>
      </c>
      <c r="B20">
        <v>2</v>
      </c>
      <c r="C20" t="s">
        <v>13</v>
      </c>
      <c r="D20" s="3">
        <v>45</v>
      </c>
      <c r="E20">
        <v>1900</v>
      </c>
      <c r="F20" s="5">
        <v>0</v>
      </c>
      <c r="G20" s="5">
        <v>0</v>
      </c>
      <c r="H20">
        <v>1</v>
      </c>
      <c r="I20">
        <v>0</v>
      </c>
      <c r="J20">
        <v>0.8</v>
      </c>
    </row>
    <row r="21" spans="1:10" x14ac:dyDescent="0.35">
      <c r="A21" t="s">
        <v>21</v>
      </c>
      <c r="B21">
        <v>2</v>
      </c>
      <c r="C21" t="s">
        <v>13</v>
      </c>
      <c r="D21" s="3">
        <v>45</v>
      </c>
      <c r="E21">
        <v>1900</v>
      </c>
      <c r="F21" s="5">
        <v>0</v>
      </c>
      <c r="G21" s="5">
        <v>0</v>
      </c>
      <c r="H21">
        <v>1</v>
      </c>
      <c r="I21">
        <v>0</v>
      </c>
      <c r="J21">
        <v>0.76</v>
      </c>
    </row>
    <row r="22" spans="1:10" x14ac:dyDescent="0.35">
      <c r="A22" t="s">
        <v>21</v>
      </c>
      <c r="B22">
        <v>2</v>
      </c>
      <c r="C22" t="s">
        <v>0</v>
      </c>
      <c r="D22" s="3">
        <v>45</v>
      </c>
      <c r="E22">
        <v>2200</v>
      </c>
      <c r="F22" s="5">
        <v>0</v>
      </c>
      <c r="G22" s="5">
        <v>0</v>
      </c>
      <c r="H22">
        <v>1</v>
      </c>
      <c r="I22">
        <v>0</v>
      </c>
      <c r="J22">
        <v>1</v>
      </c>
    </row>
    <row r="23" spans="1:10" x14ac:dyDescent="0.35">
      <c r="A23" t="s">
        <v>21</v>
      </c>
      <c r="B23">
        <v>2</v>
      </c>
      <c r="C23" t="s">
        <v>0</v>
      </c>
      <c r="D23" s="3">
        <v>45</v>
      </c>
      <c r="E23">
        <v>2200</v>
      </c>
      <c r="F23" s="5">
        <v>0</v>
      </c>
      <c r="G23" s="5">
        <v>0</v>
      </c>
      <c r="H23">
        <v>1</v>
      </c>
      <c r="I23">
        <v>0</v>
      </c>
      <c r="J23">
        <v>1</v>
      </c>
    </row>
    <row r="24" spans="1:10" x14ac:dyDescent="0.35">
      <c r="A24" t="s">
        <v>21</v>
      </c>
      <c r="B24">
        <v>2</v>
      </c>
      <c r="C24" t="s">
        <v>0</v>
      </c>
      <c r="D24" s="3">
        <v>45</v>
      </c>
      <c r="E24">
        <v>2200</v>
      </c>
      <c r="F24" s="5">
        <v>0</v>
      </c>
      <c r="G24" s="5">
        <v>0</v>
      </c>
      <c r="H24">
        <v>1</v>
      </c>
      <c r="I24">
        <v>0</v>
      </c>
      <c r="J24">
        <v>1</v>
      </c>
    </row>
    <row r="25" spans="1:10" x14ac:dyDescent="0.35">
      <c r="A25" t="s">
        <v>21</v>
      </c>
      <c r="B25">
        <v>2</v>
      </c>
      <c r="C25" t="s">
        <v>0</v>
      </c>
      <c r="D25" s="3">
        <v>45</v>
      </c>
      <c r="E25">
        <v>2200</v>
      </c>
      <c r="F25" s="5">
        <v>0</v>
      </c>
      <c r="G25" s="5">
        <v>0</v>
      </c>
      <c r="H25">
        <v>1</v>
      </c>
      <c r="I25">
        <v>0</v>
      </c>
      <c r="J25">
        <v>1</v>
      </c>
    </row>
    <row r="26" spans="1:10" x14ac:dyDescent="0.35">
      <c r="A26" t="s">
        <v>21</v>
      </c>
      <c r="B26">
        <v>2</v>
      </c>
      <c r="C26" t="s">
        <v>0</v>
      </c>
      <c r="D26" s="3">
        <v>45</v>
      </c>
      <c r="E26">
        <v>2200</v>
      </c>
      <c r="F26" s="5">
        <v>0</v>
      </c>
      <c r="G26" s="5">
        <v>0</v>
      </c>
      <c r="H26">
        <v>1</v>
      </c>
      <c r="I26">
        <v>0</v>
      </c>
      <c r="J26">
        <v>1</v>
      </c>
    </row>
    <row r="27" spans="1:10" x14ac:dyDescent="0.35">
      <c r="A27" t="s">
        <v>21</v>
      </c>
      <c r="B27">
        <v>2</v>
      </c>
      <c r="C27" t="s">
        <v>0</v>
      </c>
      <c r="D27" s="3">
        <v>45</v>
      </c>
      <c r="E27">
        <v>2200</v>
      </c>
      <c r="F27" s="5">
        <v>4</v>
      </c>
      <c r="G27" s="5">
        <v>0</v>
      </c>
      <c r="H27">
        <v>1</v>
      </c>
      <c r="I27">
        <v>0</v>
      </c>
      <c r="J27">
        <v>1</v>
      </c>
    </row>
    <row r="28" spans="1:10" x14ac:dyDescent="0.35">
      <c r="A28" t="s">
        <v>21</v>
      </c>
      <c r="B28">
        <v>2</v>
      </c>
      <c r="C28" t="s">
        <v>0</v>
      </c>
      <c r="D28" s="3">
        <v>45</v>
      </c>
      <c r="E28">
        <v>2200</v>
      </c>
      <c r="F28" s="5">
        <v>4</v>
      </c>
      <c r="G28" s="5">
        <v>0</v>
      </c>
      <c r="H28">
        <v>1</v>
      </c>
      <c r="I28">
        <v>0</v>
      </c>
      <c r="J28">
        <v>1</v>
      </c>
    </row>
    <row r="29" spans="1:10" x14ac:dyDescent="0.35">
      <c r="A29" t="s">
        <v>21</v>
      </c>
      <c r="B29">
        <v>2</v>
      </c>
      <c r="C29" t="s">
        <v>0</v>
      </c>
      <c r="D29" s="3">
        <v>45</v>
      </c>
      <c r="E29">
        <v>2200</v>
      </c>
      <c r="F29" s="5">
        <v>1</v>
      </c>
      <c r="G29" s="5">
        <v>0</v>
      </c>
      <c r="H29">
        <v>1</v>
      </c>
      <c r="I29">
        <v>0</v>
      </c>
      <c r="J29">
        <v>1</v>
      </c>
    </row>
    <row r="30" spans="1:10" x14ac:dyDescent="0.35">
      <c r="A30" t="s">
        <v>21</v>
      </c>
      <c r="B30">
        <v>2</v>
      </c>
      <c r="C30" t="s">
        <v>0</v>
      </c>
      <c r="D30" s="3">
        <v>45</v>
      </c>
      <c r="E30">
        <v>2200</v>
      </c>
      <c r="F30" s="5">
        <v>1</v>
      </c>
      <c r="G30" s="5">
        <v>0</v>
      </c>
      <c r="H30">
        <v>1</v>
      </c>
      <c r="I30">
        <v>0</v>
      </c>
      <c r="J30">
        <v>1</v>
      </c>
    </row>
    <row r="31" spans="1:10" x14ac:dyDescent="0.35">
      <c r="A31" t="s">
        <v>21</v>
      </c>
      <c r="B31">
        <v>2</v>
      </c>
      <c r="C31" t="s">
        <v>2</v>
      </c>
      <c r="D31" s="3">
        <v>45</v>
      </c>
      <c r="E31">
        <v>0</v>
      </c>
      <c r="F31" s="5">
        <v>0</v>
      </c>
      <c r="G31" s="5">
        <v>0</v>
      </c>
      <c r="H31">
        <v>1</v>
      </c>
      <c r="I31">
        <v>0</v>
      </c>
      <c r="J31">
        <v>0</v>
      </c>
    </row>
    <row r="32" spans="1:10" x14ac:dyDescent="0.35">
      <c r="A32" t="s">
        <v>21</v>
      </c>
      <c r="B32">
        <v>2</v>
      </c>
      <c r="C32" t="s">
        <v>2</v>
      </c>
      <c r="D32" s="3">
        <v>45</v>
      </c>
      <c r="E32">
        <v>0</v>
      </c>
      <c r="F32" s="5">
        <v>0</v>
      </c>
      <c r="G32" s="5">
        <v>0</v>
      </c>
      <c r="H32">
        <v>1</v>
      </c>
      <c r="I32">
        <v>0</v>
      </c>
      <c r="J32">
        <v>0.02</v>
      </c>
    </row>
    <row r="33" spans="1:14" x14ac:dyDescent="0.35">
      <c r="A33" t="s">
        <v>21</v>
      </c>
      <c r="B33">
        <v>2</v>
      </c>
      <c r="C33" t="s">
        <v>2</v>
      </c>
      <c r="D33" s="3">
        <v>45</v>
      </c>
      <c r="E33">
        <v>0</v>
      </c>
      <c r="F33" s="5">
        <v>0</v>
      </c>
      <c r="G33" s="5">
        <v>0</v>
      </c>
      <c r="H33">
        <v>1</v>
      </c>
      <c r="I33">
        <v>0</v>
      </c>
      <c r="J33">
        <v>0</v>
      </c>
    </row>
    <row r="34" spans="1:14" x14ac:dyDescent="0.35">
      <c r="A34" t="s">
        <v>21</v>
      </c>
      <c r="B34">
        <v>2</v>
      </c>
      <c r="C34" t="s">
        <v>2</v>
      </c>
      <c r="D34" s="3">
        <v>45</v>
      </c>
      <c r="E34">
        <v>0</v>
      </c>
      <c r="F34" s="5">
        <v>0</v>
      </c>
      <c r="G34" s="5">
        <v>0</v>
      </c>
      <c r="H34">
        <v>1</v>
      </c>
      <c r="I34">
        <v>0</v>
      </c>
      <c r="J34">
        <v>0</v>
      </c>
    </row>
    <row r="35" spans="1:14" x14ac:dyDescent="0.35">
      <c r="A35" t="s">
        <v>21</v>
      </c>
      <c r="B35">
        <v>2</v>
      </c>
      <c r="C35" t="s">
        <v>2</v>
      </c>
      <c r="D35" s="3">
        <v>45</v>
      </c>
      <c r="E35">
        <v>0</v>
      </c>
      <c r="F35" s="5">
        <v>0</v>
      </c>
      <c r="G35" s="5">
        <v>0</v>
      </c>
      <c r="H35">
        <v>1</v>
      </c>
      <c r="I35">
        <v>0</v>
      </c>
      <c r="J35">
        <v>0.02</v>
      </c>
    </row>
    <row r="36" spans="1:14" x14ac:dyDescent="0.35">
      <c r="A36" t="s">
        <v>21</v>
      </c>
      <c r="B36">
        <v>2</v>
      </c>
      <c r="C36" t="s">
        <v>2</v>
      </c>
      <c r="D36" s="3">
        <v>45</v>
      </c>
      <c r="E36">
        <v>0</v>
      </c>
      <c r="F36" s="5">
        <v>4</v>
      </c>
      <c r="G36" s="5">
        <v>0</v>
      </c>
      <c r="H36">
        <v>1</v>
      </c>
      <c r="I36">
        <v>0</v>
      </c>
      <c r="J36">
        <v>0</v>
      </c>
    </row>
    <row r="37" spans="1:14" x14ac:dyDescent="0.35">
      <c r="A37" t="s">
        <v>21</v>
      </c>
      <c r="B37">
        <v>2</v>
      </c>
      <c r="C37" t="s">
        <v>2</v>
      </c>
      <c r="D37" s="3">
        <v>45</v>
      </c>
      <c r="E37">
        <v>0</v>
      </c>
      <c r="F37" s="5">
        <v>4</v>
      </c>
      <c r="G37" s="5">
        <v>0</v>
      </c>
      <c r="H37">
        <v>1</v>
      </c>
      <c r="I37">
        <v>0</v>
      </c>
      <c r="J37">
        <v>0</v>
      </c>
    </row>
    <row r="38" spans="1:14" x14ac:dyDescent="0.35">
      <c r="A38" t="s">
        <v>21</v>
      </c>
      <c r="B38">
        <v>2</v>
      </c>
      <c r="C38" t="s">
        <v>2</v>
      </c>
      <c r="D38" s="3">
        <v>45</v>
      </c>
      <c r="E38">
        <v>0</v>
      </c>
      <c r="F38" s="5">
        <v>1</v>
      </c>
      <c r="G38" s="5">
        <v>0</v>
      </c>
      <c r="H38">
        <v>1</v>
      </c>
      <c r="I38">
        <v>0</v>
      </c>
      <c r="J38">
        <v>0</v>
      </c>
    </row>
    <row r="39" spans="1:14" x14ac:dyDescent="0.35">
      <c r="A39" t="s">
        <v>21</v>
      </c>
      <c r="B39">
        <v>2</v>
      </c>
      <c r="C39" t="s">
        <v>2</v>
      </c>
      <c r="D39" s="3">
        <v>45</v>
      </c>
      <c r="E39">
        <v>0</v>
      </c>
      <c r="F39" s="5">
        <v>1</v>
      </c>
      <c r="G39" s="5">
        <v>0</v>
      </c>
      <c r="H39">
        <v>1</v>
      </c>
      <c r="I39">
        <v>0</v>
      </c>
      <c r="J39">
        <v>0</v>
      </c>
    </row>
    <row r="40" spans="1:14" x14ac:dyDescent="0.35">
      <c r="A40" s="6" t="s">
        <v>22</v>
      </c>
      <c r="B40">
        <v>3</v>
      </c>
      <c r="C40" t="s">
        <v>13</v>
      </c>
      <c r="D40" s="3">
        <v>102</v>
      </c>
      <c r="E40">
        <v>0.15559999999999999</v>
      </c>
      <c r="F40" s="5">
        <v>0</v>
      </c>
      <c r="G40" s="5">
        <v>0</v>
      </c>
      <c r="H40">
        <v>1</v>
      </c>
      <c r="I40">
        <v>0</v>
      </c>
      <c r="J40">
        <v>0.5</v>
      </c>
    </row>
    <row r="41" spans="1:14" x14ac:dyDescent="0.35">
      <c r="A41" s="6" t="s">
        <v>22</v>
      </c>
      <c r="B41">
        <v>3</v>
      </c>
      <c r="C41" t="s">
        <v>3</v>
      </c>
      <c r="D41" s="3">
        <v>102</v>
      </c>
      <c r="E41">
        <v>3.39E-2</v>
      </c>
      <c r="F41" s="5">
        <v>2</v>
      </c>
      <c r="G41" s="5">
        <v>0</v>
      </c>
      <c r="H41">
        <v>1</v>
      </c>
      <c r="I41">
        <v>0</v>
      </c>
      <c r="J41">
        <v>0.5</v>
      </c>
    </row>
    <row r="42" spans="1:14" x14ac:dyDescent="0.35">
      <c r="A42" s="6" t="s">
        <v>22</v>
      </c>
      <c r="B42">
        <v>3</v>
      </c>
      <c r="C42" t="s">
        <v>0</v>
      </c>
      <c r="D42" s="3">
        <v>102</v>
      </c>
      <c r="E42">
        <v>6.2399999999999997E-2</v>
      </c>
      <c r="F42" s="5">
        <v>2</v>
      </c>
      <c r="G42" s="5">
        <v>0</v>
      </c>
      <c r="H42">
        <v>1</v>
      </c>
      <c r="I42">
        <v>0</v>
      </c>
      <c r="J42">
        <v>0.5</v>
      </c>
    </row>
    <row r="43" spans="1:14" x14ac:dyDescent="0.35">
      <c r="A43" s="6" t="s">
        <v>22</v>
      </c>
      <c r="B43">
        <v>3</v>
      </c>
      <c r="C43" t="s">
        <v>13</v>
      </c>
      <c r="D43" s="3">
        <v>102</v>
      </c>
      <c r="E43">
        <v>1.8E-3</v>
      </c>
      <c r="F43" s="5">
        <v>0</v>
      </c>
      <c r="G43" s="5">
        <v>0</v>
      </c>
      <c r="H43">
        <v>0</v>
      </c>
      <c r="I43">
        <v>1</v>
      </c>
      <c r="J43">
        <v>0.5</v>
      </c>
    </row>
    <row r="44" spans="1:14" x14ac:dyDescent="0.35">
      <c r="A44" s="6" t="s">
        <v>22</v>
      </c>
      <c r="B44">
        <v>3</v>
      </c>
      <c r="C44" t="s">
        <v>3</v>
      </c>
      <c r="D44" s="3">
        <v>102</v>
      </c>
      <c r="E44">
        <v>4.0000000000000002E-4</v>
      </c>
      <c r="F44" s="5">
        <v>0</v>
      </c>
      <c r="G44" s="5">
        <v>0</v>
      </c>
      <c r="H44">
        <v>0</v>
      </c>
      <c r="I44">
        <v>1</v>
      </c>
      <c r="J44">
        <v>0.5</v>
      </c>
    </row>
    <row r="45" spans="1:14" x14ac:dyDescent="0.35">
      <c r="A45" s="6" t="s">
        <v>22</v>
      </c>
      <c r="B45">
        <v>3</v>
      </c>
      <c r="C45" t="s">
        <v>0</v>
      </c>
      <c r="D45" s="3">
        <v>102</v>
      </c>
      <c r="E45">
        <v>2E-3</v>
      </c>
      <c r="F45" s="5">
        <v>2</v>
      </c>
      <c r="G45" s="5">
        <v>0</v>
      </c>
      <c r="H45">
        <v>0</v>
      </c>
      <c r="I45">
        <v>1</v>
      </c>
      <c r="J45">
        <v>0.5</v>
      </c>
    </row>
    <row r="46" spans="1:14" x14ac:dyDescent="0.35">
      <c r="A46" t="s">
        <v>23</v>
      </c>
      <c r="B46">
        <v>4</v>
      </c>
      <c r="C46" t="s">
        <v>1</v>
      </c>
      <c r="D46" s="3">
        <v>25</v>
      </c>
      <c r="E46">
        <v>1.7609999999999999</v>
      </c>
      <c r="F46" s="5">
        <v>1</v>
      </c>
      <c r="G46" s="5">
        <v>0</v>
      </c>
      <c r="H46">
        <v>0</v>
      </c>
      <c r="I46">
        <v>0</v>
      </c>
      <c r="J46">
        <v>0.5</v>
      </c>
      <c r="M46" s="7"/>
      <c r="N46" s="7"/>
    </row>
    <row r="47" spans="1:14" x14ac:dyDescent="0.35">
      <c r="A47" t="s">
        <v>23</v>
      </c>
      <c r="B47">
        <v>4</v>
      </c>
      <c r="C47" t="s">
        <v>1</v>
      </c>
      <c r="D47" s="3">
        <v>25</v>
      </c>
      <c r="E47">
        <v>5.0156999999999998</v>
      </c>
      <c r="F47" s="5">
        <v>1</v>
      </c>
      <c r="G47" s="5">
        <v>0</v>
      </c>
      <c r="H47">
        <v>0</v>
      </c>
      <c r="I47">
        <v>0</v>
      </c>
      <c r="J47">
        <v>0.5</v>
      </c>
      <c r="M47" s="7"/>
      <c r="N47" s="7"/>
    </row>
    <row r="48" spans="1:14" x14ac:dyDescent="0.35">
      <c r="A48" t="s">
        <v>23</v>
      </c>
      <c r="B48">
        <v>4</v>
      </c>
      <c r="C48" t="s">
        <v>1</v>
      </c>
      <c r="D48" s="3">
        <v>25</v>
      </c>
      <c r="E48">
        <v>1.9968999999999999</v>
      </c>
      <c r="F48" s="5">
        <v>1</v>
      </c>
      <c r="G48" s="5">
        <v>0</v>
      </c>
      <c r="H48">
        <v>0</v>
      </c>
      <c r="I48">
        <v>0</v>
      </c>
      <c r="J48">
        <v>0.5</v>
      </c>
      <c r="M48" s="7"/>
      <c r="N48" s="7"/>
    </row>
    <row r="49" spans="1:14" x14ac:dyDescent="0.35">
      <c r="A49" t="s">
        <v>23</v>
      </c>
      <c r="B49">
        <v>4</v>
      </c>
      <c r="C49" t="s">
        <v>1</v>
      </c>
      <c r="D49" s="3">
        <v>25</v>
      </c>
      <c r="E49">
        <v>2.0912000000000002</v>
      </c>
      <c r="F49" s="5">
        <v>1</v>
      </c>
      <c r="G49" s="5">
        <v>0</v>
      </c>
      <c r="H49">
        <v>0</v>
      </c>
      <c r="I49">
        <v>0</v>
      </c>
      <c r="J49">
        <v>0.5</v>
      </c>
      <c r="M49" s="7"/>
      <c r="N49" s="7"/>
    </row>
    <row r="50" spans="1:14" x14ac:dyDescent="0.35">
      <c r="A50" t="s">
        <v>23</v>
      </c>
      <c r="B50">
        <v>4</v>
      </c>
      <c r="C50" t="s">
        <v>1</v>
      </c>
      <c r="D50" s="3">
        <v>25</v>
      </c>
      <c r="E50">
        <v>8.9999999999999993E-3</v>
      </c>
      <c r="F50" s="5">
        <v>0</v>
      </c>
      <c r="G50" s="5">
        <v>0</v>
      </c>
      <c r="H50">
        <v>0</v>
      </c>
      <c r="I50">
        <v>0</v>
      </c>
      <c r="J50">
        <v>0.5</v>
      </c>
      <c r="M50" s="7"/>
      <c r="N50" s="7"/>
    </row>
    <row r="51" spans="1:14" x14ac:dyDescent="0.35">
      <c r="A51" t="s">
        <v>24</v>
      </c>
      <c r="B51">
        <v>5</v>
      </c>
      <c r="C51" t="s">
        <v>0</v>
      </c>
      <c r="D51" s="3">
        <v>25</v>
      </c>
      <c r="E51">
        <v>6.13E-2</v>
      </c>
      <c r="F51" s="5">
        <v>2</v>
      </c>
      <c r="G51" s="5">
        <v>0</v>
      </c>
      <c r="H51">
        <v>1</v>
      </c>
      <c r="I51">
        <v>1</v>
      </c>
      <c r="J51">
        <v>0.5</v>
      </c>
      <c r="M51" s="7"/>
      <c r="N51" s="7"/>
    </row>
    <row r="52" spans="1:14" x14ac:dyDescent="0.35">
      <c r="A52" t="s">
        <v>24</v>
      </c>
      <c r="B52">
        <v>5</v>
      </c>
      <c r="C52" t="s">
        <v>0</v>
      </c>
      <c r="D52" s="3">
        <v>25</v>
      </c>
      <c r="E52">
        <v>5.5E-2</v>
      </c>
      <c r="F52" s="5">
        <v>2</v>
      </c>
      <c r="G52" s="5">
        <v>0</v>
      </c>
      <c r="H52">
        <v>1</v>
      </c>
      <c r="I52">
        <v>1</v>
      </c>
      <c r="J52">
        <v>0.5</v>
      </c>
      <c r="M52" s="7"/>
      <c r="N52" s="7"/>
    </row>
    <row r="53" spans="1:14" x14ac:dyDescent="0.35">
      <c r="A53" t="s">
        <v>24</v>
      </c>
      <c r="B53">
        <v>5</v>
      </c>
      <c r="C53" t="s">
        <v>0</v>
      </c>
      <c r="D53" s="3">
        <v>25</v>
      </c>
      <c r="E53">
        <v>5.8200000000000002E-2</v>
      </c>
      <c r="F53" s="5">
        <v>2</v>
      </c>
      <c r="G53" s="5">
        <v>0</v>
      </c>
      <c r="H53">
        <v>1</v>
      </c>
      <c r="I53">
        <v>1</v>
      </c>
      <c r="J53">
        <v>0.5</v>
      </c>
      <c r="M53" s="7"/>
      <c r="N53" s="7"/>
    </row>
    <row r="54" spans="1:14" x14ac:dyDescent="0.35">
      <c r="A54" t="s">
        <v>25</v>
      </c>
      <c r="B54">
        <v>6</v>
      </c>
      <c r="C54" t="s">
        <v>1</v>
      </c>
      <c r="D54" s="3">
        <v>445.7</v>
      </c>
      <c r="E54">
        <v>786.70899999999995</v>
      </c>
      <c r="F54" s="5">
        <v>2</v>
      </c>
      <c r="G54" s="5">
        <v>0</v>
      </c>
      <c r="H54">
        <v>1</v>
      </c>
      <c r="I54">
        <v>1</v>
      </c>
      <c r="J54">
        <v>0.37</v>
      </c>
      <c r="K54" s="9"/>
    </row>
    <row r="55" spans="1:14" x14ac:dyDescent="0.35">
      <c r="A55" t="s">
        <v>25</v>
      </c>
      <c r="B55">
        <v>6</v>
      </c>
      <c r="C55" t="s">
        <v>1</v>
      </c>
      <c r="D55" s="3">
        <v>508</v>
      </c>
      <c r="E55">
        <v>786.70899999999995</v>
      </c>
      <c r="F55" s="5">
        <v>2</v>
      </c>
      <c r="G55" s="5">
        <v>0</v>
      </c>
      <c r="H55">
        <v>1</v>
      </c>
      <c r="I55">
        <v>1</v>
      </c>
      <c r="J55">
        <v>0.22</v>
      </c>
      <c r="K55" s="9"/>
    </row>
    <row r="56" spans="1:14" x14ac:dyDescent="0.35">
      <c r="A56" t="s">
        <v>25</v>
      </c>
      <c r="B56">
        <v>6</v>
      </c>
      <c r="C56" t="s">
        <v>1</v>
      </c>
      <c r="D56" s="3">
        <v>879.9</v>
      </c>
      <c r="E56">
        <v>786.70899999999995</v>
      </c>
      <c r="F56" s="5">
        <v>2</v>
      </c>
      <c r="G56" s="5">
        <v>0</v>
      </c>
      <c r="H56">
        <v>1</v>
      </c>
      <c r="I56">
        <v>1</v>
      </c>
      <c r="J56">
        <v>0.62</v>
      </c>
      <c r="K56" s="9"/>
    </row>
    <row r="57" spans="1:14" x14ac:dyDescent="0.35">
      <c r="A57" t="s">
        <v>25</v>
      </c>
      <c r="B57">
        <v>6</v>
      </c>
      <c r="C57" t="s">
        <v>1</v>
      </c>
      <c r="D57" s="3">
        <v>1067.8</v>
      </c>
      <c r="E57">
        <v>786.70899999999995</v>
      </c>
      <c r="F57" s="5">
        <v>2</v>
      </c>
      <c r="G57" s="5">
        <v>0</v>
      </c>
      <c r="H57">
        <v>1</v>
      </c>
      <c r="I57">
        <v>1</v>
      </c>
      <c r="J57">
        <v>0.35</v>
      </c>
      <c r="K57" s="9"/>
    </row>
    <row r="58" spans="1:14" x14ac:dyDescent="0.35">
      <c r="A58" t="s">
        <v>25</v>
      </c>
      <c r="B58">
        <v>6</v>
      </c>
      <c r="C58" t="s">
        <v>1</v>
      </c>
      <c r="D58" s="3">
        <v>1186.4000000000001</v>
      </c>
      <c r="E58">
        <v>786.70899999999995</v>
      </c>
      <c r="F58" s="5">
        <v>2</v>
      </c>
      <c r="G58" s="5">
        <v>0</v>
      </c>
      <c r="H58">
        <v>1</v>
      </c>
      <c r="I58">
        <v>1</v>
      </c>
      <c r="J58">
        <v>0.18</v>
      </c>
      <c r="K58" s="9"/>
    </row>
    <row r="59" spans="1:14" x14ac:dyDescent="0.35">
      <c r="A59" t="s">
        <v>25</v>
      </c>
      <c r="B59">
        <v>6</v>
      </c>
      <c r="C59" t="s">
        <v>1</v>
      </c>
      <c r="D59" s="3">
        <v>462.2</v>
      </c>
      <c r="E59">
        <v>786.70899999999995</v>
      </c>
      <c r="F59" s="5">
        <v>1</v>
      </c>
      <c r="G59" s="5">
        <v>0</v>
      </c>
      <c r="H59">
        <v>0</v>
      </c>
      <c r="I59">
        <v>0</v>
      </c>
      <c r="J59">
        <v>0.92</v>
      </c>
      <c r="K59" s="9"/>
    </row>
    <row r="60" spans="1:14" x14ac:dyDescent="0.35">
      <c r="A60" t="s">
        <v>25</v>
      </c>
      <c r="B60">
        <v>6</v>
      </c>
      <c r="C60" t="s">
        <v>1</v>
      </c>
      <c r="D60" s="3">
        <v>2548.6999999999998</v>
      </c>
      <c r="E60">
        <v>786.70899999999995</v>
      </c>
      <c r="F60" s="5">
        <v>1</v>
      </c>
      <c r="G60" s="5">
        <v>0</v>
      </c>
      <c r="H60">
        <v>0</v>
      </c>
      <c r="I60">
        <v>0</v>
      </c>
      <c r="J60">
        <v>0.94</v>
      </c>
      <c r="K60" s="9"/>
    </row>
    <row r="61" spans="1:14" x14ac:dyDescent="0.35">
      <c r="A61" t="s">
        <v>25</v>
      </c>
      <c r="B61">
        <v>6</v>
      </c>
      <c r="C61" t="s">
        <v>1</v>
      </c>
      <c r="D61" s="3">
        <v>2500.4</v>
      </c>
      <c r="E61">
        <v>786.70899999999995</v>
      </c>
      <c r="F61" s="5">
        <v>1</v>
      </c>
      <c r="G61" s="5">
        <v>0</v>
      </c>
      <c r="H61">
        <v>0</v>
      </c>
      <c r="I61">
        <v>0</v>
      </c>
      <c r="J61">
        <v>0.93</v>
      </c>
      <c r="K61" s="9"/>
    </row>
    <row r="62" spans="1:14" x14ac:dyDescent="0.35">
      <c r="A62" t="s">
        <v>26</v>
      </c>
      <c r="B62">
        <v>7</v>
      </c>
      <c r="C62" t="s">
        <v>13</v>
      </c>
      <c r="D62" s="3">
        <v>160</v>
      </c>
      <c r="E62">
        <v>262.39069999999998</v>
      </c>
      <c r="F62" s="5">
        <v>4</v>
      </c>
      <c r="G62" s="5">
        <v>0</v>
      </c>
      <c r="H62">
        <v>1</v>
      </c>
      <c r="I62">
        <v>0</v>
      </c>
      <c r="J62">
        <v>0.93</v>
      </c>
      <c r="M62" s="7"/>
      <c r="N62" s="7"/>
    </row>
    <row r="63" spans="1:14" x14ac:dyDescent="0.35">
      <c r="A63" t="s">
        <v>26</v>
      </c>
      <c r="B63">
        <v>7</v>
      </c>
      <c r="C63" t="s">
        <v>13</v>
      </c>
      <c r="D63" s="3">
        <v>160</v>
      </c>
      <c r="E63">
        <v>262.39069999999998</v>
      </c>
      <c r="F63" s="5">
        <v>4</v>
      </c>
      <c r="G63" s="5">
        <v>0</v>
      </c>
      <c r="H63">
        <v>1</v>
      </c>
      <c r="I63">
        <v>0</v>
      </c>
      <c r="J63">
        <v>0.96</v>
      </c>
      <c r="M63" s="7"/>
      <c r="N63" s="7"/>
    </row>
    <row r="64" spans="1:14" x14ac:dyDescent="0.35">
      <c r="A64" t="s">
        <v>26</v>
      </c>
      <c r="B64">
        <v>7</v>
      </c>
      <c r="C64" t="s">
        <v>13</v>
      </c>
      <c r="D64" s="3">
        <v>160</v>
      </c>
      <c r="E64">
        <v>262.39069999999998</v>
      </c>
      <c r="F64" s="5">
        <v>4</v>
      </c>
      <c r="G64" s="5">
        <v>0</v>
      </c>
      <c r="H64">
        <v>1</v>
      </c>
      <c r="I64">
        <v>0</v>
      </c>
      <c r="J64">
        <v>0.99</v>
      </c>
      <c r="M64" s="7"/>
      <c r="N64" s="7"/>
    </row>
    <row r="65" spans="1:14" x14ac:dyDescent="0.35">
      <c r="A65" t="s">
        <v>26</v>
      </c>
      <c r="B65">
        <v>7</v>
      </c>
      <c r="C65" t="s">
        <v>13</v>
      </c>
      <c r="D65" s="3">
        <v>160</v>
      </c>
      <c r="E65">
        <v>262.39069999999998</v>
      </c>
      <c r="F65" s="5">
        <v>4</v>
      </c>
      <c r="G65" s="5">
        <v>0</v>
      </c>
      <c r="H65">
        <v>1</v>
      </c>
      <c r="I65">
        <v>0</v>
      </c>
      <c r="J65">
        <v>0.97</v>
      </c>
      <c r="M65" s="7"/>
      <c r="N65" s="7"/>
    </row>
    <row r="66" spans="1:14" x14ac:dyDescent="0.35">
      <c r="A66" t="s">
        <v>26</v>
      </c>
      <c r="B66">
        <v>7</v>
      </c>
      <c r="C66" t="s">
        <v>13</v>
      </c>
      <c r="D66" s="3">
        <v>160</v>
      </c>
      <c r="E66">
        <v>262.39069999999998</v>
      </c>
      <c r="F66" s="5">
        <v>4</v>
      </c>
      <c r="G66" s="5">
        <v>0</v>
      </c>
      <c r="H66">
        <v>1</v>
      </c>
      <c r="I66">
        <v>0</v>
      </c>
      <c r="J66">
        <v>0.97</v>
      </c>
      <c r="M66" s="7"/>
      <c r="N66" s="7"/>
    </row>
    <row r="67" spans="1:14" x14ac:dyDescent="0.35">
      <c r="A67" t="s">
        <v>26</v>
      </c>
      <c r="B67">
        <v>7</v>
      </c>
      <c r="C67" t="s">
        <v>13</v>
      </c>
      <c r="D67" s="3">
        <v>160</v>
      </c>
      <c r="E67">
        <v>262.39069999999998</v>
      </c>
      <c r="F67" s="5">
        <v>4</v>
      </c>
      <c r="G67" s="5">
        <v>0</v>
      </c>
      <c r="H67">
        <v>1</v>
      </c>
      <c r="I67">
        <v>0</v>
      </c>
      <c r="J67">
        <v>0.92</v>
      </c>
      <c r="M67" s="7"/>
      <c r="N67" s="7"/>
    </row>
    <row r="68" spans="1:14" x14ac:dyDescent="0.35">
      <c r="A68" t="s">
        <v>26</v>
      </c>
      <c r="B68">
        <v>7</v>
      </c>
      <c r="C68" t="s">
        <v>13</v>
      </c>
      <c r="D68" s="3">
        <v>160</v>
      </c>
      <c r="E68">
        <v>262.39069999999998</v>
      </c>
      <c r="F68" s="5">
        <v>4</v>
      </c>
      <c r="G68" s="5">
        <v>0</v>
      </c>
      <c r="H68">
        <v>1</v>
      </c>
      <c r="I68">
        <v>0</v>
      </c>
      <c r="J68">
        <v>0.95</v>
      </c>
      <c r="M68" s="7"/>
      <c r="N68" s="7"/>
    </row>
    <row r="69" spans="1:14" x14ac:dyDescent="0.35">
      <c r="A69" t="s">
        <v>26</v>
      </c>
      <c r="B69">
        <v>7</v>
      </c>
      <c r="C69" t="s">
        <v>2</v>
      </c>
      <c r="D69" s="3">
        <v>40</v>
      </c>
      <c r="E69">
        <v>0</v>
      </c>
      <c r="F69" s="5">
        <v>4</v>
      </c>
      <c r="G69" s="5">
        <v>0</v>
      </c>
      <c r="H69">
        <v>1</v>
      </c>
      <c r="I69">
        <v>0</v>
      </c>
      <c r="J69">
        <v>0.03</v>
      </c>
      <c r="M69" s="7"/>
      <c r="N69" s="7"/>
    </row>
    <row r="70" spans="1:14" x14ac:dyDescent="0.35">
      <c r="A70" t="s">
        <v>27</v>
      </c>
      <c r="B70">
        <v>8</v>
      </c>
      <c r="C70" t="s">
        <v>1</v>
      </c>
      <c r="D70" s="3">
        <v>25</v>
      </c>
      <c r="E70">
        <v>1.7899999999999999E-2</v>
      </c>
      <c r="F70" s="5">
        <v>1</v>
      </c>
      <c r="G70" s="5">
        <v>8</v>
      </c>
      <c r="H70">
        <v>1</v>
      </c>
      <c r="I70">
        <v>1</v>
      </c>
      <c r="J70">
        <v>0.5</v>
      </c>
      <c r="M70" s="7"/>
      <c r="N70" s="7"/>
    </row>
    <row r="71" spans="1:14" x14ac:dyDescent="0.35">
      <c r="A71" t="s">
        <v>27</v>
      </c>
      <c r="B71">
        <v>8</v>
      </c>
      <c r="C71" t="s">
        <v>1</v>
      </c>
      <c r="D71" s="3">
        <v>25</v>
      </c>
      <c r="E71">
        <v>4.4200000000000003E-2</v>
      </c>
      <c r="F71" s="5">
        <v>1</v>
      </c>
      <c r="G71" s="5">
        <v>8</v>
      </c>
      <c r="H71">
        <v>1</v>
      </c>
      <c r="I71">
        <v>1</v>
      </c>
      <c r="J71">
        <v>0.5</v>
      </c>
      <c r="M71" s="7"/>
      <c r="N71" s="7"/>
    </row>
    <row r="72" spans="1:14" x14ac:dyDescent="0.35">
      <c r="A72" t="s">
        <v>27</v>
      </c>
      <c r="B72">
        <v>8</v>
      </c>
      <c r="C72" t="s">
        <v>1</v>
      </c>
      <c r="D72" s="3">
        <v>25</v>
      </c>
      <c r="E72">
        <v>7.1999999999999995E-2</v>
      </c>
      <c r="F72" s="5">
        <v>1</v>
      </c>
      <c r="G72" s="5">
        <v>9</v>
      </c>
      <c r="H72">
        <v>1</v>
      </c>
      <c r="I72">
        <v>1</v>
      </c>
      <c r="J72">
        <v>0.5</v>
      </c>
      <c r="M72" s="7"/>
      <c r="N72" s="7"/>
    </row>
    <row r="73" spans="1:14" x14ac:dyDescent="0.35">
      <c r="A73" t="s">
        <v>28</v>
      </c>
      <c r="B73">
        <v>9</v>
      </c>
      <c r="C73" t="s">
        <v>0</v>
      </c>
      <c r="D73" s="3">
        <v>10</v>
      </c>
      <c r="E73">
        <v>1E-4</v>
      </c>
      <c r="F73" s="5">
        <v>3</v>
      </c>
      <c r="G73" s="5">
        <v>0</v>
      </c>
      <c r="H73">
        <v>0</v>
      </c>
      <c r="I73">
        <v>0</v>
      </c>
      <c r="J73">
        <v>0.5</v>
      </c>
      <c r="M73" s="7"/>
      <c r="N73" s="7"/>
    </row>
    <row r="74" spans="1:14" x14ac:dyDescent="0.35">
      <c r="A74" t="s">
        <v>28</v>
      </c>
      <c r="B74">
        <v>9</v>
      </c>
      <c r="C74" t="s">
        <v>0</v>
      </c>
      <c r="D74" s="3">
        <v>10</v>
      </c>
      <c r="E74">
        <v>2.0000000000000001E-4</v>
      </c>
      <c r="F74" s="5">
        <v>3</v>
      </c>
      <c r="G74" s="5">
        <v>0</v>
      </c>
      <c r="H74">
        <v>0</v>
      </c>
      <c r="I74">
        <v>0</v>
      </c>
      <c r="J74">
        <v>0.5</v>
      </c>
      <c r="M74" s="7"/>
      <c r="N74" s="7"/>
    </row>
    <row r="75" spans="1:14" x14ac:dyDescent="0.35">
      <c r="A75" t="s">
        <v>28</v>
      </c>
      <c r="B75">
        <v>9</v>
      </c>
      <c r="C75" t="s">
        <v>0</v>
      </c>
      <c r="D75" s="3">
        <v>10</v>
      </c>
      <c r="E75">
        <v>5.0000000000000001E-4</v>
      </c>
      <c r="F75" s="5">
        <v>3</v>
      </c>
      <c r="G75" s="5">
        <v>0</v>
      </c>
      <c r="H75">
        <v>0</v>
      </c>
      <c r="I75">
        <v>0</v>
      </c>
      <c r="J75">
        <v>0.5</v>
      </c>
      <c r="M75" s="7"/>
      <c r="N75" s="7"/>
    </row>
    <row r="76" spans="1:14" x14ac:dyDescent="0.35">
      <c r="A76" t="s">
        <v>28</v>
      </c>
      <c r="B76">
        <v>9</v>
      </c>
      <c r="C76" t="s">
        <v>0</v>
      </c>
      <c r="D76" s="3">
        <v>10</v>
      </c>
      <c r="E76">
        <v>8.9999999999999998E-4</v>
      </c>
      <c r="F76" s="5">
        <v>3</v>
      </c>
      <c r="G76" s="5">
        <v>0</v>
      </c>
      <c r="H76">
        <v>0</v>
      </c>
      <c r="I76">
        <v>0</v>
      </c>
      <c r="J76">
        <v>0.5</v>
      </c>
      <c r="M76" s="7"/>
      <c r="N76" s="7"/>
    </row>
    <row r="77" spans="1:14" x14ac:dyDescent="0.35">
      <c r="A77" t="s">
        <v>28</v>
      </c>
      <c r="B77">
        <v>9</v>
      </c>
      <c r="C77" t="s">
        <v>0</v>
      </c>
      <c r="D77" s="3">
        <v>10</v>
      </c>
      <c r="E77">
        <v>4.0000000000000002E-4</v>
      </c>
      <c r="F77" s="5">
        <v>3</v>
      </c>
      <c r="G77" s="5">
        <v>0</v>
      </c>
      <c r="H77">
        <v>0</v>
      </c>
      <c r="I77">
        <v>0</v>
      </c>
      <c r="J77">
        <v>0.5</v>
      </c>
      <c r="M77" s="7"/>
      <c r="N77" s="7"/>
    </row>
    <row r="78" spans="1:14" x14ac:dyDescent="0.35">
      <c r="A78" t="s">
        <v>28</v>
      </c>
      <c r="B78">
        <v>9</v>
      </c>
      <c r="C78" t="s">
        <v>0</v>
      </c>
      <c r="D78" s="3">
        <v>10</v>
      </c>
      <c r="E78">
        <v>3.0999999999999999E-3</v>
      </c>
      <c r="F78" s="5">
        <v>3</v>
      </c>
      <c r="G78" s="5">
        <v>0</v>
      </c>
      <c r="H78">
        <v>0</v>
      </c>
      <c r="I78">
        <v>0</v>
      </c>
      <c r="J78">
        <v>0.5</v>
      </c>
      <c r="M78" s="7"/>
      <c r="N78" s="7"/>
    </row>
    <row r="79" spans="1:14" x14ac:dyDescent="0.35">
      <c r="A79" t="s">
        <v>28</v>
      </c>
      <c r="B79">
        <v>9</v>
      </c>
      <c r="C79" t="s">
        <v>0</v>
      </c>
      <c r="D79" s="3">
        <v>10</v>
      </c>
      <c r="E79">
        <v>1.2999999999999999E-3</v>
      </c>
      <c r="F79" s="5">
        <v>3</v>
      </c>
      <c r="G79" s="5">
        <v>0</v>
      </c>
      <c r="H79">
        <v>0</v>
      </c>
      <c r="I79">
        <v>0</v>
      </c>
      <c r="J79">
        <v>0.5</v>
      </c>
      <c r="M79" s="7"/>
      <c r="N79" s="7"/>
    </row>
    <row r="80" spans="1:14" x14ac:dyDescent="0.35">
      <c r="A80" t="s">
        <v>28</v>
      </c>
      <c r="B80">
        <v>9</v>
      </c>
      <c r="C80" t="s">
        <v>0</v>
      </c>
      <c r="D80" s="3">
        <v>10</v>
      </c>
      <c r="E80">
        <v>1.8E-3</v>
      </c>
      <c r="F80" s="5">
        <v>3</v>
      </c>
      <c r="G80" s="5">
        <v>0</v>
      </c>
      <c r="H80">
        <v>0</v>
      </c>
      <c r="I80">
        <v>0</v>
      </c>
      <c r="J80">
        <v>0.5</v>
      </c>
      <c r="M80" s="7"/>
      <c r="N80" s="7"/>
    </row>
    <row r="81" spans="1:14" x14ac:dyDescent="0.35">
      <c r="A81" t="s">
        <v>28</v>
      </c>
      <c r="B81">
        <v>9</v>
      </c>
      <c r="C81" t="s">
        <v>0</v>
      </c>
      <c r="D81" s="3">
        <v>10</v>
      </c>
      <c r="E81">
        <v>1.1000000000000001E-3</v>
      </c>
      <c r="F81" s="5">
        <v>3</v>
      </c>
      <c r="G81" s="5">
        <v>0</v>
      </c>
      <c r="H81">
        <v>0</v>
      </c>
      <c r="I81">
        <v>0</v>
      </c>
      <c r="J81">
        <v>0.5</v>
      </c>
      <c r="M81" s="7"/>
      <c r="N81" s="7"/>
    </row>
    <row r="82" spans="1:14" x14ac:dyDescent="0.35">
      <c r="A82" t="s">
        <v>28</v>
      </c>
      <c r="B82">
        <v>9</v>
      </c>
      <c r="C82" t="s">
        <v>0</v>
      </c>
      <c r="D82" s="3">
        <v>10</v>
      </c>
      <c r="E82">
        <v>8.9999999999999998E-4</v>
      </c>
      <c r="F82" s="5">
        <v>3</v>
      </c>
      <c r="G82" s="5">
        <v>0</v>
      </c>
      <c r="H82">
        <v>0</v>
      </c>
      <c r="I82">
        <v>0</v>
      </c>
      <c r="J82">
        <v>0.5</v>
      </c>
      <c r="M82" s="7"/>
      <c r="N82" s="7"/>
    </row>
    <row r="83" spans="1:14" x14ac:dyDescent="0.35">
      <c r="A83" t="s">
        <v>28</v>
      </c>
      <c r="B83">
        <v>9</v>
      </c>
      <c r="C83" t="s">
        <v>0</v>
      </c>
      <c r="D83" s="3">
        <v>10</v>
      </c>
      <c r="E83">
        <v>4.0000000000000002E-4</v>
      </c>
      <c r="F83" s="5">
        <v>3</v>
      </c>
      <c r="G83" s="5">
        <v>0</v>
      </c>
      <c r="H83">
        <v>0</v>
      </c>
      <c r="I83">
        <v>0</v>
      </c>
      <c r="J83">
        <v>0.5</v>
      </c>
      <c r="M83" s="7"/>
      <c r="N83" s="7"/>
    </row>
    <row r="84" spans="1:14" x14ac:dyDescent="0.35">
      <c r="A84" t="s">
        <v>28</v>
      </c>
      <c r="B84">
        <v>9</v>
      </c>
      <c r="C84" t="s">
        <v>0</v>
      </c>
      <c r="D84" s="3">
        <v>10</v>
      </c>
      <c r="E84">
        <v>2.0000000000000001E-4</v>
      </c>
      <c r="F84" s="5">
        <v>3</v>
      </c>
      <c r="G84" s="5">
        <v>0</v>
      </c>
      <c r="H84">
        <v>0</v>
      </c>
      <c r="I84">
        <v>0</v>
      </c>
      <c r="J84">
        <v>0.5</v>
      </c>
      <c r="M84" s="7"/>
      <c r="N84" s="7"/>
    </row>
    <row r="85" spans="1:14" x14ac:dyDescent="0.35">
      <c r="A85" t="s">
        <v>28</v>
      </c>
      <c r="B85">
        <v>9</v>
      </c>
      <c r="C85" t="s">
        <v>2</v>
      </c>
      <c r="D85" s="3">
        <v>10</v>
      </c>
      <c r="E85">
        <v>0</v>
      </c>
      <c r="F85" s="5">
        <v>3</v>
      </c>
      <c r="G85" s="5">
        <v>0</v>
      </c>
      <c r="H85">
        <v>0</v>
      </c>
      <c r="I85">
        <v>0</v>
      </c>
      <c r="J85">
        <v>0.03</v>
      </c>
    </row>
    <row r="86" spans="1:14" x14ac:dyDescent="0.35">
      <c r="A86" t="s">
        <v>29</v>
      </c>
      <c r="B86">
        <v>10</v>
      </c>
      <c r="C86" t="s">
        <v>0</v>
      </c>
      <c r="D86" s="3">
        <v>70</v>
      </c>
      <c r="E86">
        <v>0.40189999999999998</v>
      </c>
      <c r="F86" s="5">
        <v>1</v>
      </c>
      <c r="G86" s="5">
        <v>0</v>
      </c>
      <c r="H86">
        <v>1</v>
      </c>
      <c r="I86">
        <v>0</v>
      </c>
      <c r="J86">
        <v>0.5</v>
      </c>
      <c r="M86" s="7"/>
      <c r="N86" s="7"/>
    </row>
    <row r="87" spans="1:14" x14ac:dyDescent="0.35">
      <c r="A87" t="s">
        <v>29</v>
      </c>
      <c r="B87">
        <v>10</v>
      </c>
      <c r="C87" t="s">
        <v>3</v>
      </c>
      <c r="D87" s="3">
        <v>70</v>
      </c>
      <c r="E87">
        <v>0.2185</v>
      </c>
      <c r="F87" s="5">
        <v>1</v>
      </c>
      <c r="G87" s="5">
        <v>0</v>
      </c>
      <c r="H87">
        <v>1</v>
      </c>
      <c r="I87">
        <v>0</v>
      </c>
      <c r="J87">
        <v>0.5</v>
      </c>
      <c r="M87" s="7"/>
      <c r="N87" s="7"/>
    </row>
    <row r="88" spans="1:14" x14ac:dyDescent="0.35">
      <c r="A88" t="s">
        <v>30</v>
      </c>
      <c r="B88">
        <v>11</v>
      </c>
      <c r="C88" t="s">
        <v>13</v>
      </c>
      <c r="D88" s="3">
        <v>9</v>
      </c>
      <c r="E88">
        <v>7.1400000000000005E-2</v>
      </c>
      <c r="F88" s="5">
        <v>1</v>
      </c>
      <c r="G88" s="5">
        <v>2</v>
      </c>
      <c r="H88">
        <v>1</v>
      </c>
      <c r="I88">
        <v>1</v>
      </c>
      <c r="J88">
        <v>0.95</v>
      </c>
    </row>
    <row r="89" spans="1:14" x14ac:dyDescent="0.35">
      <c r="A89" t="s">
        <v>30</v>
      </c>
      <c r="B89">
        <v>11</v>
      </c>
      <c r="C89" t="s">
        <v>1</v>
      </c>
      <c r="D89" s="3">
        <v>9</v>
      </c>
      <c r="E89">
        <v>1.8027</v>
      </c>
      <c r="F89" s="5">
        <v>1</v>
      </c>
      <c r="G89" s="5">
        <v>2</v>
      </c>
      <c r="H89">
        <v>1</v>
      </c>
      <c r="I89">
        <v>1</v>
      </c>
      <c r="J89">
        <v>0.85</v>
      </c>
    </row>
    <row r="90" spans="1:14" x14ac:dyDescent="0.35">
      <c r="A90" t="s">
        <v>30</v>
      </c>
      <c r="B90">
        <v>11</v>
      </c>
      <c r="C90" t="s">
        <v>0</v>
      </c>
      <c r="D90" s="3">
        <v>9</v>
      </c>
      <c r="E90">
        <v>4.2176999999999998</v>
      </c>
      <c r="F90" s="5">
        <v>1</v>
      </c>
      <c r="G90" s="5">
        <v>2</v>
      </c>
      <c r="H90">
        <v>1</v>
      </c>
      <c r="I90">
        <v>1</v>
      </c>
      <c r="J90">
        <v>0.85</v>
      </c>
    </row>
    <row r="91" spans="1:14" x14ac:dyDescent="0.35">
      <c r="A91" t="s">
        <v>30</v>
      </c>
      <c r="B91">
        <v>11</v>
      </c>
      <c r="C91" t="s">
        <v>13</v>
      </c>
      <c r="D91" s="3">
        <v>9</v>
      </c>
      <c r="E91">
        <v>7.1400000000000005E-2</v>
      </c>
      <c r="F91" s="5">
        <v>1</v>
      </c>
      <c r="G91" s="5">
        <v>2</v>
      </c>
      <c r="H91">
        <v>1</v>
      </c>
      <c r="I91">
        <v>0</v>
      </c>
      <c r="J91">
        <v>0.98</v>
      </c>
    </row>
    <row r="92" spans="1:14" x14ac:dyDescent="0.35">
      <c r="A92" t="s">
        <v>30</v>
      </c>
      <c r="B92">
        <v>11</v>
      </c>
      <c r="C92" t="s">
        <v>1</v>
      </c>
      <c r="D92" s="3">
        <v>9</v>
      </c>
      <c r="E92">
        <v>1.8027</v>
      </c>
      <c r="F92" s="5">
        <v>1</v>
      </c>
      <c r="G92" s="5">
        <v>2</v>
      </c>
      <c r="H92">
        <v>1</v>
      </c>
      <c r="I92">
        <v>0</v>
      </c>
      <c r="J92">
        <v>0.84</v>
      </c>
    </row>
    <row r="93" spans="1:14" x14ac:dyDescent="0.35">
      <c r="A93" t="s">
        <v>30</v>
      </c>
      <c r="B93">
        <v>11</v>
      </c>
      <c r="C93" t="s">
        <v>0</v>
      </c>
      <c r="D93" s="3">
        <v>9</v>
      </c>
      <c r="E93">
        <v>4.2176999999999998</v>
      </c>
      <c r="F93" s="5">
        <v>1</v>
      </c>
      <c r="G93" s="5">
        <v>2</v>
      </c>
      <c r="H93">
        <v>1</v>
      </c>
      <c r="I93">
        <v>0</v>
      </c>
      <c r="J93">
        <v>0.87</v>
      </c>
    </row>
    <row r="94" spans="1:14" x14ac:dyDescent="0.35">
      <c r="A94" t="s">
        <v>30</v>
      </c>
      <c r="B94">
        <v>11</v>
      </c>
      <c r="C94" t="s">
        <v>13</v>
      </c>
      <c r="D94" s="3">
        <v>9</v>
      </c>
      <c r="E94">
        <v>7.1400000000000005E-2</v>
      </c>
      <c r="F94" s="5">
        <v>1</v>
      </c>
      <c r="G94" s="5">
        <v>2</v>
      </c>
      <c r="H94">
        <v>1</v>
      </c>
      <c r="I94">
        <v>0</v>
      </c>
      <c r="J94">
        <v>0.98</v>
      </c>
    </row>
    <row r="95" spans="1:14" x14ac:dyDescent="0.35">
      <c r="A95" t="s">
        <v>30</v>
      </c>
      <c r="B95">
        <v>11</v>
      </c>
      <c r="C95" t="s">
        <v>2</v>
      </c>
      <c r="D95" s="3">
        <v>9</v>
      </c>
      <c r="E95">
        <v>0</v>
      </c>
      <c r="F95" s="5">
        <v>0</v>
      </c>
      <c r="G95" s="5">
        <v>0</v>
      </c>
      <c r="H95">
        <v>1</v>
      </c>
      <c r="I95">
        <v>0</v>
      </c>
      <c r="J95">
        <v>0.15</v>
      </c>
    </row>
    <row r="96" spans="1:14" x14ac:dyDescent="0.35">
      <c r="A96" t="s">
        <v>31</v>
      </c>
      <c r="B96">
        <v>12</v>
      </c>
      <c r="C96" t="s">
        <v>3</v>
      </c>
      <c r="D96" s="3">
        <v>10</v>
      </c>
      <c r="E96">
        <v>0.74009999999999998</v>
      </c>
      <c r="F96" s="5">
        <v>1</v>
      </c>
      <c r="G96" s="5">
        <v>0</v>
      </c>
      <c r="H96">
        <v>0</v>
      </c>
      <c r="I96">
        <v>0</v>
      </c>
      <c r="J96">
        <v>0.5</v>
      </c>
    </row>
    <row r="97" spans="1:10" x14ac:dyDescent="0.35">
      <c r="A97" t="s">
        <v>31</v>
      </c>
      <c r="B97">
        <v>12</v>
      </c>
      <c r="C97" t="s">
        <v>3</v>
      </c>
      <c r="D97" s="3">
        <v>10</v>
      </c>
      <c r="E97">
        <v>0.69069999999999998</v>
      </c>
      <c r="F97" s="5">
        <v>1</v>
      </c>
      <c r="G97" s="5">
        <v>0</v>
      </c>
      <c r="H97">
        <v>0</v>
      </c>
      <c r="I97">
        <v>0</v>
      </c>
      <c r="J97">
        <v>0.5</v>
      </c>
    </row>
    <row r="98" spans="1:10" x14ac:dyDescent="0.35">
      <c r="A98" t="s">
        <v>31</v>
      </c>
      <c r="B98">
        <v>12</v>
      </c>
      <c r="C98" t="s">
        <v>3</v>
      </c>
      <c r="D98" s="3">
        <v>10</v>
      </c>
      <c r="E98">
        <v>1.0837000000000001</v>
      </c>
      <c r="F98" s="5">
        <v>1</v>
      </c>
      <c r="G98" s="5">
        <v>0</v>
      </c>
      <c r="H98">
        <v>0</v>
      </c>
      <c r="I98">
        <v>0</v>
      </c>
      <c r="J98">
        <v>0.5</v>
      </c>
    </row>
    <row r="99" spans="1:10" x14ac:dyDescent="0.35">
      <c r="A99" t="s">
        <v>31</v>
      </c>
      <c r="B99">
        <v>12</v>
      </c>
      <c r="C99" t="s">
        <v>3</v>
      </c>
      <c r="D99" s="3">
        <v>10</v>
      </c>
      <c r="E99">
        <v>0.81059999999999999</v>
      </c>
      <c r="F99" s="5">
        <v>1</v>
      </c>
      <c r="G99" s="5">
        <v>0</v>
      </c>
      <c r="H99">
        <v>0</v>
      </c>
      <c r="I99">
        <v>0</v>
      </c>
      <c r="J99">
        <v>0.5</v>
      </c>
    </row>
    <row r="100" spans="1:10" x14ac:dyDescent="0.35">
      <c r="A100" t="s">
        <v>31</v>
      </c>
      <c r="B100">
        <v>12</v>
      </c>
      <c r="C100" t="s">
        <v>3</v>
      </c>
      <c r="D100" s="3">
        <v>10</v>
      </c>
      <c r="E100">
        <v>0.90749999999999997</v>
      </c>
      <c r="F100" s="5">
        <v>1</v>
      </c>
      <c r="G100" s="5">
        <v>0</v>
      </c>
      <c r="H100">
        <v>0</v>
      </c>
      <c r="I100">
        <v>0</v>
      </c>
      <c r="J100">
        <v>0.5</v>
      </c>
    </row>
    <row r="101" spans="1:10" x14ac:dyDescent="0.35">
      <c r="A101" t="s">
        <v>31</v>
      </c>
      <c r="B101">
        <v>12</v>
      </c>
      <c r="C101" t="s">
        <v>3</v>
      </c>
      <c r="D101" s="3">
        <v>10</v>
      </c>
      <c r="E101">
        <v>0.90569999999999995</v>
      </c>
      <c r="F101" s="5">
        <v>1</v>
      </c>
      <c r="G101" s="5">
        <v>0</v>
      </c>
      <c r="H101">
        <v>0</v>
      </c>
      <c r="I101">
        <v>0</v>
      </c>
      <c r="J101">
        <v>0.5</v>
      </c>
    </row>
    <row r="102" spans="1:10" x14ac:dyDescent="0.35">
      <c r="A102" t="s">
        <v>31</v>
      </c>
      <c r="B102">
        <v>12</v>
      </c>
      <c r="C102" t="s">
        <v>3</v>
      </c>
      <c r="D102" s="3">
        <v>10</v>
      </c>
      <c r="E102">
        <v>0.78590000000000004</v>
      </c>
      <c r="F102" s="5">
        <v>1</v>
      </c>
      <c r="G102" s="5">
        <v>0</v>
      </c>
      <c r="H102">
        <v>0</v>
      </c>
      <c r="I102">
        <v>0</v>
      </c>
      <c r="J102">
        <v>0.5</v>
      </c>
    </row>
    <row r="103" spans="1:10" x14ac:dyDescent="0.35">
      <c r="A103" t="s">
        <v>31</v>
      </c>
      <c r="B103">
        <v>12</v>
      </c>
      <c r="C103" t="s">
        <v>3</v>
      </c>
      <c r="D103" s="3">
        <v>10</v>
      </c>
      <c r="E103">
        <v>0.64319999999999999</v>
      </c>
      <c r="F103" s="5">
        <v>1</v>
      </c>
      <c r="G103" s="5">
        <v>0</v>
      </c>
      <c r="H103">
        <v>0</v>
      </c>
      <c r="I103">
        <v>0</v>
      </c>
      <c r="J103">
        <v>0.5</v>
      </c>
    </row>
    <row r="104" spans="1:10" x14ac:dyDescent="0.35">
      <c r="A104" t="s">
        <v>31</v>
      </c>
      <c r="B104">
        <v>12</v>
      </c>
      <c r="C104" t="s">
        <v>3</v>
      </c>
      <c r="D104" s="3">
        <v>10</v>
      </c>
      <c r="E104">
        <v>0.8458</v>
      </c>
      <c r="F104" s="5">
        <v>1</v>
      </c>
      <c r="G104" s="5">
        <v>0</v>
      </c>
      <c r="H104">
        <v>0</v>
      </c>
      <c r="I104">
        <v>0</v>
      </c>
      <c r="J104">
        <v>0.5</v>
      </c>
    </row>
    <row r="105" spans="1:10" x14ac:dyDescent="0.35">
      <c r="A105" t="s">
        <v>31</v>
      </c>
      <c r="B105">
        <v>12</v>
      </c>
      <c r="C105" t="s">
        <v>3</v>
      </c>
      <c r="D105" s="3">
        <v>10</v>
      </c>
      <c r="E105">
        <v>0.83699999999999997</v>
      </c>
      <c r="F105" s="5">
        <v>1</v>
      </c>
      <c r="G105" s="5">
        <v>0</v>
      </c>
      <c r="H105">
        <v>0</v>
      </c>
      <c r="I105">
        <v>0</v>
      </c>
      <c r="J105">
        <v>0.5</v>
      </c>
    </row>
    <row r="106" spans="1:10" x14ac:dyDescent="0.35">
      <c r="A106" t="s">
        <v>31</v>
      </c>
      <c r="B106">
        <v>12</v>
      </c>
      <c r="C106" t="s">
        <v>3</v>
      </c>
      <c r="D106" s="3">
        <v>10</v>
      </c>
      <c r="E106">
        <v>0.94450000000000001</v>
      </c>
      <c r="F106" s="5">
        <v>1</v>
      </c>
      <c r="G106" s="5">
        <v>0</v>
      </c>
      <c r="H106">
        <v>0</v>
      </c>
      <c r="I106">
        <v>0</v>
      </c>
      <c r="J106">
        <v>0.5</v>
      </c>
    </row>
    <row r="107" spans="1:10" x14ac:dyDescent="0.35">
      <c r="A107" t="s">
        <v>31</v>
      </c>
      <c r="B107">
        <v>12</v>
      </c>
      <c r="C107" t="s">
        <v>3</v>
      </c>
      <c r="D107" s="3">
        <v>10</v>
      </c>
      <c r="E107">
        <v>0.67669999999999997</v>
      </c>
      <c r="F107" s="5">
        <v>1</v>
      </c>
      <c r="G107" s="5">
        <v>0</v>
      </c>
      <c r="H107">
        <v>0</v>
      </c>
      <c r="I107">
        <v>0</v>
      </c>
      <c r="J107">
        <v>0.5</v>
      </c>
    </row>
    <row r="108" spans="1:10" x14ac:dyDescent="0.35">
      <c r="A108" t="s">
        <v>31</v>
      </c>
      <c r="B108">
        <v>12</v>
      </c>
      <c r="C108" t="s">
        <v>3</v>
      </c>
      <c r="D108" s="3">
        <v>10</v>
      </c>
      <c r="E108">
        <v>0.79300000000000004</v>
      </c>
      <c r="F108" s="5">
        <v>1</v>
      </c>
      <c r="G108" s="5">
        <v>0</v>
      </c>
      <c r="H108">
        <v>0</v>
      </c>
      <c r="I108">
        <v>0</v>
      </c>
      <c r="J108">
        <v>0.5</v>
      </c>
    </row>
    <row r="109" spans="1:10" x14ac:dyDescent="0.35">
      <c r="A109" t="s">
        <v>31</v>
      </c>
      <c r="B109">
        <v>12</v>
      </c>
      <c r="C109" t="s">
        <v>3</v>
      </c>
      <c r="D109" s="3">
        <v>10</v>
      </c>
      <c r="E109">
        <v>0.96040000000000003</v>
      </c>
      <c r="F109" s="5">
        <v>1</v>
      </c>
      <c r="G109" s="5">
        <v>0</v>
      </c>
      <c r="H109">
        <v>0</v>
      </c>
      <c r="I109">
        <v>0</v>
      </c>
      <c r="J109">
        <v>0.5</v>
      </c>
    </row>
    <row r="110" spans="1:10" x14ac:dyDescent="0.35">
      <c r="A110" t="s">
        <v>31</v>
      </c>
      <c r="B110">
        <v>12</v>
      </c>
      <c r="C110" t="s">
        <v>3</v>
      </c>
      <c r="D110" s="3">
        <v>10</v>
      </c>
      <c r="E110">
        <v>1.089</v>
      </c>
      <c r="F110" s="5">
        <v>1</v>
      </c>
      <c r="G110" s="5">
        <v>0</v>
      </c>
      <c r="H110">
        <v>0</v>
      </c>
      <c r="I110">
        <v>0</v>
      </c>
      <c r="J110">
        <v>0.5</v>
      </c>
    </row>
    <row r="111" spans="1:10" x14ac:dyDescent="0.35">
      <c r="A111" t="s">
        <v>31</v>
      </c>
      <c r="B111">
        <v>12</v>
      </c>
      <c r="C111" t="s">
        <v>3</v>
      </c>
      <c r="D111" s="3">
        <v>10</v>
      </c>
      <c r="E111">
        <v>0.78239999999999998</v>
      </c>
      <c r="F111" s="5">
        <v>1</v>
      </c>
      <c r="G111" s="5">
        <v>0</v>
      </c>
      <c r="H111">
        <v>0</v>
      </c>
      <c r="I111">
        <v>0</v>
      </c>
      <c r="J111">
        <v>0.5</v>
      </c>
    </row>
    <row r="112" spans="1:10" x14ac:dyDescent="0.35">
      <c r="A112" t="s">
        <v>31</v>
      </c>
      <c r="B112">
        <v>12</v>
      </c>
      <c r="C112" t="s">
        <v>3</v>
      </c>
      <c r="D112" s="3">
        <v>10</v>
      </c>
      <c r="E112">
        <v>0.95509999999999995</v>
      </c>
      <c r="F112" s="5">
        <v>1</v>
      </c>
      <c r="G112" s="5">
        <v>0</v>
      </c>
      <c r="H112">
        <v>0</v>
      </c>
      <c r="I112">
        <v>0</v>
      </c>
      <c r="J112">
        <v>0.5</v>
      </c>
    </row>
    <row r="113" spans="1:14" x14ac:dyDescent="0.35">
      <c r="A113" t="s">
        <v>31</v>
      </c>
      <c r="B113">
        <v>12</v>
      </c>
      <c r="C113" t="s">
        <v>3</v>
      </c>
      <c r="D113" s="3">
        <v>10</v>
      </c>
      <c r="E113">
        <v>1.0132000000000001</v>
      </c>
      <c r="F113" s="5">
        <v>1</v>
      </c>
      <c r="G113" s="5">
        <v>0</v>
      </c>
      <c r="H113">
        <v>0</v>
      </c>
      <c r="I113">
        <v>0</v>
      </c>
      <c r="J113">
        <v>0.5</v>
      </c>
    </row>
    <row r="114" spans="1:14" x14ac:dyDescent="0.35">
      <c r="A114" t="s">
        <v>31</v>
      </c>
      <c r="B114">
        <v>12</v>
      </c>
      <c r="C114" t="s">
        <v>3</v>
      </c>
      <c r="D114" s="3">
        <v>10</v>
      </c>
      <c r="E114">
        <v>0.80179999999999996</v>
      </c>
      <c r="F114" s="5">
        <v>1</v>
      </c>
      <c r="G114" s="5">
        <v>0</v>
      </c>
      <c r="H114">
        <v>0</v>
      </c>
      <c r="I114">
        <v>0</v>
      </c>
      <c r="J114">
        <v>0.5</v>
      </c>
    </row>
    <row r="115" spans="1:14" x14ac:dyDescent="0.35">
      <c r="A115" t="s">
        <v>31</v>
      </c>
      <c r="B115">
        <v>12</v>
      </c>
      <c r="C115" t="s">
        <v>3</v>
      </c>
      <c r="D115" s="3">
        <v>10</v>
      </c>
      <c r="E115">
        <v>1.0608</v>
      </c>
      <c r="F115" s="5">
        <v>1</v>
      </c>
      <c r="G115" s="5">
        <v>0</v>
      </c>
      <c r="H115">
        <v>0</v>
      </c>
      <c r="I115">
        <v>0</v>
      </c>
      <c r="J115">
        <v>0.5</v>
      </c>
    </row>
    <row r="116" spans="1:14" x14ac:dyDescent="0.35">
      <c r="A116" t="s">
        <v>31</v>
      </c>
      <c r="B116">
        <v>12</v>
      </c>
      <c r="C116" t="s">
        <v>3</v>
      </c>
      <c r="D116" s="3">
        <v>10</v>
      </c>
      <c r="E116">
        <v>0.95679999999999998</v>
      </c>
      <c r="F116" s="5">
        <v>1</v>
      </c>
      <c r="G116" s="5">
        <v>0</v>
      </c>
      <c r="H116">
        <v>0</v>
      </c>
      <c r="I116">
        <v>0</v>
      </c>
      <c r="J116">
        <v>0.5</v>
      </c>
    </row>
    <row r="117" spans="1:14" x14ac:dyDescent="0.35">
      <c r="A117" t="s">
        <v>31</v>
      </c>
      <c r="B117">
        <v>12</v>
      </c>
      <c r="C117" t="s">
        <v>3</v>
      </c>
      <c r="D117" s="3">
        <v>10</v>
      </c>
      <c r="E117">
        <v>0.54630000000000001</v>
      </c>
      <c r="F117" s="5">
        <v>1</v>
      </c>
      <c r="G117" s="5">
        <v>0</v>
      </c>
      <c r="H117">
        <v>0</v>
      </c>
      <c r="I117">
        <v>0</v>
      </c>
      <c r="J117">
        <v>0.5</v>
      </c>
    </row>
    <row r="118" spans="1:14" x14ac:dyDescent="0.35">
      <c r="A118" t="s">
        <v>31</v>
      </c>
      <c r="B118">
        <v>12</v>
      </c>
      <c r="C118" t="s">
        <v>3</v>
      </c>
      <c r="D118" s="3">
        <v>10</v>
      </c>
      <c r="E118">
        <v>0.88109999999999999</v>
      </c>
      <c r="F118" s="5">
        <v>1</v>
      </c>
      <c r="G118" s="5">
        <v>0</v>
      </c>
      <c r="H118">
        <v>0</v>
      </c>
      <c r="I118">
        <v>0</v>
      </c>
      <c r="J118">
        <v>0.5</v>
      </c>
    </row>
    <row r="119" spans="1:14" x14ac:dyDescent="0.35">
      <c r="A119" t="s">
        <v>31</v>
      </c>
      <c r="B119">
        <v>12</v>
      </c>
      <c r="C119" t="s">
        <v>3</v>
      </c>
      <c r="D119" s="3">
        <v>10</v>
      </c>
      <c r="E119">
        <v>0.82820000000000005</v>
      </c>
      <c r="F119" s="5">
        <v>1</v>
      </c>
      <c r="G119" s="5">
        <v>0</v>
      </c>
      <c r="H119">
        <v>0</v>
      </c>
      <c r="I119">
        <v>0</v>
      </c>
      <c r="J119">
        <v>0.5</v>
      </c>
    </row>
    <row r="120" spans="1:14" x14ac:dyDescent="0.35">
      <c r="A120" t="s">
        <v>31</v>
      </c>
      <c r="B120">
        <v>12</v>
      </c>
      <c r="C120" t="s">
        <v>3</v>
      </c>
      <c r="D120" s="3">
        <v>10</v>
      </c>
      <c r="E120">
        <v>0.81940000000000002</v>
      </c>
      <c r="F120" s="5">
        <v>1</v>
      </c>
      <c r="G120" s="5">
        <v>0</v>
      </c>
      <c r="H120">
        <v>0</v>
      </c>
      <c r="I120">
        <v>0</v>
      </c>
      <c r="J120">
        <v>0.5</v>
      </c>
    </row>
    <row r="121" spans="1:14" x14ac:dyDescent="0.35">
      <c r="A121" t="s">
        <v>31</v>
      </c>
      <c r="B121">
        <v>12</v>
      </c>
      <c r="C121" t="s">
        <v>3</v>
      </c>
      <c r="D121" s="3">
        <v>10</v>
      </c>
      <c r="E121">
        <v>1.0749</v>
      </c>
      <c r="F121" s="5">
        <v>1</v>
      </c>
      <c r="G121" s="5">
        <v>0</v>
      </c>
      <c r="H121">
        <v>0</v>
      </c>
      <c r="I121">
        <v>0</v>
      </c>
      <c r="J121">
        <v>0.5</v>
      </c>
    </row>
    <row r="122" spans="1:14" x14ac:dyDescent="0.35">
      <c r="A122" t="s">
        <v>31</v>
      </c>
      <c r="B122">
        <v>12</v>
      </c>
      <c r="C122" t="s">
        <v>3</v>
      </c>
      <c r="D122" s="3">
        <v>10</v>
      </c>
      <c r="E122">
        <v>0.94269999999999998</v>
      </c>
      <c r="F122" s="5">
        <v>1</v>
      </c>
      <c r="G122" s="5">
        <v>0</v>
      </c>
      <c r="H122">
        <v>0</v>
      </c>
      <c r="I122">
        <v>0</v>
      </c>
      <c r="J122">
        <v>0.5</v>
      </c>
    </row>
    <row r="123" spans="1:14" x14ac:dyDescent="0.35">
      <c r="A123" t="s">
        <v>31</v>
      </c>
      <c r="B123">
        <v>12</v>
      </c>
      <c r="C123" t="s">
        <v>3</v>
      </c>
      <c r="D123" s="3">
        <v>10</v>
      </c>
      <c r="E123">
        <v>0</v>
      </c>
      <c r="F123" s="5">
        <v>1</v>
      </c>
      <c r="G123" s="5">
        <v>0</v>
      </c>
      <c r="H123">
        <v>0</v>
      </c>
      <c r="I123">
        <v>0</v>
      </c>
      <c r="J123">
        <v>0</v>
      </c>
    </row>
    <row r="124" spans="1:14" x14ac:dyDescent="0.35">
      <c r="A124" t="s">
        <v>32</v>
      </c>
      <c r="B124">
        <v>13</v>
      </c>
      <c r="C124" t="s">
        <v>13</v>
      </c>
      <c r="D124" s="3">
        <v>125</v>
      </c>
      <c r="E124">
        <v>4.0800000000000003E-2</v>
      </c>
      <c r="F124" s="5">
        <v>10</v>
      </c>
      <c r="G124" s="5">
        <v>0</v>
      </c>
      <c r="H124">
        <v>0</v>
      </c>
      <c r="I124">
        <v>0</v>
      </c>
      <c r="J124">
        <v>0.73</v>
      </c>
      <c r="K124" s="9"/>
    </row>
    <row r="125" spans="1:14" x14ac:dyDescent="0.35">
      <c r="A125" t="s">
        <v>32</v>
      </c>
      <c r="B125">
        <v>13</v>
      </c>
      <c r="C125" t="s">
        <v>13</v>
      </c>
      <c r="D125" s="3">
        <v>125</v>
      </c>
      <c r="E125">
        <v>4.0800000000000003E-2</v>
      </c>
      <c r="F125" s="5">
        <v>10</v>
      </c>
      <c r="G125" s="5">
        <v>0</v>
      </c>
      <c r="H125">
        <v>0</v>
      </c>
      <c r="I125">
        <v>0</v>
      </c>
      <c r="J125">
        <v>0.24</v>
      </c>
      <c r="K125" s="9"/>
    </row>
    <row r="126" spans="1:14" x14ac:dyDescent="0.35">
      <c r="A126" t="s">
        <v>32</v>
      </c>
      <c r="B126">
        <v>13</v>
      </c>
      <c r="C126" t="s">
        <v>13</v>
      </c>
      <c r="D126" s="3">
        <v>125</v>
      </c>
      <c r="E126">
        <v>4.0800000000000003E-2</v>
      </c>
      <c r="F126" s="5">
        <v>10</v>
      </c>
      <c r="G126" s="5">
        <v>1</v>
      </c>
      <c r="H126">
        <v>0</v>
      </c>
      <c r="I126">
        <v>0</v>
      </c>
      <c r="J126">
        <v>0.65</v>
      </c>
      <c r="K126" s="9"/>
    </row>
    <row r="127" spans="1:14" x14ac:dyDescent="0.35">
      <c r="A127" t="s">
        <v>33</v>
      </c>
      <c r="B127">
        <v>14</v>
      </c>
      <c r="C127" t="s">
        <v>13</v>
      </c>
      <c r="D127" s="3">
        <v>120</v>
      </c>
      <c r="E127">
        <v>1.6999999999999999E-3</v>
      </c>
      <c r="F127" s="5">
        <v>0</v>
      </c>
      <c r="G127" s="5">
        <v>0</v>
      </c>
      <c r="H127">
        <v>0</v>
      </c>
      <c r="I127">
        <v>0</v>
      </c>
      <c r="J127">
        <v>0.5</v>
      </c>
      <c r="K127" s="9"/>
      <c r="M127" s="7"/>
      <c r="N127" s="7"/>
    </row>
    <row r="128" spans="1:14" x14ac:dyDescent="0.35">
      <c r="A128" t="s">
        <v>33</v>
      </c>
      <c r="B128">
        <v>14</v>
      </c>
      <c r="C128" t="s">
        <v>1</v>
      </c>
      <c r="D128" s="3">
        <v>147</v>
      </c>
      <c r="E128">
        <v>2.5999999999999999E-3</v>
      </c>
      <c r="F128" s="5">
        <v>0</v>
      </c>
      <c r="G128" s="5">
        <v>0</v>
      </c>
      <c r="H128">
        <v>0</v>
      </c>
      <c r="I128">
        <v>0</v>
      </c>
      <c r="J128">
        <v>0.5</v>
      </c>
      <c r="K128" s="9"/>
      <c r="M128" s="7"/>
      <c r="N128" s="7"/>
    </row>
    <row r="129" spans="1:11" x14ac:dyDescent="0.35">
      <c r="A129" t="s">
        <v>34</v>
      </c>
      <c r="B129">
        <v>15</v>
      </c>
      <c r="C129" t="s">
        <v>3</v>
      </c>
      <c r="D129" s="3">
        <v>188</v>
      </c>
      <c r="E129">
        <v>36</v>
      </c>
      <c r="F129" s="5">
        <v>0</v>
      </c>
      <c r="G129" s="5">
        <v>0</v>
      </c>
      <c r="H129">
        <v>0</v>
      </c>
      <c r="I129">
        <v>1</v>
      </c>
      <c r="J129">
        <v>0.85</v>
      </c>
      <c r="K129" s="9"/>
    </row>
    <row r="130" spans="1:11" x14ac:dyDescent="0.35">
      <c r="A130" t="s">
        <v>34</v>
      </c>
      <c r="B130">
        <v>15</v>
      </c>
      <c r="C130" t="s">
        <v>2</v>
      </c>
      <c r="D130" s="3">
        <v>217</v>
      </c>
      <c r="E130">
        <v>0</v>
      </c>
      <c r="F130" s="5">
        <v>0</v>
      </c>
      <c r="G130" s="5">
        <v>0</v>
      </c>
      <c r="H130">
        <v>0</v>
      </c>
      <c r="I130">
        <v>1</v>
      </c>
      <c r="J130">
        <v>0.23</v>
      </c>
      <c r="K130" s="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37BC-0D3D-40F3-946F-FAA9B8216CB3}">
  <dimension ref="A1:N37"/>
  <sheetViews>
    <sheetView workbookViewId="0">
      <selection activeCell="J1" sqref="J1:N15"/>
    </sheetView>
  </sheetViews>
  <sheetFormatPr defaultRowHeight="14.5" x14ac:dyDescent="0.35"/>
  <sheetData>
    <row r="1" spans="1:14" x14ac:dyDescent="0.35">
      <c r="A1">
        <v>0.09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spans="1:14" x14ac:dyDescent="0.35">
      <c r="A2">
        <v>0.05</v>
      </c>
      <c r="J2" s="6">
        <v>0.45290000000000002</v>
      </c>
      <c r="K2" s="6">
        <v>0.8488</v>
      </c>
      <c r="L2">
        <f>(5/20.1)*J2</f>
        <v>0.11266169154228856</v>
      </c>
      <c r="M2">
        <f>(5/20.1)*K2</f>
        <v>0.21114427860696516</v>
      </c>
      <c r="N2">
        <f>(M2-L2)/(2*1.96)</f>
        <v>2.5123108945070565E-2</v>
      </c>
    </row>
    <row r="3" spans="1:14" x14ac:dyDescent="0.35">
      <c r="A3">
        <v>0.09</v>
      </c>
      <c r="J3" s="6">
        <v>8.5800000000000001E-2</v>
      </c>
      <c r="K3" s="6">
        <v>0.2</v>
      </c>
      <c r="L3">
        <f t="shared" ref="L3:M7" si="0">(5/20.1)*J3</f>
        <v>2.1343283582089551E-2</v>
      </c>
      <c r="M3">
        <f t="shared" si="0"/>
        <v>4.9751243781094523E-2</v>
      </c>
      <c r="N3">
        <f t="shared" ref="N3:N15" si="1">(M3-L3)/(2*1.96)</f>
        <v>7.2469286221951458E-3</v>
      </c>
    </row>
    <row r="4" spans="1:14" x14ac:dyDescent="0.35">
      <c r="A4">
        <v>0.02</v>
      </c>
      <c r="J4" s="6">
        <v>0.1646</v>
      </c>
      <c r="K4" s="6">
        <v>0.35980000000000001</v>
      </c>
      <c r="L4">
        <f t="shared" si="0"/>
        <v>4.0945273631840792E-2</v>
      </c>
      <c r="M4">
        <f t="shared" si="0"/>
        <v>8.9502487562189051E-2</v>
      </c>
      <c r="N4">
        <f t="shared" si="1"/>
        <v>1.2387044369986801E-2</v>
      </c>
    </row>
    <row r="5" spans="1:14" x14ac:dyDescent="0.35">
      <c r="A5">
        <v>0.2</v>
      </c>
      <c r="J5" s="6">
        <v>3.0999999999999999E-3</v>
      </c>
      <c r="K5" s="6">
        <v>1.34E-2</v>
      </c>
      <c r="L5">
        <f t="shared" si="0"/>
        <v>7.7114427860696506E-4</v>
      </c>
      <c r="M5">
        <f t="shared" si="0"/>
        <v>3.3333333333333331E-3</v>
      </c>
      <c r="N5">
        <f t="shared" si="1"/>
        <v>6.5361965681795097E-4</v>
      </c>
    </row>
    <row r="6" spans="1:14" x14ac:dyDescent="0.35">
      <c r="A6">
        <v>0.89</v>
      </c>
      <c r="J6" s="6">
        <v>8.0000000000000004E-4</v>
      </c>
      <c r="K6" s="6">
        <v>2.3999999999999998E-3</v>
      </c>
      <c r="L6">
        <f t="shared" si="0"/>
        <v>1.990049751243781E-4</v>
      </c>
      <c r="M6">
        <f t="shared" si="0"/>
        <v>5.9701492537313423E-4</v>
      </c>
      <c r="N6">
        <f t="shared" si="1"/>
        <v>1.0153315057366228E-4</v>
      </c>
    </row>
    <row r="7" spans="1:14" x14ac:dyDescent="0.35">
      <c r="A7">
        <v>0.85</v>
      </c>
      <c r="J7" s="6">
        <v>4.7000000000000002E-3</v>
      </c>
      <c r="K7" s="6">
        <v>1.23E-2</v>
      </c>
      <c r="L7">
        <f t="shared" si="0"/>
        <v>1.1691542288557214E-3</v>
      </c>
      <c r="M7">
        <f t="shared" si="0"/>
        <v>3.0597014925373132E-3</v>
      </c>
      <c r="N7">
        <f t="shared" si="1"/>
        <v>4.8228246522489588E-4</v>
      </c>
    </row>
    <row r="8" spans="1:14" x14ac:dyDescent="0.35">
      <c r="A8">
        <v>0.65</v>
      </c>
      <c r="J8" s="7">
        <v>84.47</v>
      </c>
      <c r="K8" s="7">
        <v>147.29</v>
      </c>
      <c r="L8">
        <f>J8/63.6</f>
        <v>1.3281446540880502</v>
      </c>
      <c r="M8">
        <f>K8/63.6</f>
        <v>2.3158805031446539</v>
      </c>
      <c r="N8">
        <f t="shared" si="1"/>
        <v>0.25197343088178664</v>
      </c>
    </row>
    <row r="9" spans="1:14" x14ac:dyDescent="0.35">
      <c r="A9">
        <v>0.49</v>
      </c>
      <c r="J9" s="7">
        <v>287.26</v>
      </c>
      <c r="K9" s="7">
        <v>358.47</v>
      </c>
      <c r="L9">
        <f t="shared" ref="L9:M15" si="2">J9/63.6</f>
        <v>4.5166666666666666</v>
      </c>
      <c r="M9">
        <f t="shared" si="2"/>
        <v>5.6363207547169818</v>
      </c>
      <c r="N9">
        <f t="shared" si="1"/>
        <v>0.28562604286997839</v>
      </c>
    </row>
    <row r="10" spans="1:14" x14ac:dyDescent="0.35">
      <c r="A10">
        <v>0.16</v>
      </c>
      <c r="J10" s="7">
        <v>94.52</v>
      </c>
      <c r="K10" s="7">
        <v>181.26</v>
      </c>
      <c r="L10">
        <f t="shared" si="2"/>
        <v>1.4861635220125786</v>
      </c>
      <c r="M10">
        <f t="shared" si="2"/>
        <v>2.8499999999999996</v>
      </c>
      <c r="N10">
        <f t="shared" si="1"/>
        <v>0.34791746887434211</v>
      </c>
    </row>
    <row r="11" spans="1:14" x14ac:dyDescent="0.35">
      <c r="A11">
        <v>0.45</v>
      </c>
      <c r="J11" s="7">
        <v>97.33</v>
      </c>
      <c r="K11" s="7">
        <v>163.24</v>
      </c>
      <c r="L11">
        <f t="shared" si="2"/>
        <v>1.5303459119496854</v>
      </c>
      <c r="M11">
        <f t="shared" si="2"/>
        <v>2.5666666666666669</v>
      </c>
      <c r="N11">
        <f t="shared" si="1"/>
        <v>0.26436753946861774</v>
      </c>
    </row>
    <row r="12" spans="1:14" x14ac:dyDescent="0.35">
      <c r="A12">
        <v>0.05</v>
      </c>
      <c r="J12" s="7">
        <v>0.25</v>
      </c>
      <c r="K12" s="7">
        <v>0.79</v>
      </c>
      <c r="L12">
        <f t="shared" si="2"/>
        <v>3.9308176100628931E-3</v>
      </c>
      <c r="M12">
        <f t="shared" si="2"/>
        <v>1.2421383647798743E-2</v>
      </c>
      <c r="N12">
        <f t="shared" si="1"/>
        <v>2.1659607239122068E-3</v>
      </c>
    </row>
    <row r="13" spans="1:14" x14ac:dyDescent="0.35">
      <c r="A13">
        <v>0.8</v>
      </c>
      <c r="J13" s="8">
        <v>0.2</v>
      </c>
      <c r="K13" s="8">
        <v>7.6</v>
      </c>
      <c r="L13">
        <f t="shared" si="2"/>
        <v>3.1446540880503146E-3</v>
      </c>
      <c r="M13">
        <f t="shared" si="2"/>
        <v>0.11949685534591194</v>
      </c>
      <c r="N13">
        <f t="shared" si="1"/>
        <v>2.9681683994352455E-2</v>
      </c>
    </row>
    <row r="14" spans="1:14" x14ac:dyDescent="0.35">
      <c r="A14">
        <v>0.85</v>
      </c>
      <c r="J14" s="8">
        <v>2.1</v>
      </c>
      <c r="K14" s="8">
        <v>5.7</v>
      </c>
      <c r="L14">
        <f t="shared" si="2"/>
        <v>3.3018867924528301E-2</v>
      </c>
      <c r="M14">
        <f t="shared" si="2"/>
        <v>8.9622641509433956E-2</v>
      </c>
      <c r="N14">
        <f t="shared" si="1"/>
        <v>1.4439738159414708E-2</v>
      </c>
    </row>
    <row r="15" spans="1:14" x14ac:dyDescent="0.35">
      <c r="A15">
        <v>0.89</v>
      </c>
      <c r="J15" s="8">
        <v>0.4</v>
      </c>
      <c r="K15" s="8">
        <v>6.2</v>
      </c>
      <c r="L15">
        <f t="shared" si="2"/>
        <v>6.2893081761006293E-3</v>
      </c>
      <c r="M15">
        <f t="shared" si="2"/>
        <v>9.7484276729559755E-2</v>
      </c>
      <c r="N15">
        <f t="shared" si="1"/>
        <v>2.3264022590168146E-2</v>
      </c>
    </row>
    <row r="16" spans="1:14" x14ac:dyDescent="0.35">
      <c r="A16">
        <v>0.96</v>
      </c>
    </row>
    <row r="17" spans="1:5" x14ac:dyDescent="0.35">
      <c r="A17">
        <v>0.8</v>
      </c>
    </row>
    <row r="18" spans="1:5" x14ac:dyDescent="0.35">
      <c r="A18">
        <v>0.76</v>
      </c>
    </row>
    <row r="19" spans="1:5" x14ac:dyDescent="0.35">
      <c r="A19">
        <v>1</v>
      </c>
    </row>
    <row r="20" spans="1:5" x14ac:dyDescent="0.35">
      <c r="A20">
        <v>1</v>
      </c>
    </row>
    <row r="21" spans="1:5" x14ac:dyDescent="0.35">
      <c r="A21">
        <v>1</v>
      </c>
    </row>
    <row r="22" spans="1:5" x14ac:dyDescent="0.35">
      <c r="A22">
        <v>1</v>
      </c>
    </row>
    <row r="23" spans="1:5" x14ac:dyDescent="0.35">
      <c r="A23">
        <v>1</v>
      </c>
    </row>
    <row r="24" spans="1:5" x14ac:dyDescent="0.35">
      <c r="A24">
        <v>1</v>
      </c>
    </row>
    <row r="25" spans="1:5" x14ac:dyDescent="0.35">
      <c r="A25">
        <v>1</v>
      </c>
      <c r="E25">
        <v>0.37</v>
      </c>
    </row>
    <row r="26" spans="1:5" x14ac:dyDescent="0.35">
      <c r="A26">
        <v>1</v>
      </c>
      <c r="E26">
        <v>0.22</v>
      </c>
    </row>
    <row r="27" spans="1:5" x14ac:dyDescent="0.35">
      <c r="A27">
        <v>1</v>
      </c>
      <c r="E27">
        <v>0.62</v>
      </c>
    </row>
    <row r="28" spans="1:5" x14ac:dyDescent="0.35">
      <c r="A28">
        <v>0</v>
      </c>
      <c r="E28">
        <v>0.35</v>
      </c>
    </row>
    <row r="29" spans="1:5" x14ac:dyDescent="0.35">
      <c r="A29">
        <v>0.02</v>
      </c>
      <c r="E29">
        <v>0.18</v>
      </c>
    </row>
    <row r="30" spans="1:5" x14ac:dyDescent="0.35">
      <c r="A30">
        <v>0</v>
      </c>
      <c r="E30">
        <v>0.92</v>
      </c>
    </row>
    <row r="31" spans="1:5" x14ac:dyDescent="0.35">
      <c r="A31">
        <v>0</v>
      </c>
      <c r="E31">
        <v>0.94</v>
      </c>
    </row>
    <row r="32" spans="1:5" x14ac:dyDescent="0.35">
      <c r="A32">
        <v>0.02</v>
      </c>
      <c r="E32">
        <v>0.93</v>
      </c>
    </row>
    <row r="33" spans="1:5" x14ac:dyDescent="0.35">
      <c r="A33">
        <v>0</v>
      </c>
      <c r="E33">
        <f>SUM(E25:E32)</f>
        <v>4.53</v>
      </c>
    </row>
    <row r="34" spans="1:5" x14ac:dyDescent="0.35">
      <c r="A34">
        <v>0</v>
      </c>
    </row>
    <row r="35" spans="1:5" x14ac:dyDescent="0.35">
      <c r="A35">
        <v>0</v>
      </c>
    </row>
    <row r="37" spans="1:5" x14ac:dyDescent="0.35">
      <c r="A37">
        <f>SUM(A1:A36)</f>
        <v>18.089999999999996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The Australian National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Bryant</dc:creator>
  <cp:keywords/>
  <dc:description/>
  <cp:lastModifiedBy>Sara Bryant</cp:lastModifiedBy>
  <cp:revision/>
  <dcterms:created xsi:type="dcterms:W3CDTF">2025-07-27T23:57:16Z</dcterms:created>
  <dcterms:modified xsi:type="dcterms:W3CDTF">2025-09-18T03:28:56Z</dcterms:modified>
  <cp:category/>
  <cp:contentStatus/>
</cp:coreProperties>
</file>