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187e19c62cc9b8/Dokumenter/Mastere maidr/riBOSE/ribose_protein/data/results/"/>
    </mc:Choice>
  </mc:AlternateContent>
  <xr:revisionPtr revIDLastSave="234" documentId="114_{479774C5-A1A2-4610-A0C7-4516733D09BB}" xr6:coauthVersionLast="45" xr6:coauthVersionMax="45" xr10:uidLastSave="{706B8263-56E5-4802-9F86-ED64DA2BA740}"/>
  <bookViews>
    <workbookView xWindow="-120" yWindow="-120" windowWidth="20730" windowHeight="11760" xr2:uid="{DB6E90C5-1510-4005-86E9-AFC1A9B41A79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1" l="1"/>
  <c r="E98" i="1"/>
  <c r="E3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3" i="1"/>
  <c r="Y4" i="1"/>
  <c r="N21" i="1" l="1"/>
  <c r="X4" i="1" l="1"/>
  <c r="Z4" i="1" s="1"/>
  <c r="X5" i="1"/>
  <c r="Y5" i="1" s="1"/>
  <c r="Z5" i="1" s="1"/>
  <c r="X6" i="1"/>
  <c r="Y6" i="1" s="1"/>
  <c r="Z6" i="1" s="1"/>
  <c r="X7" i="1"/>
  <c r="Y7" i="1" s="1"/>
  <c r="Z7" i="1" s="1"/>
  <c r="X8" i="1"/>
  <c r="Y8" i="1" s="1"/>
  <c r="Z8" i="1" s="1"/>
  <c r="X9" i="1"/>
  <c r="Y9" i="1" s="1"/>
  <c r="Z9" i="1" s="1"/>
  <c r="X10" i="1"/>
  <c r="Y10" i="1" s="1"/>
  <c r="Z10" i="1" s="1"/>
  <c r="X11" i="1"/>
  <c r="Y11" i="1" s="1"/>
  <c r="Z11" i="1" s="1"/>
  <c r="X12" i="1"/>
  <c r="Y12" i="1" s="1"/>
  <c r="Z12" i="1" s="1"/>
  <c r="X13" i="1"/>
  <c r="Y13" i="1" s="1"/>
  <c r="Z13" i="1" s="1"/>
  <c r="X14" i="1"/>
  <c r="Y14" i="1" s="1"/>
  <c r="Z14" i="1" s="1"/>
  <c r="X15" i="1"/>
  <c r="Y15" i="1" s="1"/>
  <c r="Z15" i="1" s="1"/>
  <c r="X16" i="1"/>
  <c r="Y16" i="1" s="1"/>
  <c r="Z16" i="1" s="1"/>
  <c r="X17" i="1"/>
  <c r="Y17" i="1" s="1"/>
  <c r="Z17" i="1" s="1"/>
  <c r="X18" i="1"/>
  <c r="Y18" i="1" s="1"/>
  <c r="Z18" i="1" s="1"/>
  <c r="X19" i="1"/>
  <c r="Y19" i="1" s="1"/>
  <c r="Z19" i="1" s="1"/>
  <c r="X20" i="1"/>
  <c r="Y20" i="1" s="1"/>
  <c r="Z20" i="1" s="1"/>
  <c r="X21" i="1"/>
  <c r="Y21" i="1" s="1"/>
  <c r="Z21" i="1" s="1"/>
  <c r="X22" i="1"/>
  <c r="Y22" i="1" s="1"/>
  <c r="Z22" i="1" s="1"/>
  <c r="X23" i="1"/>
  <c r="Y23" i="1" s="1"/>
  <c r="Z23" i="1" s="1"/>
  <c r="X24" i="1"/>
  <c r="Y24" i="1" s="1"/>
  <c r="Z24" i="1" s="1"/>
  <c r="X25" i="1"/>
  <c r="Y25" i="1" s="1"/>
  <c r="Z25" i="1" s="1"/>
  <c r="X26" i="1"/>
  <c r="Y26" i="1" s="1"/>
  <c r="Z26" i="1" s="1"/>
  <c r="X27" i="1"/>
  <c r="Y27" i="1" s="1"/>
  <c r="Z27" i="1" s="1"/>
  <c r="X28" i="1"/>
  <c r="Y28" i="1" s="1"/>
  <c r="Z28" i="1" s="1"/>
  <c r="X29" i="1"/>
  <c r="Y29" i="1" s="1"/>
  <c r="Z29" i="1" s="1"/>
  <c r="X30" i="1"/>
  <c r="Y30" i="1" s="1"/>
  <c r="Z30" i="1" s="1"/>
  <c r="X31" i="1"/>
  <c r="Y31" i="1" s="1"/>
  <c r="Z31" i="1" s="1"/>
  <c r="X32" i="1"/>
  <c r="Y32" i="1" s="1"/>
  <c r="Z32" i="1" s="1"/>
  <c r="X33" i="1"/>
  <c r="Y33" i="1" s="1"/>
  <c r="Z33" i="1" s="1"/>
  <c r="X34" i="1"/>
  <c r="Y34" i="1" s="1"/>
  <c r="Z34" i="1" s="1"/>
  <c r="X35" i="1"/>
  <c r="Y35" i="1" s="1"/>
  <c r="Z35" i="1" s="1"/>
  <c r="X36" i="1"/>
  <c r="Y36" i="1" s="1"/>
  <c r="Z36" i="1" s="1"/>
  <c r="X37" i="1"/>
  <c r="Y37" i="1" s="1"/>
  <c r="Z37" i="1" s="1"/>
  <c r="X38" i="1"/>
  <c r="Y38" i="1" s="1"/>
  <c r="Z38" i="1" s="1"/>
  <c r="X39" i="1"/>
  <c r="Y39" i="1" s="1"/>
  <c r="Z39" i="1" s="1"/>
  <c r="X40" i="1"/>
  <c r="Y40" i="1" s="1"/>
  <c r="Z40" i="1" s="1"/>
  <c r="X41" i="1"/>
  <c r="Y41" i="1" s="1"/>
  <c r="Z41" i="1" s="1"/>
  <c r="X42" i="1"/>
  <c r="Y42" i="1" s="1"/>
  <c r="Z42" i="1" s="1"/>
  <c r="X43" i="1"/>
  <c r="Y43" i="1" s="1"/>
  <c r="Z43" i="1" s="1"/>
  <c r="X44" i="1"/>
  <c r="Y44" i="1" s="1"/>
  <c r="Z44" i="1" s="1"/>
  <c r="X45" i="1"/>
  <c r="Y45" i="1" s="1"/>
  <c r="Z45" i="1" s="1"/>
  <c r="X46" i="1"/>
  <c r="Y46" i="1" s="1"/>
  <c r="Z46" i="1" s="1"/>
  <c r="X47" i="1"/>
  <c r="Y47" i="1" s="1"/>
  <c r="Z47" i="1" s="1"/>
  <c r="X48" i="1"/>
  <c r="Y48" i="1" s="1"/>
  <c r="Z48" i="1" s="1"/>
  <c r="X49" i="1"/>
  <c r="Y49" i="1" s="1"/>
  <c r="Z49" i="1" s="1"/>
  <c r="X50" i="1"/>
  <c r="Y50" i="1" s="1"/>
  <c r="Z50" i="1" s="1"/>
  <c r="X51" i="1"/>
  <c r="Y51" i="1" s="1"/>
  <c r="Z51" i="1" s="1"/>
  <c r="X52" i="1"/>
  <c r="Y52" i="1" s="1"/>
  <c r="Z52" i="1" s="1"/>
  <c r="X53" i="1"/>
  <c r="Y53" i="1" s="1"/>
  <c r="Z53" i="1" s="1"/>
  <c r="X54" i="1"/>
  <c r="Y54" i="1" s="1"/>
  <c r="Z54" i="1" s="1"/>
  <c r="X55" i="1"/>
  <c r="Y55" i="1" s="1"/>
  <c r="Z55" i="1" s="1"/>
  <c r="X56" i="1"/>
  <c r="Y56" i="1" s="1"/>
  <c r="Z56" i="1" s="1"/>
  <c r="X57" i="1"/>
  <c r="Y57" i="1" s="1"/>
  <c r="Z57" i="1" s="1"/>
  <c r="X58" i="1"/>
  <c r="Y58" i="1" s="1"/>
  <c r="Z58" i="1" s="1"/>
  <c r="X59" i="1"/>
  <c r="Y59" i="1" s="1"/>
  <c r="Z59" i="1" s="1"/>
  <c r="X60" i="1"/>
  <c r="Y60" i="1" s="1"/>
  <c r="Z60" i="1" s="1"/>
  <c r="X61" i="1"/>
  <c r="Y61" i="1" s="1"/>
  <c r="Z61" i="1" s="1"/>
  <c r="X62" i="1"/>
  <c r="Y62" i="1" s="1"/>
  <c r="Z62" i="1" s="1"/>
  <c r="X63" i="1"/>
  <c r="Y63" i="1" s="1"/>
  <c r="Z63" i="1" s="1"/>
  <c r="X64" i="1"/>
  <c r="Y64" i="1" s="1"/>
  <c r="Z64" i="1" s="1"/>
  <c r="X65" i="1"/>
  <c r="Y65" i="1" s="1"/>
  <c r="Z65" i="1" s="1"/>
  <c r="X66" i="1"/>
  <c r="Y66" i="1" s="1"/>
  <c r="Z66" i="1" s="1"/>
  <c r="X67" i="1"/>
  <c r="Y67" i="1" s="1"/>
  <c r="Z67" i="1" s="1"/>
  <c r="X68" i="1"/>
  <c r="Y68" i="1" s="1"/>
  <c r="Z68" i="1" s="1"/>
  <c r="X69" i="1"/>
  <c r="Y69" i="1" s="1"/>
  <c r="Z69" i="1" s="1"/>
  <c r="X70" i="1"/>
  <c r="Y70" i="1" s="1"/>
  <c r="Z70" i="1" s="1"/>
  <c r="X71" i="1"/>
  <c r="Y71" i="1" s="1"/>
  <c r="Z71" i="1" s="1"/>
  <c r="X72" i="1"/>
  <c r="Y72" i="1" s="1"/>
  <c r="Z72" i="1" s="1"/>
  <c r="X73" i="1"/>
  <c r="Y73" i="1" s="1"/>
  <c r="Z73" i="1" s="1"/>
  <c r="X74" i="1"/>
  <c r="Y74" i="1" s="1"/>
  <c r="Z74" i="1" s="1"/>
  <c r="X75" i="1"/>
  <c r="Y75" i="1" s="1"/>
  <c r="Z75" i="1" s="1"/>
  <c r="X76" i="1"/>
  <c r="Y76" i="1" s="1"/>
  <c r="Z76" i="1" s="1"/>
  <c r="X77" i="1"/>
  <c r="Y77" i="1" s="1"/>
  <c r="Z77" i="1" s="1"/>
  <c r="X78" i="1"/>
  <c r="Y78" i="1" s="1"/>
  <c r="Z78" i="1" s="1"/>
  <c r="X79" i="1"/>
  <c r="Y79" i="1" s="1"/>
  <c r="Z79" i="1" s="1"/>
  <c r="X80" i="1"/>
  <c r="Y80" i="1" s="1"/>
  <c r="Z80" i="1" s="1"/>
  <c r="X81" i="1"/>
  <c r="Y81" i="1" s="1"/>
  <c r="Z81" i="1" s="1"/>
  <c r="X82" i="1"/>
  <c r="Y82" i="1" s="1"/>
  <c r="Z82" i="1" s="1"/>
  <c r="X83" i="1"/>
  <c r="Y83" i="1" s="1"/>
  <c r="Z83" i="1" s="1"/>
  <c r="X84" i="1"/>
  <c r="Y84" i="1" s="1"/>
  <c r="Z84" i="1" s="1"/>
  <c r="X85" i="1"/>
  <c r="Y85" i="1" s="1"/>
  <c r="Z85" i="1" s="1"/>
  <c r="X86" i="1"/>
  <c r="Y86" i="1" s="1"/>
  <c r="Z86" i="1" s="1"/>
  <c r="X87" i="1"/>
  <c r="Y87" i="1" s="1"/>
  <c r="Z87" i="1" s="1"/>
  <c r="X88" i="1"/>
  <c r="Y88" i="1" s="1"/>
  <c r="Z88" i="1" s="1"/>
  <c r="X89" i="1"/>
  <c r="Y89" i="1" s="1"/>
  <c r="Z89" i="1" s="1"/>
  <c r="X90" i="1"/>
  <c r="Y90" i="1" s="1"/>
  <c r="Z90" i="1" s="1"/>
  <c r="X91" i="1"/>
  <c r="Y91" i="1" s="1"/>
  <c r="Z91" i="1" s="1"/>
  <c r="X92" i="1"/>
  <c r="Y92" i="1" s="1"/>
  <c r="Z92" i="1" s="1"/>
  <c r="X93" i="1"/>
  <c r="Y93" i="1" s="1"/>
  <c r="Z93" i="1" s="1"/>
  <c r="X94" i="1"/>
  <c r="Y94" i="1" s="1"/>
  <c r="Z94" i="1" s="1"/>
  <c r="X95" i="1"/>
  <c r="Y95" i="1" s="1"/>
  <c r="Z95" i="1" s="1"/>
  <c r="X96" i="1"/>
  <c r="Y96" i="1" s="1"/>
  <c r="Z96" i="1" s="1"/>
  <c r="X97" i="1"/>
  <c r="Y97" i="1" s="1"/>
  <c r="Z97" i="1" s="1"/>
  <c r="X98" i="1"/>
  <c r="Y98" i="1" s="1"/>
  <c r="Z98" i="1" s="1"/>
  <c r="X99" i="1"/>
  <c r="Y99" i="1" s="1"/>
  <c r="Z99" i="1" s="1"/>
  <c r="X100" i="1"/>
  <c r="Y100" i="1" s="1"/>
  <c r="Z100" i="1" s="1"/>
  <c r="X101" i="1"/>
  <c r="Y101" i="1" s="1"/>
  <c r="Z101" i="1" s="1"/>
  <c r="X102" i="1"/>
  <c r="Y102" i="1" s="1"/>
  <c r="Z102" i="1" s="1"/>
  <c r="X103" i="1"/>
  <c r="Y103" i="1" s="1"/>
  <c r="Z103" i="1" s="1"/>
  <c r="X104" i="1"/>
  <c r="Y104" i="1" s="1"/>
  <c r="Z104" i="1" s="1"/>
  <c r="X105" i="1"/>
  <c r="Y105" i="1" s="1"/>
  <c r="Z105" i="1" s="1"/>
  <c r="X106" i="1"/>
  <c r="Y106" i="1" s="1"/>
  <c r="Z106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4" i="1"/>
  <c r="N3" i="1" l="1"/>
  <c r="S3" i="1"/>
  <c r="X3" i="1"/>
  <c r="Z3" i="1" s="1"/>
</calcChain>
</file>

<file path=xl/sharedStrings.xml><?xml version="1.0" encoding="utf-8"?>
<sst xmlns="http://schemas.openxmlformats.org/spreadsheetml/2006/main" count="229" uniqueCount="131">
  <si>
    <t>subject</t>
  </si>
  <si>
    <t>T1rna1</t>
  </si>
  <si>
    <t>T2rna2</t>
  </si>
  <si>
    <t>T1rna2</t>
  </si>
  <si>
    <t>T2rna1</t>
  </si>
  <si>
    <t>T3rna1</t>
  </si>
  <si>
    <t>T3rna2</t>
  </si>
  <si>
    <t>T4rna1</t>
  </si>
  <si>
    <t>T4rna2</t>
  </si>
  <si>
    <t>Random_list</t>
  </si>
  <si>
    <t>260/280</t>
  </si>
  <si>
    <t>260/230</t>
  </si>
  <si>
    <t xml:space="preserve">1-1 </t>
  </si>
  <si>
    <t>2-2</t>
  </si>
  <si>
    <t>3-3</t>
  </si>
  <si>
    <t>5-5</t>
  </si>
  <si>
    <t>6-6</t>
  </si>
  <si>
    <t>7-7</t>
  </si>
  <si>
    <t>8-8</t>
  </si>
  <si>
    <t>RNA concentration (per ul eluate)</t>
  </si>
  <si>
    <t>Volume RNA eluate</t>
  </si>
  <si>
    <t>Avg</t>
  </si>
  <si>
    <t>RNA concentration per mg tissue</t>
  </si>
  <si>
    <t>Muscle tissue (mg)</t>
  </si>
  <si>
    <t>RNA total (ng)</t>
  </si>
  <si>
    <t>1-2</t>
  </si>
  <si>
    <t>1-3</t>
  </si>
  <si>
    <t>1-4</t>
  </si>
  <si>
    <t>1-5</t>
  </si>
  <si>
    <t>1-6</t>
  </si>
  <si>
    <t>1-7</t>
  </si>
  <si>
    <t>1-8</t>
  </si>
  <si>
    <t>2-1</t>
  </si>
  <si>
    <t>2-3</t>
  </si>
  <si>
    <t>2-4</t>
  </si>
  <si>
    <t>2-5</t>
  </si>
  <si>
    <t>2-6</t>
  </si>
  <si>
    <t>2-7</t>
  </si>
  <si>
    <t>2-8</t>
  </si>
  <si>
    <t>3-1</t>
  </si>
  <si>
    <t>3-2</t>
  </si>
  <si>
    <t>3-4</t>
  </si>
  <si>
    <t>3-5</t>
  </si>
  <si>
    <t>3-6</t>
  </si>
  <si>
    <t>3-7</t>
  </si>
  <si>
    <t>3-8</t>
  </si>
  <si>
    <t>5-1</t>
  </si>
  <si>
    <t>5-2</t>
  </si>
  <si>
    <t>5-3</t>
  </si>
  <si>
    <t>5-4</t>
  </si>
  <si>
    <t>5-6</t>
  </si>
  <si>
    <t>5-7</t>
  </si>
  <si>
    <t>5-8</t>
  </si>
  <si>
    <t>6-1</t>
  </si>
  <si>
    <t>6-2</t>
  </si>
  <si>
    <t>6-3</t>
  </si>
  <si>
    <t>6-4</t>
  </si>
  <si>
    <t>6-5</t>
  </si>
  <si>
    <t>6-7</t>
  </si>
  <si>
    <t>6-8</t>
  </si>
  <si>
    <t>7-1</t>
  </si>
  <si>
    <t>7-2</t>
  </si>
  <si>
    <t>7-3</t>
  </si>
  <si>
    <t>7-4</t>
  </si>
  <si>
    <t>7-5</t>
  </si>
  <si>
    <t>7-6</t>
  </si>
  <si>
    <t>7-8</t>
  </si>
  <si>
    <t>8-1</t>
  </si>
  <si>
    <t>8-2</t>
  </si>
  <si>
    <t>8-3</t>
  </si>
  <si>
    <t>8-4</t>
  </si>
  <si>
    <t>8-5</t>
  </si>
  <si>
    <t>8-6</t>
  </si>
  <si>
    <t>8-7</t>
  </si>
  <si>
    <t>9-1</t>
  </si>
  <si>
    <t>9-2</t>
  </si>
  <si>
    <t>9-3</t>
  </si>
  <si>
    <t>9-4</t>
  </si>
  <si>
    <t>9-5</t>
  </si>
  <si>
    <t>9-6</t>
  </si>
  <si>
    <t>9-7</t>
  </si>
  <si>
    <t>9-8</t>
  </si>
  <si>
    <t>12-1</t>
  </si>
  <si>
    <t>12-2</t>
  </si>
  <si>
    <t>12-3</t>
  </si>
  <si>
    <t>12-4</t>
  </si>
  <si>
    <t>12-5</t>
  </si>
  <si>
    <t>12-6</t>
  </si>
  <si>
    <t>12-7</t>
  </si>
  <si>
    <t>12-8</t>
  </si>
  <si>
    <t>13-1</t>
  </si>
  <si>
    <t>13-2</t>
  </si>
  <si>
    <t>13-4</t>
  </si>
  <si>
    <t>13-3</t>
  </si>
  <si>
    <t>13-5</t>
  </si>
  <si>
    <t>13-6</t>
  </si>
  <si>
    <t>13-7</t>
  </si>
  <si>
    <t>14-1</t>
  </si>
  <si>
    <t>15-1</t>
  </si>
  <si>
    <t>14-4</t>
  </si>
  <si>
    <t>14-5</t>
  </si>
  <si>
    <t>14-7</t>
  </si>
  <si>
    <t>14-8</t>
  </si>
  <si>
    <t>13-8</t>
  </si>
  <si>
    <t>14-2</t>
  </si>
  <si>
    <t>15-2</t>
  </si>
  <si>
    <t>14-3</t>
  </si>
  <si>
    <t>14-6</t>
  </si>
  <si>
    <t>15-3</t>
  </si>
  <si>
    <t>15-4</t>
  </si>
  <si>
    <t>15-5</t>
  </si>
  <si>
    <t>16-1</t>
  </si>
  <si>
    <t>16-2</t>
  </si>
  <si>
    <t>15-6</t>
  </si>
  <si>
    <t>15-7</t>
  </si>
  <si>
    <t>15-8</t>
  </si>
  <si>
    <t>16-3</t>
  </si>
  <si>
    <t>16-4</t>
  </si>
  <si>
    <t>16-5</t>
  </si>
  <si>
    <t>16-7</t>
  </si>
  <si>
    <t>16-6</t>
  </si>
  <si>
    <t>16-8</t>
  </si>
  <si>
    <t>19</t>
  </si>
  <si>
    <t>7,5</t>
  </si>
  <si>
    <t>19,3</t>
  </si>
  <si>
    <t>15,1</t>
  </si>
  <si>
    <t>8,9</t>
  </si>
  <si>
    <t>19,2</t>
  </si>
  <si>
    <t>10,5</t>
  </si>
  <si>
    <t>7,8</t>
  </si>
  <si>
    <t>TW(1,75/(tw/950)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</si>
</sst>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r&quot;\ * #,##0.00_-;\-&quot;kr&quot;\ * #,##0.00_-;_-&quot;kr&quot;\ * &quot;-&quot;??_-;_-@_-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1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1" applyNumberFormat="1" applyFont="1"/>
    <xf numFmtId="0" fontId="0" fillId="2" borderId="0" xfId="0" applyFill="1"/>
    <xf numFmtId="49" fontId="4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0" fontId="6" fillId="0" borderId="0" xfId="2"/>
    <xf numFmtId="164" fontId="0" fillId="0" borderId="0" xfId="0" applyNumberFormat="1" applyAlignment="1">
      <alignment horizontal="right"/>
    </xf>
    <xf numFmtId="0" fontId="7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  <xf numFmtId="1" fontId="0" fillId="3" borderId="0" xfId="0" applyNumberFormat="1" applyFill="1"/>
  </cellXfs>
  <cellStyles count="3">
    <cellStyle name="Normal" xfId="0" builtinId="0"/>
    <cellStyle name="Normal 2" xfId="2" xr:uid="{93E12C31-1317-454C-B6F8-698CC1640D15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640E-098A-442C-A4EA-518CD4CEFE6F}">
  <dimension ref="A1:Z106"/>
  <sheetViews>
    <sheetView tabSelected="1" topLeftCell="J1" workbookViewId="0">
      <selection activeCell="Y3" sqref="Y3"/>
    </sheetView>
  </sheetViews>
  <sheetFormatPr baseColWidth="10" defaultColWidth="11.42578125" defaultRowHeight="15" x14ac:dyDescent="0.25"/>
  <cols>
    <col min="3" max="3" width="12" bestFit="1" customWidth="1"/>
    <col min="7" max="7" width="12.5703125" style="4" bestFit="1" customWidth="1"/>
    <col min="8" max="8" width="17.7109375" style="4" bestFit="1" customWidth="1"/>
    <col min="9" max="9" width="18.5703125" style="4" bestFit="1" customWidth="1"/>
    <col min="25" max="25" width="13.42578125" bestFit="1" customWidth="1"/>
    <col min="26" max="26" width="30.28515625" bestFit="1" customWidth="1"/>
  </cols>
  <sheetData>
    <row r="1" spans="1:26" s="6" customFormat="1" x14ac:dyDescent="0.25">
      <c r="A1" s="6" t="s">
        <v>0</v>
      </c>
      <c r="C1" s="6" t="s">
        <v>9</v>
      </c>
      <c r="E1" s="6" t="s">
        <v>130</v>
      </c>
      <c r="G1" s="7"/>
      <c r="H1" s="7" t="s">
        <v>23</v>
      </c>
      <c r="I1" s="7" t="s">
        <v>20</v>
      </c>
      <c r="J1" s="25" t="s">
        <v>10</v>
      </c>
      <c r="K1" s="25"/>
      <c r="L1" s="25"/>
      <c r="M1" s="25"/>
      <c r="N1" s="25"/>
      <c r="O1" s="25" t="s">
        <v>11</v>
      </c>
      <c r="P1" s="25"/>
      <c r="Q1" s="25"/>
      <c r="R1" s="25"/>
      <c r="S1" s="25"/>
      <c r="T1" s="25" t="s">
        <v>19</v>
      </c>
      <c r="U1" s="25"/>
      <c r="V1" s="25"/>
      <c r="W1" s="25"/>
      <c r="X1" s="25"/>
      <c r="Y1" s="8" t="s">
        <v>24</v>
      </c>
      <c r="Z1" s="6" t="s">
        <v>22</v>
      </c>
    </row>
    <row r="2" spans="1:26" s="2" customFormat="1" x14ac:dyDescent="0.25">
      <c r="G2" s="5"/>
      <c r="H2" s="12"/>
      <c r="I2" s="5"/>
      <c r="J2" s="2">
        <v>1</v>
      </c>
      <c r="K2" s="2">
        <v>2</v>
      </c>
      <c r="L2" s="2">
        <v>3</v>
      </c>
      <c r="M2" s="2">
        <v>4</v>
      </c>
      <c r="N2" s="2" t="s">
        <v>21</v>
      </c>
      <c r="O2" s="2">
        <v>1</v>
      </c>
      <c r="P2" s="2">
        <v>2</v>
      </c>
      <c r="Q2" s="2">
        <v>3</v>
      </c>
      <c r="R2" s="2">
        <v>4</v>
      </c>
      <c r="S2" s="2" t="s">
        <v>21</v>
      </c>
      <c r="T2" s="2">
        <v>1</v>
      </c>
      <c r="U2" s="2">
        <v>2</v>
      </c>
      <c r="V2" s="2">
        <v>3</v>
      </c>
      <c r="W2" s="2">
        <v>4</v>
      </c>
      <c r="X2" s="2" t="s">
        <v>21</v>
      </c>
    </row>
    <row r="3" spans="1:26" x14ac:dyDescent="0.25">
      <c r="A3">
        <v>101</v>
      </c>
      <c r="B3" t="s">
        <v>8</v>
      </c>
      <c r="C3">
        <v>0.39741788828426428</v>
      </c>
      <c r="D3">
        <v>1</v>
      </c>
      <c r="E3" s="27">
        <f>1.75/(H3/950)</f>
        <v>221.66666666666666</v>
      </c>
      <c r="F3" s="26">
        <v>225</v>
      </c>
      <c r="G3" s="3" t="s">
        <v>12</v>
      </c>
      <c r="H3" s="13" t="s">
        <v>123</v>
      </c>
      <c r="I3" s="9">
        <v>30</v>
      </c>
      <c r="J3" s="23">
        <v>1.9994000000000001</v>
      </c>
      <c r="K3" s="23">
        <v>1.9658</v>
      </c>
      <c r="L3" s="23">
        <v>1.8775999999999999</v>
      </c>
      <c r="M3" s="23">
        <v>1.9971000000000001</v>
      </c>
      <c r="N3">
        <f>AVERAGE(J3:M3)</f>
        <v>1.959975</v>
      </c>
      <c r="O3" s="23">
        <v>1.9280999999999999</v>
      </c>
      <c r="P3" s="23">
        <v>1.8765000000000001</v>
      </c>
      <c r="Q3" s="23">
        <v>1.7422</v>
      </c>
      <c r="R3" s="23">
        <v>1.9366000000000001</v>
      </c>
      <c r="S3">
        <f>AVERAGE(O3:R3)</f>
        <v>1.8708499999999999</v>
      </c>
      <c r="T3" s="23">
        <v>137.7647</v>
      </c>
      <c r="U3" s="23">
        <v>137.6078</v>
      </c>
      <c r="V3" s="23">
        <v>144.9804</v>
      </c>
      <c r="W3" s="23">
        <v>132.90199999999999</v>
      </c>
      <c r="X3">
        <f>AVERAGE(T3:W3)</f>
        <v>138.31372499999998</v>
      </c>
      <c r="Y3" s="1">
        <f>X3*I3</f>
        <v>4149.4117499999993</v>
      </c>
      <c r="Z3" s="1">
        <f>Y3/H3</f>
        <v>553.25489999999991</v>
      </c>
    </row>
    <row r="4" spans="1:26" ht="15.75" x14ac:dyDescent="0.25">
      <c r="A4">
        <v>101</v>
      </c>
      <c r="B4" t="s">
        <v>5</v>
      </c>
      <c r="C4">
        <v>0.44003147013183042</v>
      </c>
      <c r="D4">
        <v>2</v>
      </c>
      <c r="E4" s="27">
        <f t="shared" ref="E4:E16" si="0">1.75/(H4/950)</f>
        <v>86.139896373056999</v>
      </c>
      <c r="F4" s="26"/>
      <c r="G4" s="4" t="s">
        <v>25</v>
      </c>
      <c r="H4" s="14" t="s">
        <v>124</v>
      </c>
      <c r="I4" s="1">
        <v>30</v>
      </c>
      <c r="J4" s="23">
        <v>2.0152000000000001</v>
      </c>
      <c r="K4" s="23">
        <v>2.0124</v>
      </c>
      <c r="L4" s="23">
        <v>2.0089000000000001</v>
      </c>
      <c r="M4" s="23">
        <v>2.0165000000000002</v>
      </c>
      <c r="N4">
        <f>AVERAGE(J4:M4)</f>
        <v>2.0132500000000002</v>
      </c>
      <c r="O4" s="23">
        <v>0.90149999999999997</v>
      </c>
      <c r="P4" s="23">
        <v>0.90190000000000003</v>
      </c>
      <c r="Q4" s="23">
        <v>0.91610000000000003</v>
      </c>
      <c r="R4" s="23">
        <v>0.91510000000000002</v>
      </c>
      <c r="S4">
        <f t="shared" ref="S4:S67" si="1">AVERAGE(O4:R4)</f>
        <v>0.90864999999999996</v>
      </c>
      <c r="T4" s="23">
        <v>307.64710000000002</v>
      </c>
      <c r="U4" s="23">
        <v>299.01960000000003</v>
      </c>
      <c r="V4" s="23">
        <v>310.47059999999999</v>
      </c>
      <c r="W4" s="23">
        <v>301.52940000000001</v>
      </c>
      <c r="X4">
        <f t="shared" ref="X4:X67" si="2">AVERAGE(T4:W4)</f>
        <v>304.666675</v>
      </c>
      <c r="Y4" s="1">
        <f>X4*I4</f>
        <v>9140.0002499999991</v>
      </c>
      <c r="Z4" s="1">
        <f>Y4/H4</f>
        <v>473.57514248704655</v>
      </c>
    </row>
    <row r="5" spans="1:26" ht="15.75" x14ac:dyDescent="0.25">
      <c r="A5">
        <v>101</v>
      </c>
      <c r="B5" t="s">
        <v>4</v>
      </c>
      <c r="C5">
        <v>0.45668967012566086</v>
      </c>
      <c r="D5">
        <v>3</v>
      </c>
      <c r="E5" s="27">
        <f t="shared" si="0"/>
        <v>110.09933774834437</v>
      </c>
      <c r="F5" s="26"/>
      <c r="G5" s="4" t="s">
        <v>26</v>
      </c>
      <c r="H5" s="11" t="s">
        <v>125</v>
      </c>
      <c r="I5" s="1">
        <v>30</v>
      </c>
      <c r="J5" s="23">
        <v>1.8586</v>
      </c>
      <c r="K5" s="23">
        <v>2.0217999999999998</v>
      </c>
      <c r="L5" s="23">
        <v>2.0308000000000002</v>
      </c>
      <c r="M5" s="23">
        <v>2.0177999999999998</v>
      </c>
      <c r="N5">
        <f t="shared" ref="N5:N68" si="3">AVERAGE(J5:M5)</f>
        <v>1.9822500000000001</v>
      </c>
      <c r="O5" s="23">
        <v>1.3969</v>
      </c>
      <c r="P5" s="23">
        <v>1.4095</v>
      </c>
      <c r="Q5" s="23">
        <v>1.4053</v>
      </c>
      <c r="R5" s="23">
        <v>1.4313</v>
      </c>
      <c r="S5">
        <f t="shared" si="1"/>
        <v>1.4107500000000002</v>
      </c>
      <c r="T5" s="23">
        <v>188.11760000000001</v>
      </c>
      <c r="U5" s="23">
        <v>171.0196</v>
      </c>
      <c r="V5" s="23">
        <v>173.3725</v>
      </c>
      <c r="W5" s="23">
        <v>173.2157</v>
      </c>
      <c r="X5">
        <f t="shared" si="2"/>
        <v>176.43135000000001</v>
      </c>
      <c r="Y5" s="1">
        <f t="shared" ref="Y5:Y67" si="4">X5*I5</f>
        <v>5292.9405000000006</v>
      </c>
      <c r="Z5" s="1">
        <f>Y5/H5</f>
        <v>350.52586092715239</v>
      </c>
    </row>
    <row r="6" spans="1:26" x14ac:dyDescent="0.25">
      <c r="A6">
        <v>101</v>
      </c>
      <c r="B6" t="s">
        <v>7</v>
      </c>
      <c r="C6">
        <v>0.69146964226724095</v>
      </c>
      <c r="D6">
        <v>4</v>
      </c>
      <c r="E6" s="27">
        <f t="shared" si="0"/>
        <v>186.79775280898875</v>
      </c>
      <c r="F6" s="26">
        <v>190</v>
      </c>
      <c r="G6" s="4" t="s">
        <v>27</v>
      </c>
      <c r="H6" s="12" t="s">
        <v>126</v>
      </c>
      <c r="I6" s="1">
        <v>30</v>
      </c>
      <c r="J6" s="23">
        <v>2.0304000000000002</v>
      </c>
      <c r="K6" s="23">
        <v>2.0215000000000001</v>
      </c>
      <c r="L6" s="23">
        <v>1.9322999999999999</v>
      </c>
      <c r="M6" s="23">
        <v>2.0358999999999998</v>
      </c>
      <c r="N6">
        <f t="shared" si="3"/>
        <v>2.0050249999999998</v>
      </c>
      <c r="O6" s="23">
        <v>0.40400000000000003</v>
      </c>
      <c r="P6" s="23">
        <v>0.4289</v>
      </c>
      <c r="Q6" s="23">
        <v>0.44429999999999997</v>
      </c>
      <c r="R6" s="23">
        <v>0.43880000000000002</v>
      </c>
      <c r="S6">
        <f t="shared" si="1"/>
        <v>0.42899999999999999</v>
      </c>
      <c r="T6" s="23">
        <v>157.0196</v>
      </c>
      <c r="U6" s="23">
        <v>162.03919999999999</v>
      </c>
      <c r="V6" s="23">
        <v>170.03919999999999</v>
      </c>
      <c r="W6" s="23">
        <v>160</v>
      </c>
      <c r="X6">
        <f t="shared" si="2"/>
        <v>162.27449999999999</v>
      </c>
      <c r="Y6" s="1">
        <f t="shared" si="4"/>
        <v>4868.2349999999997</v>
      </c>
      <c r="Z6" s="1">
        <f>Y6/H6</f>
        <v>546.99269662921347</v>
      </c>
    </row>
    <row r="7" spans="1:26" x14ac:dyDescent="0.25">
      <c r="A7">
        <v>101</v>
      </c>
      <c r="B7" t="s">
        <v>6</v>
      </c>
      <c r="C7">
        <v>0.71219530125134456</v>
      </c>
      <c r="D7">
        <v>5</v>
      </c>
      <c r="E7" s="27">
        <f t="shared" si="0"/>
        <v>86.588541666666671</v>
      </c>
      <c r="F7" s="26">
        <v>90</v>
      </c>
      <c r="G7" s="4" t="s">
        <v>28</v>
      </c>
      <c r="H7" s="12" t="s">
        <v>127</v>
      </c>
      <c r="I7" s="1">
        <v>30</v>
      </c>
      <c r="J7" s="23">
        <v>2.0306999999999999</v>
      </c>
      <c r="K7" s="23">
        <v>2.0236999999999998</v>
      </c>
      <c r="L7" s="23">
        <v>2.0137</v>
      </c>
      <c r="M7" s="23">
        <v>2.0202</v>
      </c>
      <c r="N7">
        <f t="shared" si="3"/>
        <v>2.0220750000000001</v>
      </c>
      <c r="O7" s="23">
        <v>0.3543</v>
      </c>
      <c r="P7" s="23">
        <v>0.35420000000000001</v>
      </c>
      <c r="Q7" s="23">
        <v>0.35039999999999999</v>
      </c>
      <c r="R7" s="23">
        <v>0.35460000000000003</v>
      </c>
      <c r="S7">
        <f t="shared" si="1"/>
        <v>0.35337499999999999</v>
      </c>
      <c r="T7" s="23">
        <v>166.27449999999999</v>
      </c>
      <c r="U7" s="23">
        <v>160.6275</v>
      </c>
      <c r="V7" s="23">
        <v>161.72550000000001</v>
      </c>
      <c r="W7" s="23">
        <v>156.86269999999999</v>
      </c>
      <c r="X7">
        <f t="shared" si="2"/>
        <v>161.37254999999999</v>
      </c>
      <c r="Y7" s="1">
        <f t="shared" si="4"/>
        <v>4841.1764999999996</v>
      </c>
      <c r="Z7" s="1">
        <f>Y7/H7</f>
        <v>252.14460937499999</v>
      </c>
    </row>
    <row r="8" spans="1:26" ht="15.75" x14ac:dyDescent="0.25">
      <c r="A8">
        <v>101</v>
      </c>
      <c r="B8" t="s">
        <v>3</v>
      </c>
      <c r="C8">
        <v>0.73435153483015392</v>
      </c>
      <c r="D8">
        <v>6</v>
      </c>
      <c r="E8" s="27">
        <f t="shared" si="0"/>
        <v>158.33333333333334</v>
      </c>
      <c r="F8" s="26">
        <v>160</v>
      </c>
      <c r="G8" s="4" t="s">
        <v>29</v>
      </c>
      <c r="H8" s="11" t="s">
        <v>128</v>
      </c>
      <c r="I8" s="9">
        <v>30</v>
      </c>
      <c r="J8" s="23">
        <v>1.9733000000000001</v>
      </c>
      <c r="K8" s="23">
        <v>1.9624999999999999</v>
      </c>
      <c r="L8" s="23">
        <v>1.9697</v>
      </c>
      <c r="M8" s="23">
        <v>1.9626999999999999</v>
      </c>
      <c r="N8">
        <f t="shared" si="3"/>
        <v>1.96705</v>
      </c>
      <c r="O8" s="23">
        <v>1.8596999999999999</v>
      </c>
      <c r="P8" s="23">
        <v>1.8265</v>
      </c>
      <c r="Q8" s="23">
        <v>1.837</v>
      </c>
      <c r="R8" s="23">
        <v>1.8561000000000001</v>
      </c>
      <c r="S8">
        <f t="shared" si="1"/>
        <v>1.8448250000000002</v>
      </c>
      <c r="T8" s="23">
        <v>150.74510000000001</v>
      </c>
      <c r="U8" s="23">
        <v>147.7647</v>
      </c>
      <c r="V8" s="23">
        <v>152.94120000000001</v>
      </c>
      <c r="W8" s="23">
        <v>148.70590000000001</v>
      </c>
      <c r="X8">
        <f t="shared" si="2"/>
        <v>150.03922500000002</v>
      </c>
      <c r="Y8" s="1">
        <f t="shared" si="4"/>
        <v>4501.1767500000005</v>
      </c>
      <c r="Z8" s="1">
        <f>Y8/H8</f>
        <v>428.68350000000004</v>
      </c>
    </row>
    <row r="9" spans="1:26" ht="15.75" x14ac:dyDescent="0.25">
      <c r="A9">
        <v>101</v>
      </c>
      <c r="B9" t="s">
        <v>1</v>
      </c>
      <c r="C9">
        <v>0.82067516831597864</v>
      </c>
      <c r="D9">
        <v>7</v>
      </c>
      <c r="E9" s="27">
        <f t="shared" si="0"/>
        <v>213.14102564102564</v>
      </c>
      <c r="F9" s="26">
        <v>215</v>
      </c>
      <c r="G9" s="4" t="s">
        <v>30</v>
      </c>
      <c r="H9" s="11" t="s">
        <v>129</v>
      </c>
      <c r="I9" s="1">
        <v>30</v>
      </c>
      <c r="J9" s="23">
        <v>1.9863</v>
      </c>
      <c r="K9" s="23">
        <v>1.9529000000000001</v>
      </c>
      <c r="L9" s="23">
        <v>1.8582000000000001</v>
      </c>
      <c r="M9" s="23">
        <v>1.9849000000000001</v>
      </c>
      <c r="N9">
        <f t="shared" si="3"/>
        <v>1.9455749999999998</v>
      </c>
      <c r="O9" s="23">
        <v>1.3110999999999999</v>
      </c>
      <c r="P9" s="23">
        <v>1.3087</v>
      </c>
      <c r="Q9" s="23">
        <v>1.2751999999999999</v>
      </c>
      <c r="R9" s="23">
        <v>1.3204</v>
      </c>
      <c r="S9">
        <f t="shared" si="1"/>
        <v>1.30385</v>
      </c>
      <c r="T9" s="23">
        <v>130.3922</v>
      </c>
      <c r="U9" s="23">
        <v>128.50980000000001</v>
      </c>
      <c r="V9" s="23">
        <v>131.0196</v>
      </c>
      <c r="W9" s="23">
        <v>118.4706</v>
      </c>
      <c r="X9">
        <f t="shared" si="2"/>
        <v>127.09805</v>
      </c>
      <c r="Y9" s="1">
        <f t="shared" si="4"/>
        <v>3812.9414999999999</v>
      </c>
      <c r="Z9" s="1">
        <f>Y9/H9</f>
        <v>488.83865384615382</v>
      </c>
    </row>
    <row r="10" spans="1:26" x14ac:dyDescent="0.25">
      <c r="A10">
        <v>101</v>
      </c>
      <c r="B10" t="s">
        <v>2</v>
      </c>
      <c r="C10">
        <v>0.90461307491422038</v>
      </c>
      <c r="D10">
        <v>8</v>
      </c>
      <c r="E10" s="27">
        <f t="shared" si="0"/>
        <v>87.5</v>
      </c>
      <c r="F10" s="26">
        <v>90</v>
      </c>
      <c r="G10" s="4" t="s">
        <v>31</v>
      </c>
      <c r="H10" s="12" t="s">
        <v>122</v>
      </c>
      <c r="I10" s="1">
        <v>30</v>
      </c>
      <c r="J10" s="23">
        <v>2.0024999999999999</v>
      </c>
      <c r="K10" s="23">
        <v>2.0085000000000002</v>
      </c>
      <c r="L10" s="23">
        <v>1.9977</v>
      </c>
      <c r="M10" s="23">
        <v>2.0177</v>
      </c>
      <c r="N10">
        <f t="shared" si="3"/>
        <v>2.0066000000000002</v>
      </c>
      <c r="O10" s="23">
        <v>1.1817</v>
      </c>
      <c r="P10" s="23">
        <v>1.1173999999999999</v>
      </c>
      <c r="Q10" s="23">
        <v>1.1265000000000001</v>
      </c>
      <c r="R10" s="23">
        <v>1.1080000000000001</v>
      </c>
      <c r="S10">
        <f t="shared" si="1"/>
        <v>1.1334</v>
      </c>
      <c r="T10" s="23">
        <v>278.78429999999997</v>
      </c>
      <c r="U10" s="23">
        <v>231.72550000000001</v>
      </c>
      <c r="V10" s="23">
        <v>239.25489999999999</v>
      </c>
      <c r="W10" s="23">
        <v>219.1765</v>
      </c>
      <c r="X10">
        <f t="shared" si="2"/>
        <v>242.2353</v>
      </c>
      <c r="Y10" s="1">
        <f t="shared" si="4"/>
        <v>7267.0590000000002</v>
      </c>
      <c r="Z10" s="1">
        <f>Y10/H10</f>
        <v>382.47678947368422</v>
      </c>
    </row>
    <row r="11" spans="1:26" ht="15.75" x14ac:dyDescent="0.25">
      <c r="A11">
        <v>102</v>
      </c>
      <c r="B11" t="s">
        <v>2</v>
      </c>
      <c r="C11">
        <v>4.2292194373912628E-2</v>
      </c>
      <c r="D11">
        <v>9</v>
      </c>
      <c r="E11" s="27">
        <f t="shared" si="0"/>
        <v>94.460227272727266</v>
      </c>
      <c r="F11" s="26">
        <v>95</v>
      </c>
      <c r="G11" s="4" t="s">
        <v>32</v>
      </c>
      <c r="H11" s="18">
        <v>17.600000000000001</v>
      </c>
      <c r="I11" s="1">
        <v>30</v>
      </c>
      <c r="J11" s="23">
        <v>1.9753000000000001</v>
      </c>
      <c r="K11" s="23">
        <v>1.9743999999999999</v>
      </c>
      <c r="L11" s="23">
        <v>1.9850000000000001</v>
      </c>
      <c r="M11" s="23">
        <v>1.9807999999999999</v>
      </c>
      <c r="N11">
        <f t="shared" si="3"/>
        <v>1.9788749999999999</v>
      </c>
      <c r="O11" s="23">
        <v>1.7516</v>
      </c>
      <c r="P11" s="23">
        <v>1.7485999999999999</v>
      </c>
      <c r="Q11" s="23">
        <v>1.7647999999999999</v>
      </c>
      <c r="R11" s="23">
        <v>1.768</v>
      </c>
      <c r="S11">
        <f t="shared" si="1"/>
        <v>1.7582499999999999</v>
      </c>
      <c r="T11" s="23">
        <v>260.74509999999998</v>
      </c>
      <c r="U11" s="23">
        <v>250.70590000000001</v>
      </c>
      <c r="V11" s="23">
        <v>243.33330000000001</v>
      </c>
      <c r="W11" s="23">
        <v>238.7843</v>
      </c>
      <c r="X11">
        <f t="shared" si="2"/>
        <v>248.39215000000002</v>
      </c>
      <c r="Y11" s="1">
        <f t="shared" si="4"/>
        <v>7451.7645000000002</v>
      </c>
      <c r="Z11" s="1">
        <f>Y11/H11</f>
        <v>423.39571022727273</v>
      </c>
    </row>
    <row r="12" spans="1:26" ht="15.75" x14ac:dyDescent="0.25">
      <c r="A12">
        <v>102</v>
      </c>
      <c r="B12" t="s">
        <v>3</v>
      </c>
      <c r="C12">
        <v>5.3546233053360703E-2</v>
      </c>
      <c r="D12">
        <v>10</v>
      </c>
      <c r="E12" s="27">
        <f t="shared" si="0"/>
        <v>138.54166666666666</v>
      </c>
      <c r="F12" s="26">
        <v>140</v>
      </c>
      <c r="G12" s="4" t="s">
        <v>13</v>
      </c>
      <c r="H12" s="16">
        <v>12</v>
      </c>
      <c r="I12" s="1">
        <v>30</v>
      </c>
      <c r="J12" s="23">
        <v>1.9936</v>
      </c>
      <c r="K12" s="23">
        <v>1.9724999999999999</v>
      </c>
      <c r="L12" s="23">
        <v>1.9012</v>
      </c>
      <c r="M12" s="23">
        <v>1.9901</v>
      </c>
      <c r="N12">
        <f t="shared" si="3"/>
        <v>1.96435</v>
      </c>
      <c r="O12" s="23">
        <v>1.8027</v>
      </c>
      <c r="P12" s="23">
        <v>1.7981</v>
      </c>
      <c r="Q12" s="23">
        <v>1.7244999999999999</v>
      </c>
      <c r="R12" s="23">
        <v>1.7968</v>
      </c>
      <c r="S12">
        <f t="shared" si="1"/>
        <v>1.7805250000000001</v>
      </c>
      <c r="T12" s="23">
        <v>170.5882</v>
      </c>
      <c r="U12" s="23">
        <v>174.66669999999999</v>
      </c>
      <c r="V12" s="23">
        <v>179.68629999999999</v>
      </c>
      <c r="W12" s="23">
        <v>173.4118</v>
      </c>
      <c r="X12">
        <f t="shared" si="2"/>
        <v>174.58824999999999</v>
      </c>
      <c r="Y12" s="1">
        <f t="shared" si="4"/>
        <v>5237.6475</v>
      </c>
      <c r="Z12" s="1">
        <f>Y12/H12</f>
        <v>436.47062499999998</v>
      </c>
    </row>
    <row r="13" spans="1:26" ht="15.75" x14ac:dyDescent="0.25">
      <c r="A13">
        <v>102</v>
      </c>
      <c r="B13" t="s">
        <v>4</v>
      </c>
      <c r="C13">
        <v>0.27468499249289713</v>
      </c>
      <c r="D13">
        <v>11</v>
      </c>
      <c r="E13" s="27">
        <f t="shared" si="0"/>
        <v>108.66013071895425</v>
      </c>
      <c r="F13" s="26">
        <v>110</v>
      </c>
      <c r="G13" s="4" t="s">
        <v>33</v>
      </c>
      <c r="H13" s="17">
        <v>15.3</v>
      </c>
      <c r="I13" s="9">
        <v>30</v>
      </c>
      <c r="J13" s="23">
        <v>1.9871000000000001</v>
      </c>
      <c r="K13" s="23">
        <v>1.9846999999999999</v>
      </c>
      <c r="L13" s="23">
        <v>1.9885999999999999</v>
      </c>
      <c r="M13" s="23">
        <v>1.9827999999999999</v>
      </c>
      <c r="N13">
        <f t="shared" si="3"/>
        <v>1.9858</v>
      </c>
      <c r="O13" s="23">
        <v>1.5764</v>
      </c>
      <c r="P13" s="23">
        <v>1.5670999999999999</v>
      </c>
      <c r="Q13" s="23">
        <v>1.5789</v>
      </c>
      <c r="R13" s="23">
        <v>1.5740000000000001</v>
      </c>
      <c r="S13">
        <f t="shared" si="1"/>
        <v>1.5741000000000001</v>
      </c>
      <c r="T13" s="23">
        <v>181.5686</v>
      </c>
      <c r="U13" s="23">
        <v>172.6275</v>
      </c>
      <c r="V13" s="23">
        <v>177.64709999999999</v>
      </c>
      <c r="W13" s="23">
        <v>172.15690000000001</v>
      </c>
      <c r="X13">
        <f t="shared" si="2"/>
        <v>176.00002499999999</v>
      </c>
      <c r="Y13" s="1">
        <f t="shared" si="4"/>
        <v>5280.0007500000002</v>
      </c>
      <c r="Z13" s="1">
        <f>Y13/H13</f>
        <v>345.09808823529409</v>
      </c>
    </row>
    <row r="14" spans="1:26" ht="15.75" x14ac:dyDescent="0.25">
      <c r="A14">
        <v>102</v>
      </c>
      <c r="B14" t="s">
        <v>8</v>
      </c>
      <c r="C14">
        <v>0.42176489338114731</v>
      </c>
      <c r="D14">
        <v>12</v>
      </c>
      <c r="E14" s="27">
        <f t="shared" si="0"/>
        <v>70.147679324894511</v>
      </c>
      <c r="F14" s="26"/>
      <c r="G14" s="4" t="s">
        <v>34</v>
      </c>
      <c r="H14" s="22">
        <v>23.7</v>
      </c>
      <c r="I14" s="1">
        <v>30</v>
      </c>
      <c r="J14" s="23">
        <v>1.9752000000000001</v>
      </c>
      <c r="K14" s="23">
        <v>1.9655</v>
      </c>
      <c r="L14" s="23">
        <v>1.9653</v>
      </c>
      <c r="M14" s="23">
        <v>1.9646999999999999</v>
      </c>
      <c r="N14">
        <f t="shared" si="3"/>
        <v>1.9676750000000001</v>
      </c>
      <c r="O14" s="23">
        <v>1.7388999999999999</v>
      </c>
      <c r="P14" s="23">
        <v>1.7236</v>
      </c>
      <c r="Q14" s="23">
        <v>1.7396</v>
      </c>
      <c r="R14" s="23">
        <v>1.7365999999999999</v>
      </c>
      <c r="S14">
        <f t="shared" si="1"/>
        <v>1.734675</v>
      </c>
      <c r="T14" s="23">
        <v>405.41180000000003</v>
      </c>
      <c r="U14" s="23">
        <v>388.31369999999998</v>
      </c>
      <c r="V14" s="23">
        <v>386.74509999999998</v>
      </c>
      <c r="W14" s="23">
        <v>379.52940000000001</v>
      </c>
      <c r="X14">
        <f t="shared" si="2"/>
        <v>390</v>
      </c>
      <c r="Y14" s="1">
        <f t="shared" si="4"/>
        <v>11700</v>
      </c>
      <c r="Z14" s="1">
        <f>Y14/H14</f>
        <v>493.6708860759494</v>
      </c>
    </row>
    <row r="15" spans="1:26" ht="15.75" x14ac:dyDescent="0.25">
      <c r="A15">
        <v>102</v>
      </c>
      <c r="B15" t="s">
        <v>7</v>
      </c>
      <c r="C15">
        <v>0.61975795986919069</v>
      </c>
      <c r="D15">
        <v>13</v>
      </c>
      <c r="E15" s="27">
        <f t="shared" si="0"/>
        <v>75.226244343891395</v>
      </c>
      <c r="F15" s="26"/>
      <c r="G15" s="4" t="s">
        <v>35</v>
      </c>
      <c r="H15" s="21">
        <v>22.1</v>
      </c>
      <c r="I15" s="1">
        <v>30</v>
      </c>
      <c r="J15" s="23">
        <v>2.0289000000000001</v>
      </c>
      <c r="K15" s="23">
        <v>2.0110999999999999</v>
      </c>
      <c r="L15" s="23">
        <v>1.9745999999999999</v>
      </c>
      <c r="M15" s="23">
        <v>2.0287000000000002</v>
      </c>
      <c r="N15">
        <f t="shared" si="3"/>
        <v>2.0108250000000001</v>
      </c>
      <c r="O15" s="23">
        <v>1.0963000000000001</v>
      </c>
      <c r="P15" s="23">
        <v>1.1144000000000001</v>
      </c>
      <c r="Q15" s="23">
        <v>1.1124000000000001</v>
      </c>
      <c r="R15" s="23">
        <v>1.1234</v>
      </c>
      <c r="S15">
        <f t="shared" si="1"/>
        <v>1.1116250000000001</v>
      </c>
      <c r="T15" s="23">
        <v>286.27449999999999</v>
      </c>
      <c r="U15" s="23">
        <v>283.13729999999998</v>
      </c>
      <c r="V15" s="23">
        <v>292.2353</v>
      </c>
      <c r="W15" s="23">
        <v>277.33330000000001</v>
      </c>
      <c r="X15">
        <f t="shared" si="2"/>
        <v>284.74509999999998</v>
      </c>
      <c r="Y15" s="1">
        <f t="shared" si="4"/>
        <v>8542.3529999999992</v>
      </c>
      <c r="Z15" s="1">
        <f>Y15/H15</f>
        <v>386.53180995475105</v>
      </c>
    </row>
    <row r="16" spans="1:26" ht="15.75" x14ac:dyDescent="0.25">
      <c r="A16">
        <v>102</v>
      </c>
      <c r="B16" t="s">
        <v>1</v>
      </c>
      <c r="C16">
        <v>0.62305502844130034</v>
      </c>
      <c r="D16">
        <v>14</v>
      </c>
      <c r="E16" s="27">
        <f t="shared" si="0"/>
        <v>124.06716417910448</v>
      </c>
      <c r="F16" s="26">
        <v>125</v>
      </c>
      <c r="G16" s="4" t="s">
        <v>36</v>
      </c>
      <c r="H16" s="15">
        <v>13.4</v>
      </c>
      <c r="I16" s="1">
        <v>30</v>
      </c>
      <c r="J16" s="23">
        <v>2.0082</v>
      </c>
      <c r="K16" s="23">
        <v>2.0032999999999999</v>
      </c>
      <c r="L16" s="23">
        <v>1.9951000000000001</v>
      </c>
      <c r="M16" s="23">
        <v>2</v>
      </c>
      <c r="N16">
        <f t="shared" si="3"/>
        <v>2.0016499999999997</v>
      </c>
      <c r="O16" s="23">
        <v>1.9878</v>
      </c>
      <c r="P16" s="23">
        <v>1.9798</v>
      </c>
      <c r="Q16" s="23">
        <v>1.9719</v>
      </c>
      <c r="R16" s="23">
        <v>1.9992000000000001</v>
      </c>
      <c r="S16">
        <f t="shared" si="1"/>
        <v>1.984675</v>
      </c>
      <c r="T16" s="23">
        <v>192</v>
      </c>
      <c r="U16" s="23">
        <v>191.84309999999999</v>
      </c>
      <c r="V16" s="23">
        <v>192.6275</v>
      </c>
      <c r="W16" s="23">
        <v>192.15690000000001</v>
      </c>
      <c r="X16">
        <f t="shared" si="2"/>
        <v>192.15687500000001</v>
      </c>
      <c r="Y16" s="1">
        <f t="shared" si="4"/>
        <v>5764.7062500000002</v>
      </c>
      <c r="Z16" s="1">
        <f>Y16/H16</f>
        <v>430.20195895522386</v>
      </c>
    </row>
    <row r="17" spans="1:26" ht="15.75" x14ac:dyDescent="0.25">
      <c r="A17">
        <v>102</v>
      </c>
      <c r="B17" t="s">
        <v>5</v>
      </c>
      <c r="C17">
        <v>0.7764948568515041</v>
      </c>
      <c r="D17">
        <v>15</v>
      </c>
      <c r="E17" s="27">
        <f>1.75/(H17/950)</f>
        <v>74.551569506726452</v>
      </c>
      <c r="F17" s="26"/>
      <c r="G17" s="4" t="s">
        <v>37</v>
      </c>
      <c r="H17" s="19">
        <v>22.3</v>
      </c>
      <c r="I17" s="1">
        <v>30</v>
      </c>
      <c r="J17" s="23">
        <v>2.0246</v>
      </c>
      <c r="K17" s="23">
        <v>2.016</v>
      </c>
      <c r="L17" s="23">
        <v>2.0182000000000002</v>
      </c>
      <c r="M17" s="23">
        <v>2.0181</v>
      </c>
      <c r="N17">
        <f t="shared" si="3"/>
        <v>2.019225</v>
      </c>
      <c r="O17" s="23">
        <v>0.96289999999999998</v>
      </c>
      <c r="P17" s="23">
        <v>0.96989999999999998</v>
      </c>
      <c r="Q17" s="23">
        <v>0.96440000000000003</v>
      </c>
      <c r="R17" s="23">
        <v>0.98150000000000004</v>
      </c>
      <c r="S17">
        <f t="shared" si="1"/>
        <v>0.96967499999999995</v>
      </c>
      <c r="T17" s="23">
        <v>296.47059999999999</v>
      </c>
      <c r="U17" s="23">
        <v>296.47059999999999</v>
      </c>
      <c r="V17" s="23">
        <v>296.15690000000001</v>
      </c>
      <c r="W17" s="23">
        <v>296.78429999999997</v>
      </c>
      <c r="X17">
        <f t="shared" si="2"/>
        <v>296.47059999999999</v>
      </c>
      <c r="Y17" s="1">
        <f t="shared" si="4"/>
        <v>8894.1180000000004</v>
      </c>
      <c r="Z17" s="1">
        <f>Y17/H17</f>
        <v>398.83937219730944</v>
      </c>
    </row>
    <row r="18" spans="1:26" ht="15.75" x14ac:dyDescent="0.25">
      <c r="A18">
        <v>102</v>
      </c>
      <c r="B18" t="s">
        <v>6</v>
      </c>
      <c r="C18">
        <v>0.89239498023603814</v>
      </c>
      <c r="D18">
        <v>16</v>
      </c>
      <c r="E18" s="27">
        <f>1.75/(H18/950)</f>
        <v>81.896551724137936</v>
      </c>
      <c r="F18" s="26">
        <v>85</v>
      </c>
      <c r="G18" s="4" t="s">
        <v>38</v>
      </c>
      <c r="H18" s="20">
        <v>20.3</v>
      </c>
      <c r="I18" s="9">
        <v>30</v>
      </c>
      <c r="J18" s="23">
        <v>2.0306000000000002</v>
      </c>
      <c r="K18" s="23">
        <v>2.0173999999999999</v>
      </c>
      <c r="L18" s="23">
        <v>1.9744999999999999</v>
      </c>
      <c r="M18" s="23">
        <v>2.0295000000000001</v>
      </c>
      <c r="N18">
        <f t="shared" si="3"/>
        <v>2.0129999999999999</v>
      </c>
      <c r="O18" s="23">
        <v>0.80300000000000005</v>
      </c>
      <c r="P18" s="23">
        <v>0.82650000000000001</v>
      </c>
      <c r="Q18" s="23">
        <v>0.82750000000000001</v>
      </c>
      <c r="R18" s="23">
        <v>0.82830000000000004</v>
      </c>
      <c r="S18">
        <f t="shared" si="1"/>
        <v>0.82132500000000008</v>
      </c>
      <c r="T18" s="23">
        <v>301.96080000000001</v>
      </c>
      <c r="U18" s="23">
        <v>308.86270000000002</v>
      </c>
      <c r="V18" s="23">
        <v>316.2353</v>
      </c>
      <c r="W18" s="23">
        <v>302.11759999999998</v>
      </c>
      <c r="X18">
        <f t="shared" si="2"/>
        <v>307.29410000000001</v>
      </c>
      <c r="Y18" s="1">
        <f t="shared" si="4"/>
        <v>9218.8230000000003</v>
      </c>
      <c r="Z18" s="1">
        <f>Y18/H18</f>
        <v>454.12921182266012</v>
      </c>
    </row>
    <row r="19" spans="1:26" ht="15.75" x14ac:dyDescent="0.25">
      <c r="A19">
        <v>103</v>
      </c>
      <c r="B19" t="s">
        <v>6</v>
      </c>
      <c r="C19">
        <v>6.2139667918045149E-2</v>
      </c>
      <c r="D19">
        <v>17</v>
      </c>
      <c r="E19" s="27">
        <v>151</v>
      </c>
      <c r="F19" s="26">
        <v>155</v>
      </c>
      <c r="G19" s="4" t="s">
        <v>39</v>
      </c>
      <c r="H19" s="22">
        <v>11</v>
      </c>
      <c r="I19" s="1">
        <v>30</v>
      </c>
      <c r="J19" s="23">
        <v>1.9938</v>
      </c>
      <c r="K19" s="23">
        <v>1.9759</v>
      </c>
      <c r="L19" s="23">
        <v>1.9218</v>
      </c>
      <c r="M19" s="23">
        <v>2.0042</v>
      </c>
      <c r="N19">
        <f t="shared" si="3"/>
        <v>1.9739249999999999</v>
      </c>
      <c r="O19" s="23">
        <v>1.798</v>
      </c>
      <c r="P19" s="23">
        <v>1.8041</v>
      </c>
      <c r="Q19" s="23">
        <v>1.7248000000000001</v>
      </c>
      <c r="R19" s="23">
        <v>1.8422000000000001</v>
      </c>
      <c r="S19">
        <f t="shared" si="1"/>
        <v>1.7922750000000001</v>
      </c>
      <c r="T19" s="23">
        <v>216.03919999999999</v>
      </c>
      <c r="U19" s="23">
        <v>209.13730000000001</v>
      </c>
      <c r="V19" s="23">
        <v>216.9804</v>
      </c>
      <c r="W19" s="23">
        <v>204.5882</v>
      </c>
      <c r="X19">
        <f t="shared" si="2"/>
        <v>211.68627500000002</v>
      </c>
      <c r="Y19" s="1">
        <f t="shared" si="4"/>
        <v>6350.5882500000007</v>
      </c>
      <c r="Z19" s="1">
        <f>Y19/H19</f>
        <v>577.32620454545463</v>
      </c>
    </row>
    <row r="20" spans="1:26" ht="15.75" x14ac:dyDescent="0.25">
      <c r="A20">
        <v>103</v>
      </c>
      <c r="B20" t="s">
        <v>7</v>
      </c>
      <c r="C20">
        <v>0.19271929333996163</v>
      </c>
      <c r="D20">
        <v>18</v>
      </c>
      <c r="E20" s="27">
        <f>1.75/(H20/950)</f>
        <v>218.75</v>
      </c>
      <c r="F20" s="26">
        <v>220</v>
      </c>
      <c r="G20" s="4" t="s">
        <v>40</v>
      </c>
      <c r="H20" s="22">
        <v>7.6</v>
      </c>
      <c r="I20" s="1">
        <v>30</v>
      </c>
      <c r="J20" s="23">
        <v>2.0686</v>
      </c>
      <c r="K20" s="23">
        <v>2.0628000000000002</v>
      </c>
      <c r="L20" s="23">
        <v>2.0527000000000002</v>
      </c>
      <c r="M20" s="23">
        <v>2.0506000000000002</v>
      </c>
      <c r="N20">
        <f t="shared" si="3"/>
        <v>2.058675</v>
      </c>
      <c r="O20" s="23">
        <v>2.3683999999999998</v>
      </c>
      <c r="P20" s="23">
        <v>2.3727</v>
      </c>
      <c r="Q20" s="23">
        <v>2.3372999999999999</v>
      </c>
      <c r="R20" s="23">
        <v>2.3466</v>
      </c>
      <c r="S20">
        <f t="shared" si="1"/>
        <v>2.3562499999999997</v>
      </c>
      <c r="T20" s="23">
        <v>83.960800000000006</v>
      </c>
      <c r="U20" s="23">
        <v>81.137299999999996</v>
      </c>
      <c r="V20" s="23">
        <v>83.960800000000006</v>
      </c>
      <c r="W20" s="23">
        <v>80.980400000000003</v>
      </c>
      <c r="X20">
        <f t="shared" si="2"/>
        <v>82.509825000000006</v>
      </c>
      <c r="Y20" s="1">
        <f t="shared" si="4"/>
        <v>2475.29475</v>
      </c>
      <c r="Z20" s="1">
        <f>Y20/H20</f>
        <v>325.69667763157895</v>
      </c>
    </row>
    <row r="21" spans="1:26" ht="15.75" x14ac:dyDescent="0.25">
      <c r="A21">
        <v>103</v>
      </c>
      <c r="B21" t="s">
        <v>2</v>
      </c>
      <c r="C21">
        <v>0.19611868415200373</v>
      </c>
      <c r="D21">
        <v>19</v>
      </c>
      <c r="E21" s="27">
        <f>1.75/(H21/950)</f>
        <v>129.8828125</v>
      </c>
      <c r="F21" s="26"/>
      <c r="G21" s="4" t="s">
        <v>14</v>
      </c>
      <c r="H21" s="22">
        <v>12.8</v>
      </c>
      <c r="I21" s="1">
        <v>30</v>
      </c>
      <c r="J21" s="23">
        <v>2.0013000000000001</v>
      </c>
      <c r="K21" s="23">
        <v>1.9995000000000001</v>
      </c>
      <c r="L21" s="23">
        <v>2.0177999999999998</v>
      </c>
      <c r="M21" s="23">
        <v>2.0053999999999998</v>
      </c>
      <c r="N21">
        <f t="shared" si="3"/>
        <v>2.0059999999999998</v>
      </c>
      <c r="O21" s="23">
        <v>2.0634999999999999</v>
      </c>
      <c r="P21" s="23">
        <v>2.0461999999999998</v>
      </c>
      <c r="Q21" s="23">
        <v>2.0802</v>
      </c>
      <c r="R21" s="23">
        <v>2.0743</v>
      </c>
      <c r="S21">
        <f t="shared" si="1"/>
        <v>2.0660499999999997</v>
      </c>
      <c r="T21" s="23">
        <v>174.47059999999999</v>
      </c>
      <c r="U21" s="23">
        <v>161.45099999999999</v>
      </c>
      <c r="V21" s="23">
        <v>155.64709999999999</v>
      </c>
      <c r="W21" s="23">
        <v>158.7843</v>
      </c>
      <c r="X21">
        <f t="shared" si="2"/>
        <v>162.58825000000002</v>
      </c>
      <c r="Y21" s="1">
        <f t="shared" si="4"/>
        <v>4877.6475000000009</v>
      </c>
      <c r="Z21" s="1">
        <f>Y21/H21</f>
        <v>381.06621093750005</v>
      </c>
    </row>
    <row r="22" spans="1:26" ht="15.75" x14ac:dyDescent="0.25">
      <c r="A22">
        <v>103</v>
      </c>
      <c r="B22" t="s">
        <v>5</v>
      </c>
      <c r="C22">
        <v>0.35474981500464098</v>
      </c>
      <c r="D22">
        <v>20</v>
      </c>
      <c r="E22" s="27">
        <f>1.75/(H22/950)</f>
        <v>84.821428571428569</v>
      </c>
      <c r="F22" s="26"/>
      <c r="G22" s="4" t="s">
        <v>41</v>
      </c>
      <c r="H22" s="22">
        <v>19.600000000000001</v>
      </c>
      <c r="I22" s="1">
        <v>30</v>
      </c>
      <c r="J22" s="23">
        <v>2.0072000000000001</v>
      </c>
      <c r="K22" s="23">
        <v>2.0144000000000002</v>
      </c>
      <c r="L22" s="23">
        <v>2.0072999999999999</v>
      </c>
      <c r="M22" s="23">
        <v>2.0131000000000001</v>
      </c>
      <c r="N22">
        <f t="shared" si="3"/>
        <v>2.0105</v>
      </c>
      <c r="O22" s="23">
        <v>2.1217999999999999</v>
      </c>
      <c r="P22" s="23">
        <v>2.1579000000000002</v>
      </c>
      <c r="Q22" s="23">
        <v>2.1490999999999998</v>
      </c>
      <c r="R22" s="23">
        <v>2.1604000000000001</v>
      </c>
      <c r="S22">
        <f t="shared" si="1"/>
        <v>2.1473</v>
      </c>
      <c r="T22" s="23">
        <v>394.82350000000002</v>
      </c>
      <c r="U22" s="23">
        <v>350.4314</v>
      </c>
      <c r="V22" s="23">
        <v>346.98039999999997</v>
      </c>
      <c r="W22" s="23">
        <v>336.94119999999998</v>
      </c>
      <c r="X22">
        <f t="shared" si="2"/>
        <v>357.29412500000001</v>
      </c>
      <c r="Y22" s="1">
        <f t="shared" si="4"/>
        <v>10718.82375</v>
      </c>
      <c r="Z22" s="1">
        <f>Y22/H22</f>
        <v>546.878762755102</v>
      </c>
    </row>
    <row r="23" spans="1:26" ht="15.75" x14ac:dyDescent="0.25">
      <c r="A23">
        <v>103</v>
      </c>
      <c r="B23" t="s">
        <v>8</v>
      </c>
      <c r="C23">
        <v>0.35604564152088625</v>
      </c>
      <c r="D23">
        <v>21</v>
      </c>
      <c r="E23" s="27">
        <f>1.75/(H23/950)</f>
        <v>123.14814814814815</v>
      </c>
      <c r="F23" s="26">
        <v>125</v>
      </c>
      <c r="G23" s="4" t="s">
        <v>42</v>
      </c>
      <c r="H23" s="22">
        <v>13.5</v>
      </c>
      <c r="I23" s="9">
        <v>30</v>
      </c>
      <c r="J23" s="23">
        <v>2.0247999999999999</v>
      </c>
      <c r="K23" s="23">
        <v>2.0200999999999998</v>
      </c>
      <c r="L23" s="23">
        <v>2.0272000000000001</v>
      </c>
      <c r="M23" s="23">
        <v>2.0198999999999998</v>
      </c>
      <c r="N23">
        <f t="shared" si="3"/>
        <v>2.0230000000000001</v>
      </c>
      <c r="O23" s="23">
        <v>1.9653</v>
      </c>
      <c r="P23" s="23">
        <v>1.9474</v>
      </c>
      <c r="Q23" s="23">
        <v>1.9610000000000001</v>
      </c>
      <c r="R23" s="23">
        <v>1.9679</v>
      </c>
      <c r="S23">
        <f t="shared" si="1"/>
        <v>1.9604000000000001</v>
      </c>
      <c r="T23" s="23">
        <v>306.82350000000002</v>
      </c>
      <c r="U23" s="23">
        <v>298.82350000000002</v>
      </c>
      <c r="V23" s="23">
        <v>304</v>
      </c>
      <c r="W23" s="23">
        <v>302.90199999999999</v>
      </c>
      <c r="X23">
        <f t="shared" si="2"/>
        <v>303.13724999999999</v>
      </c>
      <c r="Y23" s="1">
        <f t="shared" si="4"/>
        <v>9094.1175000000003</v>
      </c>
      <c r="Z23" s="1">
        <f>Y23/H23</f>
        <v>673.63833333333332</v>
      </c>
    </row>
    <row r="24" spans="1:26" ht="15.75" x14ac:dyDescent="0.25">
      <c r="A24">
        <v>103</v>
      </c>
      <c r="B24" t="s">
        <v>1</v>
      </c>
      <c r="C24">
        <v>0.57962723476942279</v>
      </c>
      <c r="D24">
        <v>22</v>
      </c>
      <c r="E24" s="27">
        <f>1.75/(H24/950)</f>
        <v>155.37383177570095</v>
      </c>
      <c r="F24" s="26"/>
      <c r="G24" s="4" t="s">
        <v>43</v>
      </c>
      <c r="H24" s="22">
        <v>10.7</v>
      </c>
      <c r="I24" s="1">
        <v>30</v>
      </c>
      <c r="J24" s="23">
        <v>1.9775</v>
      </c>
      <c r="K24" s="23">
        <v>1.9776</v>
      </c>
      <c r="L24" s="23">
        <v>1.9096</v>
      </c>
      <c r="M24" s="23">
        <v>2.0032000000000001</v>
      </c>
      <c r="N24">
        <f t="shared" si="3"/>
        <v>1.9669750000000001</v>
      </c>
      <c r="O24" s="23">
        <v>1.8543000000000001</v>
      </c>
      <c r="P24" s="23">
        <v>1.8929</v>
      </c>
      <c r="Q24" s="23">
        <v>1.8086</v>
      </c>
      <c r="R24" s="23">
        <v>1.9004000000000001</v>
      </c>
      <c r="S24">
        <f t="shared" si="1"/>
        <v>1.8640500000000002</v>
      </c>
      <c r="T24" s="23">
        <v>158.74510000000001</v>
      </c>
      <c r="U24" s="23">
        <v>159.3725</v>
      </c>
      <c r="V24" s="23">
        <v>160.7843</v>
      </c>
      <c r="W24" s="23">
        <v>145.09800000000001</v>
      </c>
      <c r="X24">
        <f t="shared" si="2"/>
        <v>155.99997500000001</v>
      </c>
      <c r="Y24" s="1">
        <f t="shared" si="4"/>
        <v>4679.9992499999998</v>
      </c>
      <c r="Z24" s="1">
        <f>Y24/H24</f>
        <v>437.38310747663553</v>
      </c>
    </row>
    <row r="25" spans="1:26" ht="15.75" x14ac:dyDescent="0.25">
      <c r="A25">
        <v>103</v>
      </c>
      <c r="B25" t="s">
        <v>4</v>
      </c>
      <c r="C25">
        <v>0.64713707113534047</v>
      </c>
      <c r="D25">
        <v>23</v>
      </c>
      <c r="E25" s="27">
        <f>1.75/(H25/950)</f>
        <v>93.926553672316388</v>
      </c>
      <c r="F25" s="26">
        <v>95</v>
      </c>
      <c r="G25" s="4" t="s">
        <v>44</v>
      </c>
      <c r="H25" s="22">
        <v>17.7</v>
      </c>
      <c r="I25" s="1">
        <v>30</v>
      </c>
      <c r="J25" s="23">
        <v>2.0160999999999998</v>
      </c>
      <c r="K25" s="23">
        <v>2.0177</v>
      </c>
      <c r="L25" s="23">
        <v>2.0133000000000001</v>
      </c>
      <c r="M25" s="23">
        <v>2.0063</v>
      </c>
      <c r="N25">
        <f t="shared" si="3"/>
        <v>2.01335</v>
      </c>
      <c r="O25" s="23">
        <v>2.1448999999999998</v>
      </c>
      <c r="P25" s="23">
        <v>2.1423999999999999</v>
      </c>
      <c r="Q25" s="23">
        <v>2.1396000000000002</v>
      </c>
      <c r="R25" s="23">
        <v>2.1423999999999999</v>
      </c>
      <c r="S25">
        <f t="shared" si="1"/>
        <v>2.142325</v>
      </c>
      <c r="T25" s="23">
        <v>226.35290000000001</v>
      </c>
      <c r="U25" s="23">
        <v>223.05879999999999</v>
      </c>
      <c r="V25" s="23">
        <v>224.7843</v>
      </c>
      <c r="W25" s="23">
        <v>223.05879999999999</v>
      </c>
      <c r="X25">
        <f t="shared" si="2"/>
        <v>224.31370000000001</v>
      </c>
      <c r="Y25" s="1">
        <f t="shared" si="4"/>
        <v>6729.4110000000001</v>
      </c>
      <c r="Z25" s="1">
        <f>Y25/H25</f>
        <v>380.19271186440682</v>
      </c>
    </row>
    <row r="26" spans="1:26" ht="15.75" x14ac:dyDescent="0.25">
      <c r="A26">
        <v>103</v>
      </c>
      <c r="B26" t="s">
        <v>3</v>
      </c>
      <c r="C26">
        <v>0.96980737875316403</v>
      </c>
      <c r="D26">
        <v>24</v>
      </c>
      <c r="E26" s="27">
        <f>1.75/(H26/950)</f>
        <v>82.71144278606964</v>
      </c>
      <c r="F26" s="26">
        <v>85</v>
      </c>
      <c r="G26" s="4" t="s">
        <v>45</v>
      </c>
      <c r="H26" s="22">
        <v>20.100000000000001</v>
      </c>
      <c r="I26" s="1">
        <v>30</v>
      </c>
      <c r="J26" s="23">
        <v>1.9769000000000001</v>
      </c>
      <c r="K26" s="23">
        <v>1.9791000000000001</v>
      </c>
      <c r="L26" s="23">
        <v>1.9810000000000001</v>
      </c>
      <c r="M26" s="23">
        <v>1.9870000000000001</v>
      </c>
      <c r="N26">
        <f t="shared" si="3"/>
        <v>1.9810000000000001</v>
      </c>
      <c r="O26" s="23">
        <v>1.7029000000000001</v>
      </c>
      <c r="P26" s="23">
        <v>1.7012</v>
      </c>
      <c r="Q26" s="23">
        <v>1.7101</v>
      </c>
      <c r="R26" s="23">
        <v>1.7250000000000001</v>
      </c>
      <c r="S26">
        <f t="shared" si="1"/>
        <v>1.7098</v>
      </c>
      <c r="T26" s="23">
        <v>248.6275</v>
      </c>
      <c r="U26" s="23">
        <v>245.1765</v>
      </c>
      <c r="V26" s="23">
        <v>237.33330000000001</v>
      </c>
      <c r="W26" s="23">
        <v>227.7647</v>
      </c>
      <c r="X26">
        <f t="shared" si="2"/>
        <v>239.72550000000001</v>
      </c>
      <c r="Y26" s="1">
        <f t="shared" si="4"/>
        <v>7191.7650000000003</v>
      </c>
      <c r="Z26" s="1">
        <f>Y26/H26</f>
        <v>357.7992537313433</v>
      </c>
    </row>
    <row r="27" spans="1:26" ht="15.75" x14ac:dyDescent="0.25">
      <c r="A27">
        <v>105</v>
      </c>
      <c r="B27" t="s">
        <v>8</v>
      </c>
      <c r="C27">
        <v>9.3187215710087923E-2</v>
      </c>
      <c r="D27">
        <v>25</v>
      </c>
      <c r="E27" s="27">
        <f>1.75/(H27/950)</f>
        <v>111.57718120805369</v>
      </c>
      <c r="F27" s="26">
        <v>115</v>
      </c>
      <c r="G27" s="4" t="s">
        <v>46</v>
      </c>
      <c r="H27" s="22">
        <v>14.9</v>
      </c>
      <c r="I27" s="1">
        <v>30</v>
      </c>
      <c r="J27" s="23">
        <v>1.9898</v>
      </c>
      <c r="K27" s="23">
        <v>1.9881</v>
      </c>
      <c r="L27" s="23">
        <v>1.9518</v>
      </c>
      <c r="M27" s="23">
        <v>1.9964999999999999</v>
      </c>
      <c r="N27">
        <f t="shared" si="3"/>
        <v>1.9815500000000001</v>
      </c>
      <c r="O27" s="23">
        <v>1.9874000000000001</v>
      </c>
      <c r="P27" s="23">
        <v>1.9906999999999999</v>
      </c>
      <c r="Q27" s="23">
        <v>1.9577</v>
      </c>
      <c r="R27" s="23">
        <v>2.0146000000000002</v>
      </c>
      <c r="S27">
        <f t="shared" si="1"/>
        <v>1.9876</v>
      </c>
      <c r="T27" s="23">
        <v>388.74509999999998</v>
      </c>
      <c r="U27" s="23">
        <v>359.09800000000001</v>
      </c>
      <c r="V27" s="23">
        <v>353.7647</v>
      </c>
      <c r="W27" s="23">
        <v>330.86270000000002</v>
      </c>
      <c r="X27">
        <f t="shared" si="2"/>
        <v>358.11762499999998</v>
      </c>
      <c r="Y27" s="1">
        <f t="shared" si="4"/>
        <v>10743.528749999999</v>
      </c>
      <c r="Z27" s="1">
        <f>Y27/H27</f>
        <v>721.04219798657709</v>
      </c>
    </row>
    <row r="28" spans="1:26" ht="15.75" x14ac:dyDescent="0.25">
      <c r="A28">
        <v>105</v>
      </c>
      <c r="B28" t="s">
        <v>3</v>
      </c>
      <c r="C28">
        <v>0.20193801204826678</v>
      </c>
      <c r="D28">
        <v>26</v>
      </c>
      <c r="E28" s="27">
        <f>1.75/(H28/950)</f>
        <v>117.90780141843972</v>
      </c>
      <c r="F28" s="26">
        <v>120</v>
      </c>
      <c r="G28" s="4" t="s">
        <v>47</v>
      </c>
      <c r="H28" s="22">
        <v>14.1</v>
      </c>
      <c r="I28" s="9">
        <v>30</v>
      </c>
      <c r="J28" s="23">
        <v>2.0234999999999999</v>
      </c>
      <c r="K28" s="23">
        <v>2.0213000000000001</v>
      </c>
      <c r="L28" s="23">
        <v>2.0061</v>
      </c>
      <c r="M28" s="23">
        <v>2.0179999999999998</v>
      </c>
      <c r="N28">
        <f t="shared" si="3"/>
        <v>2.0172249999999998</v>
      </c>
      <c r="O28" s="23">
        <v>2.0577999999999999</v>
      </c>
      <c r="P28" s="23">
        <v>2.0411999999999999</v>
      </c>
      <c r="Q28" s="23">
        <v>2.04</v>
      </c>
      <c r="R28" s="23">
        <v>2.0495999999999999</v>
      </c>
      <c r="S28">
        <f t="shared" si="1"/>
        <v>2.0471500000000002</v>
      </c>
      <c r="T28" s="23">
        <v>219.1765</v>
      </c>
      <c r="U28" s="23">
        <v>211.96080000000001</v>
      </c>
      <c r="V28" s="23">
        <v>217.92160000000001</v>
      </c>
      <c r="W28" s="23">
        <v>215.4118</v>
      </c>
      <c r="X28">
        <f t="shared" si="2"/>
        <v>216.11767499999999</v>
      </c>
      <c r="Y28" s="1">
        <f t="shared" si="4"/>
        <v>6483.5302499999998</v>
      </c>
      <c r="Z28" s="1">
        <f>Y28/H28</f>
        <v>459.82484042553193</v>
      </c>
    </row>
    <row r="29" spans="1:26" ht="15.75" x14ac:dyDescent="0.25">
      <c r="A29" s="10">
        <v>105</v>
      </c>
      <c r="B29" t="s">
        <v>2</v>
      </c>
      <c r="C29">
        <v>0.30816859137434582</v>
      </c>
      <c r="D29">
        <v>27</v>
      </c>
      <c r="E29" s="27">
        <f>1.75/(H29/950)</f>
        <v>95.000000000000014</v>
      </c>
      <c r="F29" s="26"/>
      <c r="G29" s="4" t="s">
        <v>48</v>
      </c>
      <c r="H29" s="22">
        <v>17.5</v>
      </c>
      <c r="I29" s="1">
        <v>30</v>
      </c>
      <c r="J29" s="23">
        <v>1.9826999999999999</v>
      </c>
      <c r="K29" s="23">
        <v>1.9771000000000001</v>
      </c>
      <c r="L29" s="23">
        <v>1.9955000000000001</v>
      </c>
      <c r="M29" s="23">
        <v>1.9851000000000001</v>
      </c>
      <c r="N29">
        <f t="shared" si="3"/>
        <v>1.9851000000000001</v>
      </c>
      <c r="O29" s="23">
        <v>1.589</v>
      </c>
      <c r="P29" s="23">
        <v>1.5625</v>
      </c>
      <c r="Q29" s="23">
        <v>1.5927</v>
      </c>
      <c r="R29" s="23">
        <v>1.5975999999999999</v>
      </c>
      <c r="S29">
        <f t="shared" si="1"/>
        <v>1.58545</v>
      </c>
      <c r="T29" s="23">
        <v>121.1373</v>
      </c>
      <c r="U29" s="23">
        <v>118.6275</v>
      </c>
      <c r="V29" s="23">
        <v>120.66670000000001</v>
      </c>
      <c r="W29" s="23">
        <v>120.03919999999999</v>
      </c>
      <c r="X29">
        <f t="shared" si="2"/>
        <v>120.11767499999999</v>
      </c>
      <c r="Y29" s="1">
        <f t="shared" si="4"/>
        <v>3603.5302499999998</v>
      </c>
      <c r="Z29" s="1">
        <f>Y29/H29</f>
        <v>205.91601428571428</v>
      </c>
    </row>
    <row r="30" spans="1:26" ht="15.75" x14ac:dyDescent="0.25">
      <c r="A30">
        <v>105</v>
      </c>
      <c r="B30" t="s">
        <v>6</v>
      </c>
      <c r="C30">
        <v>0.34266835266172391</v>
      </c>
      <c r="D30">
        <v>28</v>
      </c>
      <c r="E30" s="27">
        <f>1.75/(H30/950)</f>
        <v>107.25806451612902</v>
      </c>
      <c r="F30" s="26">
        <v>110</v>
      </c>
      <c r="G30" s="4" t="s">
        <v>49</v>
      </c>
      <c r="H30" s="22">
        <v>15.5</v>
      </c>
      <c r="I30" s="1">
        <v>30</v>
      </c>
      <c r="J30" s="23">
        <v>2.0655000000000001</v>
      </c>
      <c r="K30" s="23">
        <v>2.0573000000000001</v>
      </c>
      <c r="L30" s="23">
        <v>1.8335999999999999</v>
      </c>
      <c r="M30" s="23">
        <v>2.0838000000000001</v>
      </c>
      <c r="N30">
        <f t="shared" si="3"/>
        <v>2.0100499999999997</v>
      </c>
      <c r="O30" s="23">
        <v>0.77549999999999997</v>
      </c>
      <c r="P30" s="23">
        <v>0.80669999999999997</v>
      </c>
      <c r="Q30" s="23">
        <v>0.81299999999999994</v>
      </c>
      <c r="R30" s="23">
        <v>0.81100000000000005</v>
      </c>
      <c r="S30">
        <f t="shared" si="1"/>
        <v>0.80154999999999998</v>
      </c>
      <c r="T30" s="23">
        <v>168.15690000000001</v>
      </c>
      <c r="U30" s="23">
        <v>169.09800000000001</v>
      </c>
      <c r="V30" s="23">
        <v>188.3922</v>
      </c>
      <c r="W30" s="23">
        <v>163.7647</v>
      </c>
      <c r="X30">
        <f t="shared" si="2"/>
        <v>172.35295000000002</v>
      </c>
      <c r="Y30" s="1">
        <f t="shared" si="4"/>
        <v>5170.5885000000007</v>
      </c>
      <c r="Z30" s="1">
        <f>Y30/H30</f>
        <v>333.58635483870972</v>
      </c>
    </row>
    <row r="31" spans="1:26" ht="15.75" x14ac:dyDescent="0.25">
      <c r="A31">
        <v>105</v>
      </c>
      <c r="B31" t="s">
        <v>5</v>
      </c>
      <c r="C31">
        <v>0.37099065316616742</v>
      </c>
      <c r="D31">
        <v>29</v>
      </c>
      <c r="E31" s="27">
        <f>1.75/(H31/950)</f>
        <v>88.903743315508024</v>
      </c>
      <c r="F31" s="26">
        <v>90</v>
      </c>
      <c r="G31" s="4" t="s">
        <v>15</v>
      </c>
      <c r="H31" s="22">
        <v>18.7</v>
      </c>
      <c r="I31" s="1">
        <v>30</v>
      </c>
      <c r="J31" s="23">
        <v>2.0285000000000002</v>
      </c>
      <c r="K31" s="23">
        <v>2.0310000000000001</v>
      </c>
      <c r="L31" s="23">
        <v>2.0293999999999999</v>
      </c>
      <c r="M31" s="23">
        <v>2.0331000000000001</v>
      </c>
      <c r="N31">
        <f t="shared" si="3"/>
        <v>2.0305</v>
      </c>
      <c r="O31" s="23">
        <v>2.0122</v>
      </c>
      <c r="P31" s="23">
        <v>2.0044</v>
      </c>
      <c r="Q31" s="23">
        <v>2.0024999999999999</v>
      </c>
      <c r="R31" s="23">
        <v>2.0097</v>
      </c>
      <c r="S31">
        <f t="shared" si="1"/>
        <v>2.0072000000000001</v>
      </c>
      <c r="T31" s="23">
        <v>323.6078</v>
      </c>
      <c r="U31" s="23">
        <v>318.58819999999997</v>
      </c>
      <c r="V31" s="23">
        <v>313.5686</v>
      </c>
      <c r="W31" s="23">
        <v>308.07839999999999</v>
      </c>
      <c r="X31">
        <f t="shared" si="2"/>
        <v>315.96074999999996</v>
      </c>
      <c r="Y31" s="1">
        <f t="shared" si="4"/>
        <v>9478.8224999999984</v>
      </c>
      <c r="Z31" s="1">
        <f>Y31/H31</f>
        <v>506.88890374331544</v>
      </c>
    </row>
    <row r="32" spans="1:26" ht="15.75" x14ac:dyDescent="0.25">
      <c r="A32">
        <v>105</v>
      </c>
      <c r="B32" t="s">
        <v>7</v>
      </c>
      <c r="C32">
        <v>0.41896374943696124</v>
      </c>
      <c r="D32">
        <v>31</v>
      </c>
      <c r="E32" s="27">
        <f>1.75/(H32/950)</f>
        <v>107.95454545454545</v>
      </c>
      <c r="F32" s="26">
        <v>110</v>
      </c>
      <c r="G32" s="4" t="s">
        <v>50</v>
      </c>
      <c r="H32" s="22">
        <v>15.4</v>
      </c>
      <c r="I32" s="1">
        <v>30</v>
      </c>
      <c r="J32" s="23">
        <v>1.9733000000000001</v>
      </c>
      <c r="K32" s="23">
        <v>1.9616</v>
      </c>
      <c r="L32" s="23">
        <v>1.9179999999999999</v>
      </c>
      <c r="M32" s="23">
        <v>1.9697</v>
      </c>
      <c r="N32">
        <f>AVERAGE(J32:M32)</f>
        <v>1.9556499999999999</v>
      </c>
      <c r="O32" s="23">
        <v>1.8684000000000001</v>
      </c>
      <c r="P32" s="23">
        <v>1.8752</v>
      </c>
      <c r="Q32" s="23">
        <v>1.8227</v>
      </c>
      <c r="R32" s="23">
        <v>1.8774</v>
      </c>
      <c r="S32">
        <f>AVERAGE(O32:R32)</f>
        <v>1.8609249999999999</v>
      </c>
      <c r="T32" s="23">
        <v>304.66669999999999</v>
      </c>
      <c r="U32" s="23">
        <v>282.2353</v>
      </c>
      <c r="V32" s="23">
        <v>294.6275</v>
      </c>
      <c r="W32" s="23">
        <v>278.15690000000001</v>
      </c>
      <c r="X32">
        <f t="shared" si="2"/>
        <v>289.92160000000001</v>
      </c>
      <c r="Y32" s="1">
        <f t="shared" si="4"/>
        <v>8697.648000000001</v>
      </c>
      <c r="Z32" s="1">
        <f>Y32/H32</f>
        <v>564.78233766233768</v>
      </c>
    </row>
    <row r="33" spans="1:26" ht="15.75" x14ac:dyDescent="0.25">
      <c r="A33">
        <v>105</v>
      </c>
      <c r="B33" t="s">
        <v>4</v>
      </c>
      <c r="C33">
        <v>0.76300232339382401</v>
      </c>
      <c r="D33">
        <v>30</v>
      </c>
      <c r="E33" s="27">
        <f>1.75/(H33/950)</f>
        <v>73.888888888888886</v>
      </c>
      <c r="F33" s="26">
        <v>75</v>
      </c>
      <c r="G33" s="4" t="s">
        <v>51</v>
      </c>
      <c r="H33" s="22">
        <v>22.5</v>
      </c>
      <c r="I33" s="9">
        <v>30</v>
      </c>
      <c r="J33" s="23">
        <v>2.0055999999999998</v>
      </c>
      <c r="K33" s="23">
        <v>2.0078999999999998</v>
      </c>
      <c r="L33" s="23">
        <v>2.0234999999999999</v>
      </c>
      <c r="M33" s="23">
        <v>2.0059</v>
      </c>
      <c r="N33">
        <f>AVERAGE(J33:M33)</f>
        <v>2.0107249999999999</v>
      </c>
      <c r="O33" s="23">
        <v>1.7566999999999999</v>
      </c>
      <c r="P33" s="23">
        <v>1.7369000000000001</v>
      </c>
      <c r="Q33" s="23">
        <v>1.7573000000000001</v>
      </c>
      <c r="R33" s="23">
        <v>1.7714000000000001</v>
      </c>
      <c r="S33">
        <f>AVERAGE(O33:R33)</f>
        <v>1.7555749999999999</v>
      </c>
      <c r="T33" s="23">
        <v>167.05879999999999</v>
      </c>
      <c r="U33" s="23">
        <v>160</v>
      </c>
      <c r="V33" s="23">
        <v>161.88239999999999</v>
      </c>
      <c r="W33" s="23">
        <v>159.84309999999999</v>
      </c>
      <c r="X33">
        <f t="shared" si="2"/>
        <v>162.19607500000001</v>
      </c>
      <c r="Y33" s="1">
        <f t="shared" si="4"/>
        <v>4865.8822500000006</v>
      </c>
      <c r="Z33" s="1">
        <f>Y33/H33</f>
        <v>216.26143333333337</v>
      </c>
    </row>
    <row r="34" spans="1:26" ht="15.75" x14ac:dyDescent="0.25">
      <c r="A34">
        <v>105</v>
      </c>
      <c r="B34" t="s">
        <v>1</v>
      </c>
      <c r="C34">
        <v>0.99811675262930921</v>
      </c>
      <c r="D34">
        <v>32</v>
      </c>
      <c r="E34" s="27">
        <f>1.75/(H34/950)</f>
        <v>105.89171974522293</v>
      </c>
      <c r="F34" s="26">
        <v>110</v>
      </c>
      <c r="G34" s="4" t="s">
        <v>52</v>
      </c>
      <c r="H34" s="22">
        <v>15.7</v>
      </c>
      <c r="I34" s="1">
        <v>30</v>
      </c>
      <c r="J34" s="23">
        <v>2.0215000000000001</v>
      </c>
      <c r="K34" s="23">
        <v>2.0127999999999999</v>
      </c>
      <c r="L34" s="23">
        <v>2.02</v>
      </c>
      <c r="M34" s="23">
        <v>2.0114000000000001</v>
      </c>
      <c r="N34">
        <f t="shared" si="3"/>
        <v>2.0164249999999999</v>
      </c>
      <c r="O34" s="23">
        <v>1.9861</v>
      </c>
      <c r="P34" s="23">
        <v>1.9802</v>
      </c>
      <c r="Q34" s="23">
        <v>1.9678</v>
      </c>
      <c r="R34" s="23">
        <v>1.9815</v>
      </c>
      <c r="S34">
        <f t="shared" si="1"/>
        <v>1.9788999999999999</v>
      </c>
      <c r="T34" s="23">
        <v>217.92160000000001</v>
      </c>
      <c r="U34" s="23">
        <v>215.4118</v>
      </c>
      <c r="V34" s="23">
        <v>218.07839999999999</v>
      </c>
      <c r="W34" s="23">
        <v>214.31370000000001</v>
      </c>
      <c r="X34">
        <f t="shared" si="2"/>
        <v>216.431375</v>
      </c>
      <c r="Y34" s="1">
        <f t="shared" si="4"/>
        <v>6492.9412499999999</v>
      </c>
      <c r="Z34" s="1">
        <f>Y34/H34</f>
        <v>413.56313694267516</v>
      </c>
    </row>
    <row r="35" spans="1:26" ht="15.75" x14ac:dyDescent="0.25">
      <c r="A35">
        <v>106</v>
      </c>
      <c r="B35" t="s">
        <v>6</v>
      </c>
      <c r="C35">
        <v>4.6982600325499169E-3</v>
      </c>
      <c r="D35">
        <v>33</v>
      </c>
      <c r="E35" s="27">
        <f>1.75/(H35/950)</f>
        <v>148.43750000000003</v>
      </c>
      <c r="F35" s="26">
        <v>150</v>
      </c>
      <c r="G35" s="4" t="s">
        <v>53</v>
      </c>
      <c r="H35" s="22">
        <v>11.2</v>
      </c>
      <c r="I35" s="1">
        <v>30</v>
      </c>
      <c r="J35" s="23">
        <v>1.9597</v>
      </c>
      <c r="K35" s="23">
        <v>1.9352</v>
      </c>
      <c r="L35" s="23">
        <v>1.8433999999999999</v>
      </c>
      <c r="M35" s="23">
        <v>1.9703999999999999</v>
      </c>
      <c r="N35">
        <f t="shared" si="3"/>
        <v>1.9271749999999999</v>
      </c>
      <c r="O35" s="23">
        <v>1.8638999999999999</v>
      </c>
      <c r="P35" s="23">
        <v>1.8473999999999999</v>
      </c>
      <c r="Q35" s="23">
        <v>1.7645</v>
      </c>
      <c r="R35" s="23">
        <v>1.8842000000000001</v>
      </c>
      <c r="S35">
        <f t="shared" si="1"/>
        <v>1.8399999999999999</v>
      </c>
      <c r="T35" s="23">
        <v>179.3725</v>
      </c>
      <c r="U35" s="23">
        <v>166.1961</v>
      </c>
      <c r="V35" s="23">
        <v>174.50980000000001</v>
      </c>
      <c r="W35" s="23">
        <v>162.11760000000001</v>
      </c>
      <c r="X35">
        <f t="shared" si="2"/>
        <v>170.54900000000001</v>
      </c>
      <c r="Y35" s="1">
        <f t="shared" si="4"/>
        <v>5116.47</v>
      </c>
      <c r="Z35" s="1">
        <f>Y35/H35</f>
        <v>456.82767857142863</v>
      </c>
    </row>
    <row r="36" spans="1:26" ht="15.75" x14ac:dyDescent="0.25">
      <c r="A36">
        <v>106</v>
      </c>
      <c r="B36" t="s">
        <v>3</v>
      </c>
      <c r="C36">
        <v>0.29077127297998084</v>
      </c>
      <c r="D36">
        <v>34</v>
      </c>
      <c r="E36" s="27">
        <f>1.75/(H36/950)</f>
        <v>200.30120481927707</v>
      </c>
      <c r="F36" s="26"/>
      <c r="G36" s="4" t="s">
        <v>54</v>
      </c>
      <c r="H36" s="22">
        <v>8.3000000000000007</v>
      </c>
      <c r="I36" s="1">
        <v>30</v>
      </c>
      <c r="J36" s="23">
        <v>1.9837</v>
      </c>
      <c r="K36" s="23">
        <v>1.9753000000000001</v>
      </c>
      <c r="L36" s="23">
        <v>1.9762999999999999</v>
      </c>
      <c r="M36" s="23">
        <v>1.9459</v>
      </c>
      <c r="N36">
        <f t="shared" si="3"/>
        <v>1.9702999999999999</v>
      </c>
      <c r="O36" s="23">
        <v>2.0347</v>
      </c>
      <c r="P36" s="23">
        <v>2.0226000000000002</v>
      </c>
      <c r="Q36" s="23">
        <v>2.0217000000000001</v>
      </c>
      <c r="R36" s="23">
        <v>2.0169000000000001</v>
      </c>
      <c r="S36">
        <f t="shared" si="1"/>
        <v>2.0239750000000001</v>
      </c>
      <c r="T36" s="23">
        <v>124.3137</v>
      </c>
      <c r="U36" s="23">
        <v>119.1373</v>
      </c>
      <c r="V36" s="23">
        <v>124.4706</v>
      </c>
      <c r="W36" s="23">
        <v>121.33329999999999</v>
      </c>
      <c r="X36">
        <f t="shared" si="2"/>
        <v>122.31372500000001</v>
      </c>
      <c r="Y36" s="1">
        <f t="shared" si="4"/>
        <v>3669.4117500000002</v>
      </c>
      <c r="Z36" s="1">
        <f>Y36/H36</f>
        <v>442.09780120481929</v>
      </c>
    </row>
    <row r="37" spans="1:26" ht="15.75" x14ac:dyDescent="0.25">
      <c r="A37" s="24">
        <v>106</v>
      </c>
      <c r="B37" t="s">
        <v>2</v>
      </c>
      <c r="C37">
        <v>0.35259444157837116</v>
      </c>
      <c r="D37">
        <v>35</v>
      </c>
      <c r="E37" s="27">
        <f>1.75/(H37/950)</f>
        <v>167.92929292929293</v>
      </c>
      <c r="F37" s="26">
        <v>170</v>
      </c>
      <c r="G37" s="4" t="s">
        <v>55</v>
      </c>
      <c r="H37" s="22">
        <v>9.9</v>
      </c>
      <c r="I37" s="1">
        <v>30</v>
      </c>
      <c r="J37" s="23">
        <v>1.9812000000000001</v>
      </c>
      <c r="K37" s="23">
        <v>1.9702999999999999</v>
      </c>
      <c r="L37" s="23">
        <v>1.9927999999999999</v>
      </c>
      <c r="M37" s="23">
        <v>1.9844999999999999</v>
      </c>
      <c r="N37">
        <f t="shared" si="3"/>
        <v>1.9822</v>
      </c>
      <c r="O37" s="23">
        <v>1.33</v>
      </c>
      <c r="P37" s="23">
        <v>1.3149</v>
      </c>
      <c r="Q37" s="23">
        <v>1.3391</v>
      </c>
      <c r="R37" s="23">
        <v>1.3372999999999999</v>
      </c>
      <c r="S37">
        <f t="shared" si="1"/>
        <v>1.330325</v>
      </c>
      <c r="T37" s="23">
        <v>157.4118</v>
      </c>
      <c r="U37" s="23">
        <v>150.66669999999999</v>
      </c>
      <c r="V37" s="23">
        <v>151.7647</v>
      </c>
      <c r="W37" s="23">
        <v>150.50980000000001</v>
      </c>
      <c r="X37">
        <f t="shared" si="2"/>
        <v>152.58824999999999</v>
      </c>
      <c r="Y37" s="1">
        <f t="shared" si="4"/>
        <v>4577.6475</v>
      </c>
      <c r="Z37" s="1">
        <f>Y37/H37</f>
        <v>462.38863636363635</v>
      </c>
    </row>
    <row r="38" spans="1:26" ht="15.75" x14ac:dyDescent="0.25">
      <c r="A38">
        <v>106</v>
      </c>
      <c r="B38" t="s">
        <v>8</v>
      </c>
      <c r="C38">
        <v>0.56409553315175764</v>
      </c>
      <c r="D38">
        <v>36</v>
      </c>
      <c r="E38" s="27">
        <f>1.75/(H38/950)</f>
        <v>109.375</v>
      </c>
      <c r="F38" s="26">
        <v>110</v>
      </c>
      <c r="G38" s="4" t="s">
        <v>56</v>
      </c>
      <c r="H38" s="22">
        <v>15.2</v>
      </c>
      <c r="I38" s="9">
        <v>30</v>
      </c>
      <c r="J38" s="23">
        <v>1.9521999999999999</v>
      </c>
      <c r="K38" s="23">
        <v>1.9382999999999999</v>
      </c>
      <c r="L38" s="23">
        <v>1.8945000000000001</v>
      </c>
      <c r="M38" s="23">
        <v>1.9479</v>
      </c>
      <c r="N38">
        <f t="shared" si="3"/>
        <v>1.933225</v>
      </c>
      <c r="O38" s="23">
        <v>1.5966</v>
      </c>
      <c r="P38" s="23">
        <v>1.5687</v>
      </c>
      <c r="Q38" s="23">
        <v>1.5598000000000001</v>
      </c>
      <c r="R38" s="23">
        <v>1.5899000000000001</v>
      </c>
      <c r="S38">
        <f t="shared" si="1"/>
        <v>1.5787500000000001</v>
      </c>
      <c r="T38" s="23">
        <v>240.2353</v>
      </c>
      <c r="U38" s="23">
        <v>224.2353</v>
      </c>
      <c r="V38" s="23">
        <v>229.5686</v>
      </c>
      <c r="W38" s="23">
        <v>214.03919999999999</v>
      </c>
      <c r="X38">
        <f t="shared" si="2"/>
        <v>227.01959999999997</v>
      </c>
      <c r="Y38" s="1">
        <f t="shared" si="4"/>
        <v>6810.5879999999988</v>
      </c>
      <c r="Z38" s="1">
        <f>Y38/H38</f>
        <v>448.06499999999994</v>
      </c>
    </row>
    <row r="39" spans="1:26" ht="15.75" x14ac:dyDescent="0.25">
      <c r="A39">
        <v>106</v>
      </c>
      <c r="B39" t="s">
        <v>5</v>
      </c>
      <c r="C39">
        <v>0.59921672694510253</v>
      </c>
      <c r="D39">
        <v>37</v>
      </c>
      <c r="E39" s="27">
        <f>1.75/(H39/950)</f>
        <v>115.45138888888889</v>
      </c>
      <c r="F39" s="26"/>
      <c r="G39" s="4" t="s">
        <v>57</v>
      </c>
      <c r="H39" s="22">
        <v>14.4</v>
      </c>
      <c r="I39" s="1">
        <v>30</v>
      </c>
      <c r="J39" s="23">
        <v>1.9742</v>
      </c>
      <c r="K39" s="23">
        <v>1.9726999999999999</v>
      </c>
      <c r="L39" s="23">
        <v>1.9696</v>
      </c>
      <c r="M39" s="23">
        <v>1.9469000000000001</v>
      </c>
      <c r="N39">
        <f t="shared" si="3"/>
        <v>1.9658500000000001</v>
      </c>
      <c r="O39" s="23">
        <v>1.6386000000000001</v>
      </c>
      <c r="P39" s="23">
        <v>1.6382000000000001</v>
      </c>
      <c r="Q39" s="23">
        <v>1.6318999999999999</v>
      </c>
      <c r="R39" s="23">
        <v>1.6374</v>
      </c>
      <c r="S39">
        <f t="shared" si="1"/>
        <v>1.6365249999999998</v>
      </c>
      <c r="T39" s="23">
        <v>197.72550000000001</v>
      </c>
      <c r="U39" s="23">
        <v>198.1961</v>
      </c>
      <c r="V39" s="23">
        <v>198.1961</v>
      </c>
      <c r="W39" s="23">
        <v>198.35290000000001</v>
      </c>
      <c r="X39">
        <f t="shared" si="2"/>
        <v>198.11765</v>
      </c>
      <c r="Y39" s="1">
        <f t="shared" si="4"/>
        <v>5943.5294999999996</v>
      </c>
      <c r="Z39" s="1">
        <f>Y39/H39</f>
        <v>412.74510416666664</v>
      </c>
    </row>
    <row r="40" spans="1:26" ht="15.75" x14ac:dyDescent="0.25">
      <c r="A40">
        <v>106</v>
      </c>
      <c r="B40" t="s">
        <v>4</v>
      </c>
      <c r="C40">
        <v>0.60385407563596061</v>
      </c>
      <c r="D40">
        <v>38</v>
      </c>
      <c r="E40" s="27">
        <f>1.75/(H40/950)</f>
        <v>125.9469696969697</v>
      </c>
      <c r="F40" s="26">
        <v>130</v>
      </c>
      <c r="G40" s="4" t="s">
        <v>16</v>
      </c>
      <c r="H40" s="22">
        <v>13.2</v>
      </c>
      <c r="I40" s="1">
        <v>30</v>
      </c>
      <c r="J40" s="23">
        <v>1.9379999999999999</v>
      </c>
      <c r="K40" s="23">
        <v>1.9345000000000001</v>
      </c>
      <c r="L40" s="23">
        <v>1.9348000000000001</v>
      </c>
      <c r="M40" s="23">
        <v>1.9348000000000001</v>
      </c>
      <c r="N40">
        <f t="shared" si="3"/>
        <v>1.9355249999999999</v>
      </c>
      <c r="O40" s="23">
        <v>1.7202999999999999</v>
      </c>
      <c r="P40" s="23">
        <v>1.6934</v>
      </c>
      <c r="Q40" s="23">
        <v>1.712</v>
      </c>
      <c r="R40" s="23">
        <v>1.7143999999999999</v>
      </c>
      <c r="S40">
        <f t="shared" si="1"/>
        <v>1.7100249999999999</v>
      </c>
      <c r="T40" s="23">
        <v>208.3922</v>
      </c>
      <c r="U40" s="23">
        <v>206.1961</v>
      </c>
      <c r="V40" s="23">
        <v>211.68629999999999</v>
      </c>
      <c r="W40" s="23">
        <v>207.13730000000001</v>
      </c>
      <c r="X40">
        <f t="shared" si="2"/>
        <v>208.35297499999999</v>
      </c>
      <c r="Y40" s="1">
        <f t="shared" si="4"/>
        <v>6250.58925</v>
      </c>
      <c r="Z40" s="1">
        <f>Y40/H40</f>
        <v>473.52948863636368</v>
      </c>
    </row>
    <row r="41" spans="1:26" ht="15.75" x14ac:dyDescent="0.25">
      <c r="A41">
        <v>106</v>
      </c>
      <c r="B41" t="s">
        <v>7</v>
      </c>
      <c r="C41">
        <v>0.7990905393813843</v>
      </c>
      <c r="D41">
        <v>39</v>
      </c>
      <c r="E41" s="27">
        <f>1.75/(H41/950)</f>
        <v>138.54166666666666</v>
      </c>
      <c r="F41" s="26">
        <v>140</v>
      </c>
      <c r="G41" s="4" t="s">
        <v>58</v>
      </c>
      <c r="H41" s="22">
        <v>12</v>
      </c>
      <c r="I41" s="1">
        <v>30</v>
      </c>
      <c r="J41" s="23">
        <v>1.9737</v>
      </c>
      <c r="K41" s="23">
        <v>1.9483999999999999</v>
      </c>
      <c r="L41" s="23">
        <v>1.9011</v>
      </c>
      <c r="M41" s="23">
        <v>1.9789000000000001</v>
      </c>
      <c r="N41">
        <f t="shared" si="3"/>
        <v>1.9505250000000001</v>
      </c>
      <c r="O41" s="23">
        <v>0.33410000000000001</v>
      </c>
      <c r="P41" s="23">
        <v>0.34960000000000002</v>
      </c>
      <c r="Q41" s="23">
        <v>0.35349999999999998</v>
      </c>
      <c r="R41" s="23">
        <v>0.36149999999999999</v>
      </c>
      <c r="S41">
        <f t="shared" si="1"/>
        <v>0.34967499999999996</v>
      </c>
      <c r="T41" s="23">
        <v>161.6078</v>
      </c>
      <c r="U41" s="23">
        <v>170.2353</v>
      </c>
      <c r="V41" s="23">
        <v>174.15690000000001</v>
      </c>
      <c r="W41" s="23">
        <v>172.90199999999999</v>
      </c>
      <c r="X41">
        <f t="shared" si="2"/>
        <v>169.72550000000001</v>
      </c>
      <c r="Y41" s="1">
        <f t="shared" si="4"/>
        <v>5091.7650000000003</v>
      </c>
      <c r="Z41" s="1">
        <f>Y41/H41</f>
        <v>424.31375000000003</v>
      </c>
    </row>
    <row r="42" spans="1:26" ht="15.75" x14ac:dyDescent="0.25">
      <c r="A42">
        <v>106</v>
      </c>
      <c r="B42" t="s">
        <v>1</v>
      </c>
      <c r="C42">
        <v>0.83932937880867831</v>
      </c>
      <c r="D42">
        <v>40</v>
      </c>
      <c r="E42" s="27">
        <f>1.75/(H42/950)</f>
        <v>127.88461538461537</v>
      </c>
      <c r="F42" s="26">
        <v>130</v>
      </c>
      <c r="G42" s="4" t="s">
        <v>59</v>
      </c>
      <c r="H42" s="22">
        <v>13</v>
      </c>
      <c r="I42" s="1">
        <v>30</v>
      </c>
      <c r="J42" s="23">
        <v>2.0173000000000001</v>
      </c>
      <c r="K42" s="23">
        <v>2.0137</v>
      </c>
      <c r="L42" s="23">
        <v>2.012</v>
      </c>
      <c r="M42" s="23">
        <v>2.0089000000000001</v>
      </c>
      <c r="N42">
        <f t="shared" si="3"/>
        <v>2.0129750000000004</v>
      </c>
      <c r="O42" s="23">
        <v>1.2019</v>
      </c>
      <c r="P42" s="23">
        <v>1.2179</v>
      </c>
      <c r="Q42" s="23">
        <v>1.2164999999999999</v>
      </c>
      <c r="R42" s="23">
        <v>1.2148000000000001</v>
      </c>
      <c r="S42">
        <f t="shared" si="1"/>
        <v>1.2127749999999999</v>
      </c>
      <c r="T42" s="23">
        <v>187.0196</v>
      </c>
      <c r="U42" s="23">
        <v>190.47059999999999</v>
      </c>
      <c r="V42" s="23">
        <v>190.6275</v>
      </c>
      <c r="W42" s="23">
        <v>186.54900000000001</v>
      </c>
      <c r="X42">
        <f t="shared" si="2"/>
        <v>188.666675</v>
      </c>
      <c r="Y42" s="1">
        <f t="shared" si="4"/>
        <v>5660.0002500000001</v>
      </c>
      <c r="Z42" s="1">
        <f>Y42/H42</f>
        <v>435.38463461538464</v>
      </c>
    </row>
    <row r="43" spans="1:26" ht="15.75" x14ac:dyDescent="0.25">
      <c r="A43">
        <v>107</v>
      </c>
      <c r="B43" t="s">
        <v>3</v>
      </c>
      <c r="C43">
        <v>2.5649783218535283E-2</v>
      </c>
      <c r="D43">
        <v>41</v>
      </c>
      <c r="E43" s="27">
        <f>1.75/(H43/950)</f>
        <v>111.57718120805369</v>
      </c>
      <c r="F43" s="26">
        <v>115</v>
      </c>
      <c r="G43" s="4" t="s">
        <v>60</v>
      </c>
      <c r="H43" s="22">
        <v>14.9</v>
      </c>
      <c r="I43" s="9">
        <v>30</v>
      </c>
      <c r="J43" s="23">
        <v>1.9954000000000001</v>
      </c>
      <c r="K43" s="23">
        <v>1.9654</v>
      </c>
      <c r="L43" s="23">
        <v>1.9192</v>
      </c>
      <c r="M43" s="23">
        <v>1.9879</v>
      </c>
      <c r="N43">
        <f t="shared" si="3"/>
        <v>1.9669749999999999</v>
      </c>
      <c r="O43" s="23">
        <v>2.0146999999999999</v>
      </c>
      <c r="P43" s="23">
        <v>2.0106000000000002</v>
      </c>
      <c r="Q43" s="23">
        <v>1.9109</v>
      </c>
      <c r="R43" s="23">
        <v>2.0381</v>
      </c>
      <c r="S43">
        <f t="shared" si="1"/>
        <v>1.9935749999999999</v>
      </c>
      <c r="T43" s="23">
        <v>220.90199999999999</v>
      </c>
      <c r="U43" s="23">
        <v>216.35290000000001</v>
      </c>
      <c r="V43" s="23">
        <v>224.50980000000001</v>
      </c>
      <c r="W43" s="23">
        <v>211.96080000000001</v>
      </c>
      <c r="X43">
        <f t="shared" si="2"/>
        <v>218.431375</v>
      </c>
      <c r="Y43" s="1">
        <f t="shared" si="4"/>
        <v>6552.9412499999999</v>
      </c>
      <c r="Z43" s="1">
        <f>Y43/H43</f>
        <v>439.79471476510065</v>
      </c>
    </row>
    <row r="44" spans="1:26" x14ac:dyDescent="0.25">
      <c r="A44">
        <v>107</v>
      </c>
      <c r="B44" t="s">
        <v>5</v>
      </c>
      <c r="C44">
        <v>0.10411025198795032</v>
      </c>
      <c r="D44">
        <v>42</v>
      </c>
      <c r="E44" s="27">
        <f>1.75/(H44/950)</f>
        <v>117.0774647887324</v>
      </c>
      <c r="F44" s="26">
        <v>120</v>
      </c>
      <c r="G44" s="4" t="s">
        <v>61</v>
      </c>
      <c r="H44" s="1">
        <v>14.2</v>
      </c>
      <c r="I44" s="1">
        <v>30</v>
      </c>
      <c r="J44" s="23">
        <v>1.9964999999999999</v>
      </c>
      <c r="K44" s="23">
        <v>1.988</v>
      </c>
      <c r="L44" s="23">
        <v>2.0030999999999999</v>
      </c>
      <c r="M44" s="23">
        <v>1.9925999999999999</v>
      </c>
      <c r="N44">
        <f t="shared" si="3"/>
        <v>1.99505</v>
      </c>
      <c r="O44" s="23">
        <v>2.0926999999999998</v>
      </c>
      <c r="P44" s="23">
        <v>2.1057999999999999</v>
      </c>
      <c r="Q44" s="23">
        <v>2.1002000000000001</v>
      </c>
      <c r="R44" s="23">
        <v>2.0992000000000002</v>
      </c>
      <c r="S44">
        <f t="shared" si="1"/>
        <v>2.099475</v>
      </c>
      <c r="T44" s="23">
        <v>291.17649999999998</v>
      </c>
      <c r="U44" s="23">
        <v>266.2353</v>
      </c>
      <c r="V44" s="23">
        <v>277.05880000000002</v>
      </c>
      <c r="W44" s="23">
        <v>263.09800000000001</v>
      </c>
      <c r="X44">
        <f t="shared" si="2"/>
        <v>274.39215000000002</v>
      </c>
      <c r="Y44" s="1">
        <f t="shared" si="4"/>
        <v>8231.7645000000011</v>
      </c>
      <c r="Z44" s="1">
        <f>Y44/H44</f>
        <v>579.70172535211282</v>
      </c>
    </row>
    <row r="45" spans="1:26" ht="15.75" x14ac:dyDescent="0.25">
      <c r="A45">
        <v>107</v>
      </c>
      <c r="B45" t="s">
        <v>6</v>
      </c>
      <c r="C45">
        <v>0.10694738788482472</v>
      </c>
      <c r="D45">
        <v>43</v>
      </c>
      <c r="E45" s="27">
        <f>1.75/(H45/950)</f>
        <v>109.375</v>
      </c>
      <c r="F45" s="26">
        <v>110</v>
      </c>
      <c r="G45" s="4" t="s">
        <v>62</v>
      </c>
      <c r="H45" s="22">
        <v>15.2</v>
      </c>
      <c r="I45" s="1">
        <v>30</v>
      </c>
      <c r="J45" s="23">
        <v>1.9946999999999999</v>
      </c>
      <c r="K45" s="23">
        <v>1.9975000000000001</v>
      </c>
      <c r="L45" s="23">
        <v>1.9603999999999999</v>
      </c>
      <c r="M45" s="23">
        <v>1.994</v>
      </c>
      <c r="N45">
        <f t="shared" si="3"/>
        <v>1.98665</v>
      </c>
      <c r="O45" s="23">
        <v>1.7414000000000001</v>
      </c>
      <c r="P45" s="23">
        <v>1.7146999999999999</v>
      </c>
      <c r="Q45" s="23">
        <v>1.7255</v>
      </c>
      <c r="R45" s="23">
        <v>1.7305999999999999</v>
      </c>
      <c r="S45">
        <f t="shared" si="1"/>
        <v>1.7280500000000001</v>
      </c>
      <c r="T45" s="23">
        <v>308.11759999999998</v>
      </c>
      <c r="U45" s="23">
        <v>277.84309999999999</v>
      </c>
      <c r="V45" s="23">
        <v>289.6078</v>
      </c>
      <c r="W45" s="23">
        <v>275.8039</v>
      </c>
      <c r="X45">
        <f t="shared" si="2"/>
        <v>287.84309999999999</v>
      </c>
      <c r="Y45" s="1">
        <f t="shared" si="4"/>
        <v>8635.2929999999997</v>
      </c>
      <c r="Z45" s="1">
        <f>Y45/H45</f>
        <v>568.11138157894732</v>
      </c>
    </row>
    <row r="46" spans="1:26" ht="15.75" x14ac:dyDescent="0.25">
      <c r="A46">
        <v>107</v>
      </c>
      <c r="B46" t="s">
        <v>4</v>
      </c>
      <c r="C46">
        <v>0.30456783975503421</v>
      </c>
      <c r="D46">
        <v>44</v>
      </c>
      <c r="E46" s="27">
        <f>1.75/(H46/950)</f>
        <v>138.54166666666666</v>
      </c>
      <c r="F46" s="26">
        <v>140</v>
      </c>
      <c r="G46" s="4" t="s">
        <v>63</v>
      </c>
      <c r="H46" s="22">
        <v>12</v>
      </c>
      <c r="I46" s="1">
        <v>30</v>
      </c>
      <c r="J46" s="23">
        <v>1.9724999999999999</v>
      </c>
      <c r="K46" s="23">
        <v>1.9464999999999999</v>
      </c>
      <c r="L46" s="23">
        <v>1.8934</v>
      </c>
      <c r="M46" s="23">
        <v>1.9673</v>
      </c>
      <c r="N46">
        <f t="shared" si="3"/>
        <v>1.9449249999999998</v>
      </c>
      <c r="O46" s="23">
        <v>1.9499</v>
      </c>
      <c r="P46" s="23">
        <v>1.9339</v>
      </c>
      <c r="Q46" s="23">
        <v>1.867</v>
      </c>
      <c r="R46" s="23">
        <v>1.9610000000000001</v>
      </c>
      <c r="S46">
        <f t="shared" si="1"/>
        <v>1.9279500000000001</v>
      </c>
      <c r="T46" s="23">
        <v>180.07839999999999</v>
      </c>
      <c r="U46" s="23">
        <v>176.7843</v>
      </c>
      <c r="V46" s="23">
        <v>183.84309999999999</v>
      </c>
      <c r="W46" s="23">
        <v>169.72550000000001</v>
      </c>
      <c r="X46">
        <f t="shared" si="2"/>
        <v>177.60782499999999</v>
      </c>
      <c r="Y46" s="1">
        <f t="shared" si="4"/>
        <v>5328.2347499999996</v>
      </c>
      <c r="Z46" s="1">
        <f>Y46/H46</f>
        <v>444.01956249999995</v>
      </c>
    </row>
    <row r="47" spans="1:26" ht="15.75" x14ac:dyDescent="0.25">
      <c r="A47">
        <v>107</v>
      </c>
      <c r="B47" t="s">
        <v>2</v>
      </c>
      <c r="C47">
        <v>0.39659807529843671</v>
      </c>
      <c r="D47">
        <v>45</v>
      </c>
      <c r="E47" s="27">
        <f>1.75/(H47/950)</f>
        <v>113.86986301369863</v>
      </c>
      <c r="F47" s="26">
        <v>115</v>
      </c>
      <c r="G47" s="4" t="s">
        <v>64</v>
      </c>
      <c r="H47" s="22">
        <v>14.6</v>
      </c>
      <c r="I47" s="1">
        <v>30</v>
      </c>
      <c r="J47" s="23">
        <v>1.9795</v>
      </c>
      <c r="K47" s="23">
        <v>1.9758</v>
      </c>
      <c r="L47" s="23">
        <v>1.9790000000000001</v>
      </c>
      <c r="M47" s="23">
        <v>1.9743999999999999</v>
      </c>
      <c r="N47">
        <f t="shared" si="3"/>
        <v>1.9771750000000001</v>
      </c>
      <c r="O47" s="23">
        <v>1.8049999999999999</v>
      </c>
      <c r="P47" s="23">
        <v>1.8019000000000001</v>
      </c>
      <c r="Q47" s="23">
        <v>1.8077000000000001</v>
      </c>
      <c r="R47" s="23">
        <v>1.7867</v>
      </c>
      <c r="S47">
        <f t="shared" si="1"/>
        <v>1.800325</v>
      </c>
      <c r="T47" s="23">
        <v>227.29409999999999</v>
      </c>
      <c r="U47" s="23">
        <v>217.5686</v>
      </c>
      <c r="V47" s="23">
        <v>221.96080000000001</v>
      </c>
      <c r="W47" s="23">
        <v>217.4118</v>
      </c>
      <c r="X47">
        <f t="shared" si="2"/>
        <v>221.05882499999998</v>
      </c>
      <c r="Y47" s="1">
        <f t="shared" si="4"/>
        <v>6631.7647499999994</v>
      </c>
      <c r="Z47" s="1">
        <f>Y47/H47</f>
        <v>454.23046232876709</v>
      </c>
    </row>
    <row r="48" spans="1:26" ht="15.75" x14ac:dyDescent="0.25">
      <c r="A48">
        <v>107</v>
      </c>
      <c r="B48" t="s">
        <v>8</v>
      </c>
      <c r="C48">
        <v>0.6582011096165038</v>
      </c>
      <c r="D48">
        <v>46</v>
      </c>
      <c r="E48" s="27">
        <f>1.75/(H48/950)</f>
        <v>200.30120481927707</v>
      </c>
      <c r="F48" s="26"/>
      <c r="G48" s="4" t="s">
        <v>65</v>
      </c>
      <c r="H48" s="22">
        <v>8.3000000000000007</v>
      </c>
      <c r="I48" s="9">
        <v>30</v>
      </c>
      <c r="J48" s="23">
        <v>1.8768</v>
      </c>
      <c r="K48" s="23">
        <v>1.9978</v>
      </c>
      <c r="L48" s="23">
        <v>1.9232</v>
      </c>
      <c r="M48" s="23">
        <v>2</v>
      </c>
      <c r="N48">
        <f t="shared" si="3"/>
        <v>1.9494500000000001</v>
      </c>
      <c r="O48" s="23">
        <v>1.3709</v>
      </c>
      <c r="P48" s="23">
        <v>1.3681000000000001</v>
      </c>
      <c r="Q48" s="23">
        <v>1.3843000000000001</v>
      </c>
      <c r="R48" s="23">
        <v>1.3959999999999999</v>
      </c>
      <c r="S48">
        <f t="shared" si="1"/>
        <v>1.3798250000000001</v>
      </c>
      <c r="T48" s="23">
        <v>160.15690000000001</v>
      </c>
      <c r="U48" s="23">
        <v>144.15690000000001</v>
      </c>
      <c r="V48" s="23">
        <v>153.25489999999999</v>
      </c>
      <c r="W48" s="23">
        <v>145.5686</v>
      </c>
      <c r="X48">
        <f t="shared" si="2"/>
        <v>150.78432500000002</v>
      </c>
      <c r="Y48" s="1">
        <f t="shared" si="4"/>
        <v>4523.5297500000006</v>
      </c>
      <c r="Z48" s="1">
        <f>Y48/H48</f>
        <v>545.00358433734948</v>
      </c>
    </row>
    <row r="49" spans="1:26" ht="15.75" x14ac:dyDescent="0.25">
      <c r="A49">
        <v>107</v>
      </c>
      <c r="B49" t="s">
        <v>7</v>
      </c>
      <c r="C49">
        <v>0.81866919573607211</v>
      </c>
      <c r="D49">
        <v>47</v>
      </c>
      <c r="E49" s="27">
        <f>1.75/(H49/950)</f>
        <v>215.90909090909091</v>
      </c>
      <c r="F49" s="26">
        <v>220</v>
      </c>
      <c r="G49" s="4" t="s">
        <v>17</v>
      </c>
      <c r="H49" s="22">
        <v>7.7</v>
      </c>
      <c r="I49" s="1">
        <v>30</v>
      </c>
      <c r="J49" s="23">
        <v>1.9846999999999999</v>
      </c>
      <c r="K49" s="23">
        <v>1.9608000000000001</v>
      </c>
      <c r="L49" s="23">
        <v>1.893</v>
      </c>
      <c r="M49" s="23">
        <v>1.9843</v>
      </c>
      <c r="N49">
        <f t="shared" si="3"/>
        <v>1.9557</v>
      </c>
      <c r="O49" s="23">
        <v>2.0619000000000001</v>
      </c>
      <c r="P49" s="23">
        <v>2.0343</v>
      </c>
      <c r="Q49" s="23">
        <v>1.9294</v>
      </c>
      <c r="R49" s="23">
        <v>2.0451999999999999</v>
      </c>
      <c r="S49">
        <f t="shared" si="1"/>
        <v>2.0177</v>
      </c>
      <c r="T49" s="23">
        <v>147.64709999999999</v>
      </c>
      <c r="U49" s="23">
        <v>151.09800000000001</v>
      </c>
      <c r="V49" s="23">
        <v>153.29409999999999</v>
      </c>
      <c r="W49" s="23">
        <v>143.88239999999999</v>
      </c>
      <c r="X49">
        <f t="shared" si="2"/>
        <v>148.98039999999997</v>
      </c>
      <c r="Y49" s="1">
        <f t="shared" si="4"/>
        <v>4469.4119999999994</v>
      </c>
      <c r="Z49" s="1">
        <f>Y49/H49</f>
        <v>580.44311688311677</v>
      </c>
    </row>
    <row r="50" spans="1:26" ht="15.75" x14ac:dyDescent="0.25">
      <c r="A50">
        <v>107</v>
      </c>
      <c r="B50" t="s">
        <v>1</v>
      </c>
      <c r="C50">
        <v>0.88889464048205269</v>
      </c>
      <c r="D50">
        <v>48</v>
      </c>
      <c r="E50" s="27">
        <f>1.75/(H50/950)</f>
        <v>114.65517241379311</v>
      </c>
      <c r="F50" s="26"/>
      <c r="G50" s="4" t="s">
        <v>66</v>
      </c>
      <c r="H50" s="22">
        <v>14.5</v>
      </c>
      <c r="I50" s="1">
        <v>30</v>
      </c>
      <c r="J50" s="23">
        <v>2.0188999999999999</v>
      </c>
      <c r="K50" s="23">
        <v>2.0114999999999998</v>
      </c>
      <c r="L50" s="23">
        <v>2.0251000000000001</v>
      </c>
      <c r="M50" s="23">
        <v>2.0177</v>
      </c>
      <c r="N50">
        <f t="shared" si="3"/>
        <v>2.0183</v>
      </c>
      <c r="O50" s="23">
        <v>0.91290000000000004</v>
      </c>
      <c r="P50" s="23">
        <v>0.92549999999999999</v>
      </c>
      <c r="Q50" s="23">
        <v>0.92079999999999995</v>
      </c>
      <c r="R50" s="23">
        <v>0.9254</v>
      </c>
      <c r="S50">
        <f t="shared" si="1"/>
        <v>0.92114999999999991</v>
      </c>
      <c r="T50" s="23">
        <v>214.15690000000001</v>
      </c>
      <c r="U50" s="23">
        <v>212.74510000000001</v>
      </c>
      <c r="V50" s="23">
        <v>211.96080000000001</v>
      </c>
      <c r="W50" s="23">
        <v>210.54900000000001</v>
      </c>
      <c r="X50">
        <f t="shared" si="2"/>
        <v>212.35295000000002</v>
      </c>
      <c r="Y50" s="1">
        <f t="shared" si="4"/>
        <v>6370.5885000000007</v>
      </c>
      <c r="Z50" s="1">
        <f>Y50/H50</f>
        <v>439.35093103448281</v>
      </c>
    </row>
    <row r="51" spans="1:26" ht="15.75" x14ac:dyDescent="0.25">
      <c r="A51">
        <v>108</v>
      </c>
      <c r="B51" t="s">
        <v>1</v>
      </c>
      <c r="C51">
        <v>8.4453660063410596E-2</v>
      </c>
      <c r="D51">
        <v>49</v>
      </c>
      <c r="E51" s="27">
        <f>1.75/(H51/950)</f>
        <v>67.581300813008127</v>
      </c>
      <c r="F51" s="26">
        <v>70</v>
      </c>
      <c r="G51" s="4" t="s">
        <v>67</v>
      </c>
      <c r="H51" s="22">
        <v>24.6</v>
      </c>
      <c r="I51" s="1">
        <v>30</v>
      </c>
      <c r="J51" s="23">
        <v>1.9944</v>
      </c>
      <c r="K51" s="23">
        <v>1.9838</v>
      </c>
      <c r="L51" s="23">
        <v>1.9563999999999999</v>
      </c>
      <c r="M51" s="23">
        <v>1.9966999999999999</v>
      </c>
      <c r="N51">
        <f t="shared" si="3"/>
        <v>1.9828249999999998</v>
      </c>
      <c r="O51" s="23">
        <v>1.8254999999999999</v>
      </c>
      <c r="P51" s="23">
        <v>1.8298000000000001</v>
      </c>
      <c r="Q51" s="23">
        <v>1.8063</v>
      </c>
      <c r="R51" s="23">
        <v>1.8383</v>
      </c>
      <c r="S51">
        <f t="shared" si="1"/>
        <v>1.824975</v>
      </c>
      <c r="T51" s="23">
        <v>391.45100000000002</v>
      </c>
      <c r="U51" s="23">
        <v>383.7647</v>
      </c>
      <c r="V51" s="23">
        <v>394.11759999999998</v>
      </c>
      <c r="W51" s="23">
        <v>380.6275</v>
      </c>
      <c r="X51">
        <f t="shared" si="2"/>
        <v>387.49020000000002</v>
      </c>
      <c r="Y51" s="1">
        <f t="shared" si="4"/>
        <v>11624.706</v>
      </c>
      <c r="Z51" s="1">
        <f>Y51/H51</f>
        <v>472.54902439024386</v>
      </c>
    </row>
    <row r="52" spans="1:26" ht="15.75" x14ac:dyDescent="0.25">
      <c r="A52">
        <v>108</v>
      </c>
      <c r="B52" t="s">
        <v>4</v>
      </c>
      <c r="C52">
        <v>0.10327949507067047</v>
      </c>
      <c r="D52">
        <v>50</v>
      </c>
      <c r="E52" s="27">
        <f>1.75/(H52/950)</f>
        <v>118.75</v>
      </c>
      <c r="F52" s="26">
        <v>120</v>
      </c>
      <c r="G52" s="4" t="s">
        <v>68</v>
      </c>
      <c r="H52" s="22">
        <v>14</v>
      </c>
      <c r="I52" s="1">
        <v>30</v>
      </c>
      <c r="J52" s="23">
        <v>1.9578</v>
      </c>
      <c r="K52" s="23">
        <v>1.9550000000000001</v>
      </c>
      <c r="L52" s="23">
        <v>1.9623999999999999</v>
      </c>
      <c r="M52" s="23">
        <v>1.9535</v>
      </c>
      <c r="N52">
        <f t="shared" si="3"/>
        <v>1.9571749999999999</v>
      </c>
      <c r="O52" s="23">
        <v>1.9254</v>
      </c>
      <c r="P52" s="23">
        <v>1.9153</v>
      </c>
      <c r="Q52" s="23">
        <v>1.9360999999999999</v>
      </c>
      <c r="R52" s="23">
        <v>1.9125000000000001</v>
      </c>
      <c r="S52">
        <f t="shared" si="1"/>
        <v>1.9223249999999998</v>
      </c>
      <c r="T52" s="23">
        <v>232.86269999999999</v>
      </c>
      <c r="U52" s="23">
        <v>218.11760000000001</v>
      </c>
      <c r="V52" s="23">
        <v>221.09800000000001</v>
      </c>
      <c r="W52" s="23">
        <v>210.90199999999999</v>
      </c>
      <c r="X52">
        <f t="shared" si="2"/>
        <v>220.74507499999999</v>
      </c>
      <c r="Y52" s="1">
        <f t="shared" si="4"/>
        <v>6622.3522499999999</v>
      </c>
      <c r="Z52" s="1">
        <f>Y52/H52</f>
        <v>473.02516071428573</v>
      </c>
    </row>
    <row r="53" spans="1:26" ht="15.75" x14ac:dyDescent="0.25">
      <c r="A53">
        <v>108</v>
      </c>
      <c r="B53" t="s">
        <v>2</v>
      </c>
      <c r="C53">
        <v>0.12709470459271965</v>
      </c>
      <c r="D53">
        <v>51</v>
      </c>
      <c r="E53" s="27">
        <f>1.75/(H53/950)</f>
        <v>110.09933774834437</v>
      </c>
      <c r="F53" s="26"/>
      <c r="G53" s="4" t="s">
        <v>69</v>
      </c>
      <c r="H53" s="22">
        <v>15.1</v>
      </c>
      <c r="I53" s="9">
        <v>30</v>
      </c>
      <c r="J53" s="23">
        <v>1.96</v>
      </c>
      <c r="K53" s="23">
        <v>1.8871</v>
      </c>
      <c r="L53" s="23">
        <v>1.9094</v>
      </c>
      <c r="M53" s="23">
        <v>1.9598</v>
      </c>
      <c r="N53">
        <f t="shared" si="3"/>
        <v>1.9290750000000001</v>
      </c>
      <c r="O53" s="23">
        <v>1.847</v>
      </c>
      <c r="P53" s="23">
        <v>1.7698</v>
      </c>
      <c r="Q53" s="23">
        <v>1.8451</v>
      </c>
      <c r="R53" s="23">
        <v>1.8515999999999999</v>
      </c>
      <c r="S53">
        <f t="shared" si="1"/>
        <v>1.8283749999999999</v>
      </c>
      <c r="T53" s="23">
        <v>214.9804</v>
      </c>
      <c r="U53" s="23">
        <v>217.64709999999999</v>
      </c>
      <c r="V53" s="23">
        <v>221.4118</v>
      </c>
      <c r="W53" s="23">
        <v>214.35290000000001</v>
      </c>
      <c r="X53">
        <f t="shared" si="2"/>
        <v>217.09805</v>
      </c>
      <c r="Y53" s="1">
        <f t="shared" si="4"/>
        <v>6512.9414999999999</v>
      </c>
      <c r="Z53" s="1">
        <f>Y53/H53</f>
        <v>431.32062913907288</v>
      </c>
    </row>
    <row r="54" spans="1:26" ht="15.75" x14ac:dyDescent="0.25">
      <c r="A54">
        <v>108</v>
      </c>
      <c r="B54" t="s">
        <v>5</v>
      </c>
      <c r="C54">
        <v>0.13062826622011514</v>
      </c>
      <c r="D54">
        <v>52</v>
      </c>
      <c r="E54" s="27">
        <f>1.75/(H54/950)</f>
        <v>96.098265895953745</v>
      </c>
      <c r="F54" s="26">
        <v>100</v>
      </c>
      <c r="G54" s="4" t="s">
        <v>70</v>
      </c>
      <c r="H54" s="22">
        <v>17.3</v>
      </c>
      <c r="I54" s="1">
        <v>30</v>
      </c>
      <c r="J54" s="23">
        <v>1.9948999999999999</v>
      </c>
      <c r="K54" s="23">
        <v>1.9836</v>
      </c>
      <c r="L54" s="23">
        <v>1.9419</v>
      </c>
      <c r="M54" s="23">
        <v>1.9916</v>
      </c>
      <c r="N54">
        <f t="shared" si="3"/>
        <v>1.978</v>
      </c>
      <c r="O54" s="23">
        <v>1.9168000000000001</v>
      </c>
      <c r="P54" s="23">
        <v>1.919</v>
      </c>
      <c r="Q54" s="23">
        <v>1.8647</v>
      </c>
      <c r="R54" s="23">
        <v>1.9272</v>
      </c>
      <c r="S54">
        <f t="shared" si="1"/>
        <v>1.906925</v>
      </c>
      <c r="T54" s="23">
        <v>305.49020000000002</v>
      </c>
      <c r="U54" s="23">
        <v>302.82350000000002</v>
      </c>
      <c r="V54" s="23">
        <v>314.4314</v>
      </c>
      <c r="W54" s="23">
        <v>296.86270000000002</v>
      </c>
      <c r="X54">
        <f t="shared" si="2"/>
        <v>304.90195000000006</v>
      </c>
      <c r="Y54" s="1">
        <f t="shared" si="4"/>
        <v>9147.058500000001</v>
      </c>
      <c r="Z54" s="1">
        <f>Y54/H54</f>
        <v>528.73170520231213</v>
      </c>
    </row>
    <row r="55" spans="1:26" ht="15.75" x14ac:dyDescent="0.25">
      <c r="A55">
        <v>108</v>
      </c>
      <c r="B55" t="s">
        <v>6</v>
      </c>
      <c r="C55">
        <v>0.23502547088452497</v>
      </c>
      <c r="D55">
        <v>53</v>
      </c>
      <c r="E55" s="27">
        <f>1.75/(H55/950)</f>
        <v>167.92929292929293</v>
      </c>
      <c r="F55" s="26">
        <v>170</v>
      </c>
      <c r="G55" s="4" t="s">
        <v>71</v>
      </c>
      <c r="H55" s="22">
        <v>9.9</v>
      </c>
      <c r="I55" s="1">
        <v>30</v>
      </c>
      <c r="J55" s="23">
        <v>2.0028999999999999</v>
      </c>
      <c r="K55" s="23">
        <v>2</v>
      </c>
      <c r="L55" s="23">
        <v>2.0030999999999999</v>
      </c>
      <c r="M55" s="23">
        <v>1.9970000000000001</v>
      </c>
      <c r="N55">
        <f t="shared" si="3"/>
        <v>2.00075</v>
      </c>
      <c r="O55" s="23">
        <v>1.7384999999999999</v>
      </c>
      <c r="P55" s="23">
        <v>1.7387999999999999</v>
      </c>
      <c r="Q55" s="23">
        <v>1.7377</v>
      </c>
      <c r="R55" s="23">
        <v>1.7141999999999999</v>
      </c>
      <c r="S55">
        <f t="shared" si="1"/>
        <v>1.7323</v>
      </c>
      <c r="T55" s="23">
        <v>218.4314</v>
      </c>
      <c r="U55" s="23">
        <v>206.1961</v>
      </c>
      <c r="V55" s="23">
        <v>205.25489999999999</v>
      </c>
      <c r="W55" s="23">
        <v>206.50980000000001</v>
      </c>
      <c r="X55">
        <f t="shared" si="2"/>
        <v>209.09805</v>
      </c>
      <c r="Y55" s="1">
        <f t="shared" si="4"/>
        <v>6272.9414999999999</v>
      </c>
      <c r="Z55" s="1">
        <f>Y55/H55</f>
        <v>633.63045454545454</v>
      </c>
    </row>
    <row r="56" spans="1:26" ht="15.75" x14ac:dyDescent="0.25">
      <c r="A56">
        <v>108</v>
      </c>
      <c r="B56" t="s">
        <v>7</v>
      </c>
      <c r="C56">
        <v>0.53585424200184684</v>
      </c>
      <c r="D56">
        <v>54</v>
      </c>
      <c r="E56" s="27">
        <f>1.75/(H56/950)</f>
        <v>110.09933774834437</v>
      </c>
      <c r="F56" s="26"/>
      <c r="G56" s="4" t="s">
        <v>72</v>
      </c>
      <c r="H56" s="22">
        <v>15.1</v>
      </c>
      <c r="I56" s="1">
        <v>30</v>
      </c>
      <c r="J56" s="23">
        <v>1.9877</v>
      </c>
      <c r="K56" s="23">
        <v>1.9367000000000001</v>
      </c>
      <c r="L56" s="23">
        <v>1.9437</v>
      </c>
      <c r="M56" s="23">
        <v>1.9891000000000001</v>
      </c>
      <c r="N56">
        <f t="shared" si="3"/>
        <v>1.9643000000000002</v>
      </c>
      <c r="O56" s="23">
        <v>1.4722999999999999</v>
      </c>
      <c r="P56" s="23">
        <v>1.4343999999999999</v>
      </c>
      <c r="Q56" s="23">
        <v>1.4436</v>
      </c>
      <c r="R56" s="23">
        <v>1.4536</v>
      </c>
      <c r="S56">
        <f t="shared" si="1"/>
        <v>1.4509749999999999</v>
      </c>
      <c r="T56" s="23">
        <v>254.50980000000001</v>
      </c>
      <c r="U56" s="23">
        <v>240.07839999999999</v>
      </c>
      <c r="V56" s="23">
        <v>233.0196</v>
      </c>
      <c r="W56" s="23">
        <v>228.47059999999999</v>
      </c>
      <c r="X56">
        <f t="shared" si="2"/>
        <v>239.0196</v>
      </c>
      <c r="Y56" s="1">
        <f t="shared" si="4"/>
        <v>7170.5879999999997</v>
      </c>
      <c r="Z56" s="1">
        <f>Y56/H56</f>
        <v>474.87337748344368</v>
      </c>
    </row>
    <row r="57" spans="1:26" ht="15.75" x14ac:dyDescent="0.25">
      <c r="A57">
        <v>108</v>
      </c>
      <c r="B57" t="s">
        <v>3</v>
      </c>
      <c r="C57">
        <v>0.70315947753340469</v>
      </c>
      <c r="D57">
        <v>55</v>
      </c>
      <c r="E57" s="27">
        <f>1.75/(H57/950)</f>
        <v>86.139896373056999</v>
      </c>
      <c r="F57" s="26">
        <v>90</v>
      </c>
      <c r="G57" s="4" t="s">
        <v>73</v>
      </c>
      <c r="H57" s="22">
        <v>19.3</v>
      </c>
      <c r="I57" s="1">
        <v>30</v>
      </c>
      <c r="J57" s="23">
        <v>1.982</v>
      </c>
      <c r="K57" s="23">
        <v>1.9577</v>
      </c>
      <c r="L57" s="23">
        <v>1.9139999999999999</v>
      </c>
      <c r="M57" s="23">
        <v>1.9705999999999999</v>
      </c>
      <c r="N57">
        <f t="shared" si="3"/>
        <v>1.956075</v>
      </c>
      <c r="O57" s="23">
        <v>1.84</v>
      </c>
      <c r="P57" s="23">
        <v>1.8333999999999999</v>
      </c>
      <c r="Q57" s="23">
        <v>1.7733000000000001</v>
      </c>
      <c r="R57" s="23">
        <v>1.8385</v>
      </c>
      <c r="S57">
        <f t="shared" si="1"/>
        <v>1.8212999999999999</v>
      </c>
      <c r="T57" s="23">
        <v>249.8039</v>
      </c>
      <c r="U57" s="23">
        <v>235.68629999999999</v>
      </c>
      <c r="V57" s="23">
        <v>249.64709999999999</v>
      </c>
      <c r="W57" s="23">
        <v>236.6275</v>
      </c>
      <c r="X57">
        <f t="shared" si="2"/>
        <v>242.94119999999998</v>
      </c>
      <c r="Y57" s="1">
        <f t="shared" si="4"/>
        <v>7288.235999999999</v>
      </c>
      <c r="Z57" s="1">
        <f>Y57/H57</f>
        <v>377.62880829015535</v>
      </c>
    </row>
    <row r="58" spans="1:26" ht="15.75" x14ac:dyDescent="0.25">
      <c r="A58">
        <v>108</v>
      </c>
      <c r="B58" t="s">
        <v>8</v>
      </c>
      <c r="C58">
        <v>0.75485800286831117</v>
      </c>
      <c r="D58">
        <v>56</v>
      </c>
      <c r="E58" s="27">
        <f>1.75/(H58/950)</f>
        <v>88.903743315508024</v>
      </c>
      <c r="F58" s="26">
        <v>90</v>
      </c>
      <c r="G58" s="4" t="s">
        <v>18</v>
      </c>
      <c r="H58" s="22">
        <v>18.7</v>
      </c>
      <c r="I58" s="9">
        <v>30</v>
      </c>
      <c r="J58" s="23">
        <v>1.8707</v>
      </c>
      <c r="K58" s="23">
        <v>1.9799</v>
      </c>
      <c r="L58" s="23">
        <v>1.9799</v>
      </c>
      <c r="M58" s="23">
        <v>1.9759</v>
      </c>
      <c r="N58">
        <f t="shared" si="3"/>
        <v>1.9516</v>
      </c>
      <c r="O58" s="23">
        <v>1.7434000000000001</v>
      </c>
      <c r="P58" s="23">
        <v>1.8584000000000001</v>
      </c>
      <c r="Q58" s="23">
        <v>1.8622000000000001</v>
      </c>
      <c r="R58" s="23">
        <v>1.8333999999999999</v>
      </c>
      <c r="S58">
        <f t="shared" si="1"/>
        <v>1.8243500000000001</v>
      </c>
      <c r="T58" s="23">
        <v>305.33330000000001</v>
      </c>
      <c r="U58" s="23">
        <v>270.66669999999999</v>
      </c>
      <c r="V58" s="23">
        <v>270.35289999999998</v>
      </c>
      <c r="W58" s="23">
        <v>263.29410000000001</v>
      </c>
      <c r="X58">
        <f t="shared" si="2"/>
        <v>277.41174999999998</v>
      </c>
      <c r="Y58" s="1">
        <f t="shared" si="4"/>
        <v>8322.3524999999991</v>
      </c>
      <c r="Z58" s="1">
        <f>Y58/H58</f>
        <v>445.04558823529408</v>
      </c>
    </row>
    <row r="59" spans="1:26" ht="15.75" x14ac:dyDescent="0.25">
      <c r="A59">
        <v>109</v>
      </c>
      <c r="B59" t="s">
        <v>8</v>
      </c>
      <c r="C59">
        <v>1.9198845771248307E-2</v>
      </c>
      <c r="D59">
        <v>57</v>
      </c>
      <c r="E59" s="27">
        <f>1.75/(H59/950)</f>
        <v>91.346153846153854</v>
      </c>
      <c r="F59" s="26">
        <v>95</v>
      </c>
      <c r="G59" s="4" t="s">
        <v>74</v>
      </c>
      <c r="H59" s="22">
        <v>18.2</v>
      </c>
      <c r="I59" s="1">
        <v>30</v>
      </c>
      <c r="J59" s="23">
        <v>2.0087000000000002</v>
      </c>
      <c r="K59" s="23">
        <v>1.9641</v>
      </c>
      <c r="L59" s="23">
        <v>1.9670000000000001</v>
      </c>
      <c r="M59" s="23">
        <v>2.0032999999999999</v>
      </c>
      <c r="N59">
        <f t="shared" si="3"/>
        <v>1.9857749999999998</v>
      </c>
      <c r="O59" s="23">
        <v>1.6214</v>
      </c>
      <c r="P59" s="23">
        <v>1.5931</v>
      </c>
      <c r="Q59" s="23">
        <v>1.6094999999999999</v>
      </c>
      <c r="R59" s="23">
        <v>1.6169</v>
      </c>
      <c r="S59">
        <f t="shared" si="1"/>
        <v>1.610225</v>
      </c>
      <c r="T59" s="23">
        <v>342.98039999999997</v>
      </c>
      <c r="U59" s="23">
        <v>338.74509999999998</v>
      </c>
      <c r="V59" s="23">
        <v>341.72550000000001</v>
      </c>
      <c r="W59" s="23">
        <v>332.6275</v>
      </c>
      <c r="X59">
        <f t="shared" si="2"/>
        <v>339.01962500000002</v>
      </c>
      <c r="Y59" s="1">
        <f t="shared" si="4"/>
        <v>10170.588750000001</v>
      </c>
      <c r="Z59" s="1">
        <f>Y59/H59</f>
        <v>558.82355769230776</v>
      </c>
    </row>
    <row r="60" spans="1:26" ht="15.75" x14ac:dyDescent="0.25">
      <c r="A60">
        <v>109</v>
      </c>
      <c r="B60" t="s">
        <v>3</v>
      </c>
      <c r="C60">
        <v>0.3650571054266446</v>
      </c>
      <c r="D60">
        <v>58</v>
      </c>
      <c r="E60" s="27">
        <f>1.75/(H60/950)</f>
        <v>118.75</v>
      </c>
      <c r="F60" s="26">
        <v>120</v>
      </c>
      <c r="G60" s="4" t="s">
        <v>75</v>
      </c>
      <c r="H60" s="22">
        <v>14</v>
      </c>
      <c r="I60" s="1">
        <v>30</v>
      </c>
      <c r="J60" s="23">
        <v>1.9997</v>
      </c>
      <c r="K60" s="23">
        <v>1.9898</v>
      </c>
      <c r="L60" s="23">
        <v>1.9354</v>
      </c>
      <c r="M60" s="23">
        <v>1.9026000000000001</v>
      </c>
      <c r="N60">
        <f t="shared" si="3"/>
        <v>1.9568750000000001</v>
      </c>
      <c r="O60" s="23">
        <v>1.7464999999999999</v>
      </c>
      <c r="P60" s="23">
        <v>1.7467999999999999</v>
      </c>
      <c r="Q60" s="23">
        <v>1.6917</v>
      </c>
      <c r="R60" s="23">
        <v>1.6867000000000001</v>
      </c>
      <c r="S60">
        <f t="shared" si="1"/>
        <v>1.7179249999999999</v>
      </c>
      <c r="T60" s="23">
        <v>250.94120000000001</v>
      </c>
      <c r="U60" s="23">
        <v>253.45099999999999</v>
      </c>
      <c r="V60" s="23">
        <v>255.0196</v>
      </c>
      <c r="W60" s="23">
        <v>261.13729999999998</v>
      </c>
      <c r="X60">
        <f t="shared" si="2"/>
        <v>255.13727499999999</v>
      </c>
      <c r="Y60" s="1">
        <f t="shared" si="4"/>
        <v>7654.1182499999995</v>
      </c>
      <c r="Z60" s="1">
        <f>Y60/H60</f>
        <v>546.72273214285713</v>
      </c>
    </row>
    <row r="61" spans="1:26" ht="15.75" x14ac:dyDescent="0.25">
      <c r="A61">
        <v>109</v>
      </c>
      <c r="B61" t="s">
        <v>1</v>
      </c>
      <c r="C61">
        <v>0.43008806064804539</v>
      </c>
      <c r="D61">
        <v>59</v>
      </c>
      <c r="E61" s="27">
        <f>1.75/(H61/950)</f>
        <v>92.3611111111111</v>
      </c>
      <c r="F61" s="26">
        <v>95</v>
      </c>
      <c r="G61" s="4" t="s">
        <v>76</v>
      </c>
      <c r="H61" s="22">
        <v>18</v>
      </c>
      <c r="I61" s="1">
        <v>30</v>
      </c>
      <c r="J61" s="23">
        <v>1.8236000000000001</v>
      </c>
      <c r="K61" s="23">
        <v>2.0121000000000002</v>
      </c>
      <c r="L61" s="23">
        <v>2.012</v>
      </c>
      <c r="M61" s="23">
        <v>2.0078</v>
      </c>
      <c r="N61">
        <f t="shared" si="3"/>
        <v>1.9638749999999998</v>
      </c>
      <c r="O61" s="23">
        <v>1.2922</v>
      </c>
      <c r="P61" s="23">
        <v>1.3625</v>
      </c>
      <c r="Q61" s="23">
        <v>1.365</v>
      </c>
      <c r="R61" s="23">
        <v>1.3516999999999999</v>
      </c>
      <c r="S61">
        <f t="shared" si="1"/>
        <v>1.3428500000000001</v>
      </c>
      <c r="T61" s="23">
        <v>173.92160000000001</v>
      </c>
      <c r="U61" s="23">
        <v>149.6078</v>
      </c>
      <c r="V61" s="23">
        <v>151.8039</v>
      </c>
      <c r="W61" s="23">
        <v>151.1765</v>
      </c>
      <c r="X61">
        <f t="shared" si="2"/>
        <v>156.62745000000001</v>
      </c>
      <c r="Y61" s="1">
        <f t="shared" si="4"/>
        <v>4698.8235000000004</v>
      </c>
      <c r="Z61" s="1">
        <f>Y61/H61</f>
        <v>261.04575</v>
      </c>
    </row>
    <row r="62" spans="1:26" ht="15.75" x14ac:dyDescent="0.25">
      <c r="A62">
        <v>109</v>
      </c>
      <c r="B62" t="s">
        <v>6</v>
      </c>
      <c r="C62">
        <v>0.6228352649610146</v>
      </c>
      <c r="D62">
        <v>60</v>
      </c>
      <c r="E62" s="27">
        <f>1.75/(H62/950)</f>
        <v>105.89171974522293</v>
      </c>
      <c r="F62" s="26">
        <v>110</v>
      </c>
      <c r="G62" s="4" t="s">
        <v>77</v>
      </c>
      <c r="H62" s="22">
        <v>15.7</v>
      </c>
      <c r="I62" s="1">
        <v>30</v>
      </c>
      <c r="J62" s="23">
        <v>1.9879</v>
      </c>
      <c r="K62" s="23">
        <v>1.9561999999999999</v>
      </c>
      <c r="L62" s="23">
        <v>1.9558</v>
      </c>
      <c r="M62" s="23">
        <v>1.9839</v>
      </c>
      <c r="N62">
        <f t="shared" si="3"/>
        <v>1.97095</v>
      </c>
      <c r="O62" s="23">
        <v>1.6456</v>
      </c>
      <c r="P62" s="23">
        <v>1.6284000000000001</v>
      </c>
      <c r="Q62" s="23">
        <v>1.6462000000000001</v>
      </c>
      <c r="R62" s="23">
        <v>1.6503000000000001</v>
      </c>
      <c r="S62">
        <f t="shared" si="1"/>
        <v>1.6426250000000002</v>
      </c>
      <c r="T62" s="23">
        <v>367.33330000000001</v>
      </c>
      <c r="U62" s="23">
        <v>373.45100000000002</v>
      </c>
      <c r="V62" s="23">
        <v>376.74509999999998</v>
      </c>
      <c r="W62" s="23">
        <v>372.50979999999998</v>
      </c>
      <c r="X62">
        <f t="shared" si="2"/>
        <v>372.50979999999998</v>
      </c>
      <c r="Y62" s="1">
        <f t="shared" si="4"/>
        <v>11175.294</v>
      </c>
      <c r="Z62" s="1">
        <f>Y62/H62</f>
        <v>711.80216560509552</v>
      </c>
    </row>
    <row r="63" spans="1:26" ht="15.75" x14ac:dyDescent="0.25">
      <c r="A63">
        <v>109</v>
      </c>
      <c r="B63" t="s">
        <v>5</v>
      </c>
      <c r="C63">
        <v>0.63350842884820968</v>
      </c>
      <c r="D63">
        <v>61</v>
      </c>
      <c r="E63" s="27">
        <f>1.75/(H63/950)</f>
        <v>127.88461538461537</v>
      </c>
      <c r="F63" s="26">
        <v>130</v>
      </c>
      <c r="G63" s="4" t="s">
        <v>78</v>
      </c>
      <c r="H63" s="22">
        <v>13</v>
      </c>
      <c r="I63" s="9">
        <v>30</v>
      </c>
      <c r="J63" s="23">
        <v>1.994</v>
      </c>
      <c r="K63" s="23">
        <v>1.9843999999999999</v>
      </c>
      <c r="L63" s="23">
        <v>1.9633</v>
      </c>
      <c r="M63" s="23">
        <v>1.9817</v>
      </c>
      <c r="N63">
        <f t="shared" si="3"/>
        <v>1.98085</v>
      </c>
      <c r="O63" s="23">
        <v>1.3075000000000001</v>
      </c>
      <c r="P63" s="23">
        <v>1.3478000000000001</v>
      </c>
      <c r="Q63" s="23">
        <v>1.3606</v>
      </c>
      <c r="R63" s="23">
        <v>1.3532</v>
      </c>
      <c r="S63">
        <f t="shared" si="1"/>
        <v>1.3422750000000001</v>
      </c>
      <c r="T63" s="23">
        <v>321.64710000000002</v>
      </c>
      <c r="U63" s="23">
        <v>295.6078</v>
      </c>
      <c r="V63" s="23">
        <v>306.11759999999998</v>
      </c>
      <c r="W63" s="23">
        <v>304.86270000000002</v>
      </c>
      <c r="X63">
        <f t="shared" si="2"/>
        <v>307.05880000000002</v>
      </c>
      <c r="Y63" s="1">
        <f t="shared" si="4"/>
        <v>9211.764000000001</v>
      </c>
      <c r="Z63" s="1">
        <f>Y63/H63</f>
        <v>708.5972307692308</v>
      </c>
    </row>
    <row r="64" spans="1:26" ht="15.75" x14ac:dyDescent="0.25">
      <c r="A64">
        <v>109</v>
      </c>
      <c r="B64" t="s">
        <v>7</v>
      </c>
      <c r="C64">
        <v>0.64550706547943915</v>
      </c>
      <c r="D64">
        <v>62</v>
      </c>
      <c r="E64" s="27">
        <f>1.75/(H64/950)</f>
        <v>63.21292775665399</v>
      </c>
      <c r="F64" s="26">
        <v>65</v>
      </c>
      <c r="G64" s="4" t="s">
        <v>79</v>
      </c>
      <c r="H64" s="22">
        <v>26.3</v>
      </c>
      <c r="I64" s="1">
        <v>30</v>
      </c>
      <c r="J64" s="23">
        <v>1.8912</v>
      </c>
      <c r="K64" s="23">
        <v>1.9894000000000001</v>
      </c>
      <c r="L64" s="23">
        <v>1.9907999999999999</v>
      </c>
      <c r="M64" s="23">
        <v>1.9866999999999999</v>
      </c>
      <c r="N64">
        <f t="shared" si="3"/>
        <v>1.9645250000000001</v>
      </c>
      <c r="O64" s="23">
        <v>1.9525999999999999</v>
      </c>
      <c r="P64" s="23">
        <v>1.9466000000000001</v>
      </c>
      <c r="Q64" s="23">
        <v>1.9127000000000001</v>
      </c>
      <c r="R64" s="23">
        <v>1.9582999999999999</v>
      </c>
      <c r="S64">
        <f t="shared" si="1"/>
        <v>1.9425499999999998</v>
      </c>
      <c r="T64" s="23">
        <v>517.09799999999996</v>
      </c>
      <c r="U64" s="23">
        <v>497.49020000000002</v>
      </c>
      <c r="V64" s="23">
        <v>512.23530000000005</v>
      </c>
      <c r="W64" s="23">
        <v>493.09800000000001</v>
      </c>
      <c r="X64">
        <f t="shared" si="2"/>
        <v>504.98037499999998</v>
      </c>
      <c r="Y64" s="1">
        <f t="shared" si="4"/>
        <v>15149.411249999999</v>
      </c>
      <c r="Z64" s="1">
        <f>Y64/H64</f>
        <v>576.02324144486693</v>
      </c>
    </row>
    <row r="65" spans="1:26" ht="15.75" x14ac:dyDescent="0.25">
      <c r="A65">
        <v>109</v>
      </c>
      <c r="B65" t="s">
        <v>2</v>
      </c>
      <c r="C65">
        <v>0.72223723832281062</v>
      </c>
      <c r="D65">
        <v>63</v>
      </c>
      <c r="E65" s="27">
        <f>1.75/(H65/950)</f>
        <v>117.90780141843972</v>
      </c>
      <c r="F65" s="26">
        <v>120</v>
      </c>
      <c r="G65" s="4" t="s">
        <v>80</v>
      </c>
      <c r="H65" s="22">
        <v>14.1</v>
      </c>
      <c r="I65" s="1">
        <v>30</v>
      </c>
      <c r="J65" s="23">
        <v>1.9786999999999999</v>
      </c>
      <c r="K65" s="23">
        <v>1.9024000000000001</v>
      </c>
      <c r="L65" s="23">
        <v>1.9079999999999999</v>
      </c>
      <c r="M65" s="23">
        <v>1.9653</v>
      </c>
      <c r="N65">
        <f t="shared" si="3"/>
        <v>1.9385999999999999</v>
      </c>
      <c r="O65" s="23">
        <v>1.9635</v>
      </c>
      <c r="P65" s="23">
        <v>1.8887</v>
      </c>
      <c r="Q65" s="23">
        <v>1.9319</v>
      </c>
      <c r="R65" s="23">
        <v>1.9578</v>
      </c>
      <c r="S65">
        <f t="shared" si="1"/>
        <v>1.9354749999999998</v>
      </c>
      <c r="T65" s="23">
        <v>160.54900000000001</v>
      </c>
      <c r="U65" s="23">
        <v>165.09800000000001</v>
      </c>
      <c r="V65" s="23">
        <v>169.1765</v>
      </c>
      <c r="W65" s="23">
        <v>160.07839999999999</v>
      </c>
      <c r="X65">
        <f t="shared" si="2"/>
        <v>163.72547500000002</v>
      </c>
      <c r="Y65" s="1">
        <f t="shared" si="4"/>
        <v>4911.7642500000002</v>
      </c>
      <c r="Z65" s="1">
        <f>Y65/H65</f>
        <v>348.35207446808511</v>
      </c>
    </row>
    <row r="66" spans="1:26" ht="15.75" x14ac:dyDescent="0.25">
      <c r="A66">
        <v>109</v>
      </c>
      <c r="B66" t="s">
        <v>4</v>
      </c>
      <c r="C66">
        <v>0.7766109351610011</v>
      </c>
      <c r="D66">
        <v>64</v>
      </c>
      <c r="E66" s="27">
        <f>1.75/(H66/950)</f>
        <v>114.65517241379311</v>
      </c>
      <c r="F66" s="26"/>
      <c r="G66" s="4" t="s">
        <v>81</v>
      </c>
      <c r="H66" s="22">
        <v>14.5</v>
      </c>
      <c r="I66" s="1">
        <v>30</v>
      </c>
      <c r="J66" s="23">
        <v>1.9936</v>
      </c>
      <c r="K66" s="23">
        <v>1.9635</v>
      </c>
      <c r="L66" s="23">
        <v>1.9095</v>
      </c>
      <c r="M66" s="23">
        <v>1.9530000000000001</v>
      </c>
      <c r="N66">
        <f t="shared" si="3"/>
        <v>1.9549000000000001</v>
      </c>
      <c r="O66" s="23">
        <v>2.0855999999999999</v>
      </c>
      <c r="P66" s="23">
        <v>2.0556000000000001</v>
      </c>
      <c r="Q66" s="23">
        <v>1.9383999999999999</v>
      </c>
      <c r="R66" s="23">
        <v>2.0493999999999999</v>
      </c>
      <c r="S66">
        <f t="shared" si="1"/>
        <v>2.0322499999999999</v>
      </c>
      <c r="T66" s="23">
        <v>207.33330000000001</v>
      </c>
      <c r="U66" s="23">
        <v>221.7647</v>
      </c>
      <c r="V66" s="23">
        <v>225.84309999999999</v>
      </c>
      <c r="W66" s="23">
        <v>223.0196</v>
      </c>
      <c r="X66">
        <f t="shared" si="2"/>
        <v>219.49017499999999</v>
      </c>
      <c r="Y66" s="1">
        <f t="shared" si="4"/>
        <v>6584.70525</v>
      </c>
      <c r="Z66" s="1">
        <f>Y66/H66</f>
        <v>454.11760344827587</v>
      </c>
    </row>
    <row r="67" spans="1:26" ht="15.75" x14ac:dyDescent="0.25">
      <c r="A67">
        <v>112</v>
      </c>
      <c r="B67" t="s">
        <v>2</v>
      </c>
      <c r="C67">
        <v>0.33587968930876777</v>
      </c>
      <c r="D67">
        <v>65</v>
      </c>
      <c r="E67" s="27">
        <f>1.75/(H67/950)</f>
        <v>95.545977011494259</v>
      </c>
      <c r="F67" s="26">
        <v>100</v>
      </c>
      <c r="G67" s="4" t="s">
        <v>82</v>
      </c>
      <c r="H67" s="22">
        <v>17.399999999999999</v>
      </c>
      <c r="I67" s="1">
        <v>30</v>
      </c>
      <c r="J67" s="23">
        <v>1.9922</v>
      </c>
      <c r="K67" s="23">
        <v>1.9200999999999999</v>
      </c>
      <c r="L67" s="23">
        <v>1.7795000000000001</v>
      </c>
      <c r="M67" s="23">
        <v>1.9621999999999999</v>
      </c>
      <c r="N67">
        <f t="shared" si="3"/>
        <v>1.9135000000000002</v>
      </c>
      <c r="O67" s="23">
        <v>1.9784999999999999</v>
      </c>
      <c r="P67" s="23">
        <v>1.9438</v>
      </c>
      <c r="Q67" s="23">
        <v>1.8615999999999999</v>
      </c>
      <c r="R67" s="23">
        <v>1.9581</v>
      </c>
      <c r="S67">
        <f t="shared" si="1"/>
        <v>1.9355</v>
      </c>
      <c r="T67" s="23">
        <v>191.09800000000001</v>
      </c>
      <c r="U67" s="23">
        <v>191.4118</v>
      </c>
      <c r="V67" s="23">
        <v>207.25489999999999</v>
      </c>
      <c r="W67" s="23">
        <v>185.13730000000001</v>
      </c>
      <c r="X67">
        <f t="shared" si="2"/>
        <v>193.72550000000001</v>
      </c>
      <c r="Y67" s="1">
        <f t="shared" si="4"/>
        <v>5811.7650000000003</v>
      </c>
      <c r="Z67" s="1">
        <f>Y67/H67</f>
        <v>334.00948275862072</v>
      </c>
    </row>
    <row r="68" spans="1:26" ht="15.75" x14ac:dyDescent="0.25">
      <c r="A68">
        <v>112</v>
      </c>
      <c r="B68" t="s">
        <v>3</v>
      </c>
      <c r="C68">
        <v>0.43118884536637181</v>
      </c>
      <c r="D68">
        <v>66</v>
      </c>
      <c r="E68" s="27">
        <f t="shared" ref="E68:E106" si="5">1.75/(H68/950)</f>
        <v>128.87596899224806</v>
      </c>
      <c r="F68" s="26">
        <v>130</v>
      </c>
      <c r="G68" s="4" t="s">
        <v>83</v>
      </c>
      <c r="H68" s="22">
        <v>12.9</v>
      </c>
      <c r="I68" s="9">
        <v>30</v>
      </c>
      <c r="J68" s="23">
        <v>2.0045999999999999</v>
      </c>
      <c r="K68" s="23">
        <v>1.9281999999999999</v>
      </c>
      <c r="L68" s="23">
        <v>1.8567</v>
      </c>
      <c r="M68" s="23">
        <v>2.0047000000000001</v>
      </c>
      <c r="N68">
        <f t="shared" si="3"/>
        <v>1.94855</v>
      </c>
      <c r="O68" s="23">
        <v>0.82669999999999999</v>
      </c>
      <c r="P68" s="23">
        <v>0.82830000000000004</v>
      </c>
      <c r="Q68" s="23">
        <v>0.85099999999999998</v>
      </c>
      <c r="R68" s="23">
        <v>0.83689999999999998</v>
      </c>
      <c r="S68">
        <f t="shared" ref="S68:S106" si="6">AVERAGE(O68:R68)</f>
        <v>0.83572500000000005</v>
      </c>
      <c r="T68" s="23">
        <v>152.9804</v>
      </c>
      <c r="U68" s="23">
        <v>154.70590000000001</v>
      </c>
      <c r="V68" s="23">
        <v>166.15690000000001</v>
      </c>
      <c r="W68" s="23">
        <v>151.72550000000001</v>
      </c>
      <c r="X68">
        <f t="shared" ref="X68:X106" si="7">AVERAGE(T68:W68)</f>
        <v>156.39217500000001</v>
      </c>
      <c r="Y68" s="1">
        <f t="shared" ref="Y68:Y106" si="8">X68*I68</f>
        <v>4691.7652500000004</v>
      </c>
      <c r="Z68" s="1">
        <f>Y68/H68</f>
        <v>363.70273255813953</v>
      </c>
    </row>
    <row r="69" spans="1:26" ht="15.75" x14ac:dyDescent="0.25">
      <c r="A69">
        <v>112</v>
      </c>
      <c r="B69" t="s">
        <v>4</v>
      </c>
      <c r="C69">
        <v>0.48346811559264835</v>
      </c>
      <c r="D69">
        <v>67</v>
      </c>
      <c r="E69" s="27">
        <f t="shared" si="5"/>
        <v>111.57718120805369</v>
      </c>
      <c r="F69" s="26">
        <v>115</v>
      </c>
      <c r="G69" s="4" t="s">
        <v>84</v>
      </c>
      <c r="H69" s="22">
        <v>14.9</v>
      </c>
      <c r="I69" s="1">
        <v>30</v>
      </c>
      <c r="J69" s="23">
        <v>2.0185</v>
      </c>
      <c r="K69" s="23">
        <v>1.9841</v>
      </c>
      <c r="L69" s="23">
        <v>2.0085999999999999</v>
      </c>
      <c r="M69" s="23">
        <v>2.0087000000000002</v>
      </c>
      <c r="N69">
        <f t="shared" ref="N69:N106" si="9">AVERAGE(J69:M69)</f>
        <v>2.004975</v>
      </c>
      <c r="O69" s="23">
        <v>1.6686000000000001</v>
      </c>
      <c r="P69" s="23">
        <v>1.6538999999999999</v>
      </c>
      <c r="Q69" s="23">
        <v>1.6781999999999999</v>
      </c>
      <c r="R69" s="23">
        <v>1.681</v>
      </c>
      <c r="S69">
        <f t="shared" si="6"/>
        <v>1.670425</v>
      </c>
      <c r="T69" s="23">
        <v>226.86269999999999</v>
      </c>
      <c r="U69" s="23">
        <v>229.52940000000001</v>
      </c>
      <c r="V69" s="23">
        <v>229.2157</v>
      </c>
      <c r="W69" s="23">
        <v>226.70590000000001</v>
      </c>
      <c r="X69">
        <f t="shared" si="7"/>
        <v>228.07842500000001</v>
      </c>
      <c r="Y69" s="1">
        <f t="shared" si="8"/>
        <v>6842.35275</v>
      </c>
      <c r="Z69" s="1">
        <f>Y69/H69</f>
        <v>459.21830536912751</v>
      </c>
    </row>
    <row r="70" spans="1:26" ht="15.75" x14ac:dyDescent="0.25">
      <c r="A70">
        <v>112</v>
      </c>
      <c r="B70" t="s">
        <v>1</v>
      </c>
      <c r="C70">
        <v>0.55511183343388126</v>
      </c>
      <c r="D70">
        <v>68</v>
      </c>
      <c r="E70" s="27">
        <f t="shared" si="5"/>
        <v>120.47101449275361</v>
      </c>
      <c r="F70" s="26"/>
      <c r="G70" s="4" t="s">
        <v>85</v>
      </c>
      <c r="H70" s="22">
        <v>13.8</v>
      </c>
      <c r="I70" s="1">
        <v>30</v>
      </c>
      <c r="J70" s="23">
        <v>2.0095000000000001</v>
      </c>
      <c r="K70" s="23">
        <v>1.9783999999999999</v>
      </c>
      <c r="L70" s="23">
        <v>1.8958999999999999</v>
      </c>
      <c r="M70" s="23">
        <v>1.9784999999999999</v>
      </c>
      <c r="N70">
        <f t="shared" si="9"/>
        <v>1.9655749999999999</v>
      </c>
      <c r="O70" s="23">
        <v>0.29809999999999998</v>
      </c>
      <c r="P70" s="23">
        <v>0.30930000000000002</v>
      </c>
      <c r="Q70" s="23">
        <v>0.32240000000000002</v>
      </c>
      <c r="R70" s="23">
        <v>0.31840000000000002</v>
      </c>
      <c r="S70">
        <f t="shared" si="6"/>
        <v>0.31204999999999999</v>
      </c>
      <c r="T70" s="23">
        <v>141.52940000000001</v>
      </c>
      <c r="U70" s="23">
        <v>140.27449999999999</v>
      </c>
      <c r="V70" s="23">
        <v>147.8039</v>
      </c>
      <c r="W70" s="23">
        <v>140.90199999999999</v>
      </c>
      <c r="X70">
        <f t="shared" si="7"/>
        <v>142.62745000000001</v>
      </c>
      <c r="Y70" s="1">
        <f t="shared" si="8"/>
        <v>4278.8235000000004</v>
      </c>
      <c r="Z70" s="1">
        <f>Y70/H70</f>
        <v>310.05967391304347</v>
      </c>
    </row>
    <row r="71" spans="1:26" ht="15.75" x14ac:dyDescent="0.25">
      <c r="A71">
        <v>112</v>
      </c>
      <c r="B71" t="s">
        <v>7</v>
      </c>
      <c r="C71">
        <v>0.56266789400732342</v>
      </c>
      <c r="D71">
        <v>69</v>
      </c>
      <c r="E71" s="27">
        <f t="shared" si="5"/>
        <v>83.542713567839201</v>
      </c>
      <c r="F71" s="26">
        <v>85</v>
      </c>
      <c r="G71" s="4" t="s">
        <v>86</v>
      </c>
      <c r="H71" s="22">
        <v>19.899999999999999</v>
      </c>
      <c r="I71" s="1">
        <v>30</v>
      </c>
      <c r="J71" s="23">
        <v>2.0554999999999999</v>
      </c>
      <c r="K71" s="23">
        <v>2.0213999999999999</v>
      </c>
      <c r="L71" s="23">
        <v>2.0367999999999999</v>
      </c>
      <c r="M71" s="23">
        <v>2.0453999999999999</v>
      </c>
      <c r="N71">
        <f t="shared" si="9"/>
        <v>2.0397749999999997</v>
      </c>
      <c r="O71" s="23">
        <v>1.3056000000000001</v>
      </c>
      <c r="P71" s="23">
        <v>1.3004</v>
      </c>
      <c r="Q71" s="23">
        <v>1.3248</v>
      </c>
      <c r="R71" s="23">
        <v>1.3219000000000001</v>
      </c>
      <c r="S71">
        <f t="shared" si="6"/>
        <v>1.313175</v>
      </c>
      <c r="T71" s="23">
        <v>123.4902</v>
      </c>
      <c r="U71" s="23">
        <v>122.3922</v>
      </c>
      <c r="V71" s="23">
        <v>123.64709999999999</v>
      </c>
      <c r="W71" s="23">
        <v>121.9216</v>
      </c>
      <c r="X71">
        <f t="shared" si="7"/>
        <v>122.862775</v>
      </c>
      <c r="Y71" s="1">
        <f t="shared" si="8"/>
        <v>3685.8832499999999</v>
      </c>
      <c r="Z71" s="1">
        <f>Y71/H71</f>
        <v>185.22026381909549</v>
      </c>
    </row>
    <row r="72" spans="1:26" ht="15.75" x14ac:dyDescent="0.25">
      <c r="A72">
        <v>112</v>
      </c>
      <c r="B72" t="s">
        <v>8</v>
      </c>
      <c r="C72">
        <v>0.58429131448656291</v>
      </c>
      <c r="D72">
        <v>70</v>
      </c>
      <c r="E72" s="27">
        <f t="shared" si="5"/>
        <v>92.877094972067056</v>
      </c>
      <c r="F72" s="26">
        <v>95</v>
      </c>
      <c r="G72" s="4" t="s">
        <v>87</v>
      </c>
      <c r="H72" s="22">
        <v>17.899999999999999</v>
      </c>
      <c r="I72" s="1">
        <v>30</v>
      </c>
      <c r="J72" s="23">
        <v>2.0024999999999999</v>
      </c>
      <c r="K72" s="23">
        <v>1.9563999999999999</v>
      </c>
      <c r="L72" s="23">
        <v>1.9132</v>
      </c>
      <c r="M72" s="23">
        <v>1.9981</v>
      </c>
      <c r="N72">
        <f t="shared" si="9"/>
        <v>1.9675499999999999</v>
      </c>
      <c r="O72" s="23">
        <v>1.6975</v>
      </c>
      <c r="P72" s="23">
        <v>1.6596</v>
      </c>
      <c r="Q72" s="23">
        <v>1.6669</v>
      </c>
      <c r="R72" s="23">
        <v>1.6924999999999999</v>
      </c>
      <c r="S72">
        <f t="shared" si="6"/>
        <v>1.679125</v>
      </c>
      <c r="T72" s="23">
        <v>286.78429999999997</v>
      </c>
      <c r="U72" s="23">
        <v>286.6275</v>
      </c>
      <c r="V72" s="23">
        <v>296.50979999999998</v>
      </c>
      <c r="W72" s="23">
        <v>283.01960000000003</v>
      </c>
      <c r="X72">
        <f t="shared" si="7"/>
        <v>288.2353</v>
      </c>
      <c r="Y72" s="1">
        <f t="shared" si="8"/>
        <v>8647.0589999999993</v>
      </c>
      <c r="Z72" s="1">
        <f>Y72/H72</f>
        <v>483.07592178770949</v>
      </c>
    </row>
    <row r="73" spans="1:26" ht="15.75" x14ac:dyDescent="0.25">
      <c r="A73">
        <v>112</v>
      </c>
      <c r="B73" t="s">
        <v>6</v>
      </c>
      <c r="C73">
        <v>0.85145802301297002</v>
      </c>
      <c r="D73">
        <v>71</v>
      </c>
      <c r="E73" s="27">
        <f t="shared" si="5"/>
        <v>125.9469696969697</v>
      </c>
      <c r="F73" s="26">
        <v>130</v>
      </c>
      <c r="G73" s="4" t="s">
        <v>88</v>
      </c>
      <c r="H73" s="22">
        <v>13.2</v>
      </c>
      <c r="I73" s="9">
        <v>30</v>
      </c>
      <c r="J73" s="23">
        <v>1.9881</v>
      </c>
      <c r="K73" s="23">
        <v>1.9633</v>
      </c>
      <c r="L73" s="23">
        <v>1.9104000000000001</v>
      </c>
      <c r="M73" s="23">
        <v>1.9570000000000001</v>
      </c>
      <c r="N73">
        <f t="shared" si="9"/>
        <v>1.9547000000000001</v>
      </c>
      <c r="O73" s="23">
        <v>1.8363</v>
      </c>
      <c r="P73" s="23">
        <v>1.8413999999999999</v>
      </c>
      <c r="Q73" s="23">
        <v>1.8025</v>
      </c>
      <c r="R73" s="23">
        <v>1.8411999999999999</v>
      </c>
      <c r="S73">
        <f t="shared" si="6"/>
        <v>1.8303499999999999</v>
      </c>
      <c r="T73" s="23">
        <v>248.07839999999999</v>
      </c>
      <c r="U73" s="23">
        <v>222.1961</v>
      </c>
      <c r="V73" s="23">
        <v>209.0196</v>
      </c>
      <c r="W73" s="23">
        <v>203.68629999999999</v>
      </c>
      <c r="X73">
        <f t="shared" si="7"/>
        <v>220.74509999999998</v>
      </c>
      <c r="Y73" s="1">
        <f t="shared" si="8"/>
        <v>6622.3529999999992</v>
      </c>
      <c r="Z73" s="1">
        <f>Y73/H73</f>
        <v>501.69340909090903</v>
      </c>
    </row>
    <row r="74" spans="1:26" ht="15.75" x14ac:dyDescent="0.25">
      <c r="A74">
        <v>112</v>
      </c>
      <c r="B74" t="s">
        <v>5</v>
      </c>
      <c r="C74">
        <v>0.93755024484264793</v>
      </c>
      <c r="D74">
        <v>72</v>
      </c>
      <c r="E74" s="27">
        <f t="shared" si="5"/>
        <v>110.09933774834437</v>
      </c>
      <c r="F74" s="26"/>
      <c r="G74" s="4" t="s">
        <v>89</v>
      </c>
      <c r="H74" s="22">
        <v>15.1</v>
      </c>
      <c r="I74" s="1">
        <v>30</v>
      </c>
      <c r="J74" s="23">
        <v>1.9994000000000001</v>
      </c>
      <c r="K74" s="23">
        <v>1.9967999999999999</v>
      </c>
      <c r="L74" s="23">
        <v>1.9894000000000001</v>
      </c>
      <c r="M74" s="23">
        <v>1.9903999999999999</v>
      </c>
      <c r="N74">
        <f t="shared" si="9"/>
        <v>1.994</v>
      </c>
      <c r="O74" s="23">
        <v>1.8704000000000001</v>
      </c>
      <c r="P74" s="23">
        <v>1.8522000000000001</v>
      </c>
      <c r="Q74" s="23">
        <v>1.8706</v>
      </c>
      <c r="R74" s="23">
        <v>1.8507</v>
      </c>
      <c r="S74">
        <f t="shared" si="6"/>
        <v>1.8609749999999998</v>
      </c>
      <c r="T74" s="23">
        <v>253.5686</v>
      </c>
      <c r="U74" s="23">
        <v>247.6078</v>
      </c>
      <c r="V74" s="23">
        <v>249.49019999999999</v>
      </c>
      <c r="W74" s="23">
        <v>243.05879999999999</v>
      </c>
      <c r="X74">
        <f t="shared" si="7"/>
        <v>248.43135000000001</v>
      </c>
      <c r="Y74" s="1">
        <f t="shared" si="8"/>
        <v>7452.9405000000006</v>
      </c>
      <c r="Z74" s="1">
        <f>Y74/H74</f>
        <v>493.5722185430464</v>
      </c>
    </row>
    <row r="75" spans="1:26" ht="15.75" x14ac:dyDescent="0.25">
      <c r="A75">
        <v>113</v>
      </c>
      <c r="B75" t="s">
        <v>7</v>
      </c>
      <c r="C75">
        <v>0.12675117409762604</v>
      </c>
      <c r="D75">
        <v>73</v>
      </c>
      <c r="E75" s="27">
        <f t="shared" si="5"/>
        <v>75.568181818181813</v>
      </c>
      <c r="F75" s="26">
        <v>80</v>
      </c>
      <c r="G75" s="4" t="s">
        <v>90</v>
      </c>
      <c r="H75" s="22">
        <v>22</v>
      </c>
      <c r="I75" s="1">
        <v>30</v>
      </c>
      <c r="J75" s="23">
        <v>2.0137</v>
      </c>
      <c r="K75" s="23">
        <v>1.9852000000000001</v>
      </c>
      <c r="L75" s="23">
        <v>1.984</v>
      </c>
      <c r="M75" s="23">
        <v>2.0165000000000002</v>
      </c>
      <c r="N75">
        <f t="shared" si="9"/>
        <v>1.9998499999999999</v>
      </c>
      <c r="O75" s="23">
        <v>1.9450000000000001</v>
      </c>
      <c r="P75" s="23">
        <v>1.9044000000000001</v>
      </c>
      <c r="Q75" s="23">
        <v>1.9380999999999999</v>
      </c>
      <c r="R75" s="23">
        <v>1.9466000000000001</v>
      </c>
      <c r="S75">
        <f t="shared" si="6"/>
        <v>1.9335249999999999</v>
      </c>
      <c r="T75" s="23">
        <v>426.90199999999999</v>
      </c>
      <c r="U75" s="23">
        <v>409.33330000000001</v>
      </c>
      <c r="V75" s="23">
        <v>417.17649999999998</v>
      </c>
      <c r="W75" s="23">
        <v>412</v>
      </c>
      <c r="X75">
        <f t="shared" si="7"/>
        <v>416.35295000000002</v>
      </c>
      <c r="Y75" s="1">
        <f t="shared" si="8"/>
        <v>12490.5885</v>
      </c>
      <c r="Z75" s="1">
        <f>Y75/H75</f>
        <v>567.75402272727274</v>
      </c>
    </row>
    <row r="76" spans="1:26" ht="15.75" x14ac:dyDescent="0.25">
      <c r="A76">
        <v>113</v>
      </c>
      <c r="B76" t="s">
        <v>3</v>
      </c>
      <c r="C76">
        <v>0.20791773550225712</v>
      </c>
      <c r="D76">
        <v>74</v>
      </c>
      <c r="E76" s="27">
        <f t="shared" si="5"/>
        <v>213.14102564102564</v>
      </c>
      <c r="F76" s="26">
        <v>215</v>
      </c>
      <c r="G76" s="4" t="s">
        <v>91</v>
      </c>
      <c r="H76" s="22">
        <v>7.8</v>
      </c>
      <c r="I76" s="1">
        <v>30</v>
      </c>
      <c r="J76" s="23">
        <v>1.9644999999999999</v>
      </c>
      <c r="K76" s="23">
        <v>1.9446000000000001</v>
      </c>
      <c r="L76" s="23">
        <v>1.8511</v>
      </c>
      <c r="M76" s="23">
        <v>1.9178999999999999</v>
      </c>
      <c r="N76">
        <f t="shared" si="9"/>
        <v>1.9195250000000001</v>
      </c>
      <c r="O76" s="23">
        <v>1.5911999999999999</v>
      </c>
      <c r="P76" s="23">
        <v>1.6074999999999999</v>
      </c>
      <c r="Q76" s="23">
        <v>1.5095000000000001</v>
      </c>
      <c r="R76" s="23">
        <v>1.6005</v>
      </c>
      <c r="S76">
        <f t="shared" si="6"/>
        <v>1.577175</v>
      </c>
      <c r="T76" s="23">
        <v>123.8039</v>
      </c>
      <c r="U76" s="23">
        <v>122.54900000000001</v>
      </c>
      <c r="V76" s="23">
        <v>131.1765</v>
      </c>
      <c r="W76" s="23">
        <v>121.7647</v>
      </c>
      <c r="X76">
        <f t="shared" si="7"/>
        <v>124.823525</v>
      </c>
      <c r="Y76" s="1">
        <f t="shared" si="8"/>
        <v>3744.7057500000001</v>
      </c>
      <c r="Z76" s="1">
        <f>Y76/H76</f>
        <v>480.09048076923079</v>
      </c>
    </row>
    <row r="77" spans="1:26" ht="15.75" x14ac:dyDescent="0.25">
      <c r="A77">
        <v>113</v>
      </c>
      <c r="B77" t="s">
        <v>2</v>
      </c>
      <c r="C77">
        <v>0.23529363090103272</v>
      </c>
      <c r="D77">
        <v>75</v>
      </c>
      <c r="E77" s="27">
        <f t="shared" si="5"/>
        <v>143.31896551724137</v>
      </c>
      <c r="F77" s="26">
        <v>145</v>
      </c>
      <c r="G77" s="4" t="s">
        <v>93</v>
      </c>
      <c r="H77" s="22">
        <v>11.6</v>
      </c>
      <c r="I77" s="1">
        <v>30</v>
      </c>
      <c r="J77" s="23">
        <v>1.9917</v>
      </c>
      <c r="K77" s="23">
        <v>1.9878</v>
      </c>
      <c r="L77" s="23">
        <v>1.9783999999999999</v>
      </c>
      <c r="M77" s="23">
        <v>1.9802</v>
      </c>
      <c r="N77">
        <f t="shared" si="9"/>
        <v>1.9845249999999999</v>
      </c>
      <c r="O77" s="23">
        <v>1.8812</v>
      </c>
      <c r="P77" s="23">
        <v>1.8873</v>
      </c>
      <c r="Q77" s="23">
        <v>1.8939999999999999</v>
      </c>
      <c r="R77" s="23">
        <v>1.8812</v>
      </c>
      <c r="S77">
        <f t="shared" si="6"/>
        <v>1.8859249999999999</v>
      </c>
      <c r="T77" s="23">
        <v>160.8235</v>
      </c>
      <c r="U77" s="23">
        <v>159.5686</v>
      </c>
      <c r="V77" s="23">
        <v>161.92160000000001</v>
      </c>
      <c r="W77" s="23">
        <v>160.8235</v>
      </c>
      <c r="X77">
        <f t="shared" si="7"/>
        <v>160.7843</v>
      </c>
      <c r="Y77" s="1">
        <f t="shared" si="8"/>
        <v>4823.5290000000005</v>
      </c>
      <c r="Z77" s="1">
        <f>Y77/H77</f>
        <v>415.82146551724145</v>
      </c>
    </row>
    <row r="78" spans="1:26" ht="15.75" x14ac:dyDescent="0.25">
      <c r="A78">
        <v>113</v>
      </c>
      <c r="B78" t="s">
        <v>1</v>
      </c>
      <c r="C78">
        <v>0.38187774825122389</v>
      </c>
      <c r="D78">
        <v>76</v>
      </c>
      <c r="E78" s="27">
        <f t="shared" si="5"/>
        <v>281.77966101694915</v>
      </c>
      <c r="F78" s="26">
        <v>285</v>
      </c>
      <c r="G78" s="4" t="s">
        <v>92</v>
      </c>
      <c r="H78" s="22">
        <v>5.9</v>
      </c>
      <c r="I78" s="9">
        <v>30</v>
      </c>
      <c r="J78" s="23">
        <v>1.9875</v>
      </c>
      <c r="K78" s="23">
        <v>1.849</v>
      </c>
      <c r="L78" s="23">
        <v>1.8537999999999999</v>
      </c>
      <c r="M78" s="23">
        <v>1.9915</v>
      </c>
      <c r="N78">
        <f t="shared" si="9"/>
        <v>1.92045</v>
      </c>
      <c r="O78" s="23">
        <v>1.0123</v>
      </c>
      <c r="P78" s="23">
        <v>1.0321</v>
      </c>
      <c r="Q78" s="23">
        <v>1.0629999999999999</v>
      </c>
      <c r="R78" s="23">
        <v>1.0484</v>
      </c>
      <c r="S78">
        <f t="shared" si="6"/>
        <v>1.03895</v>
      </c>
      <c r="T78" s="23">
        <v>80.980400000000003</v>
      </c>
      <c r="U78" s="23">
        <v>86.941199999999995</v>
      </c>
      <c r="V78" s="23">
        <v>88.039199999999994</v>
      </c>
      <c r="W78" s="23">
        <v>82.392200000000003</v>
      </c>
      <c r="X78">
        <f t="shared" si="7"/>
        <v>84.588250000000002</v>
      </c>
      <c r="Y78" s="1">
        <f t="shared" si="8"/>
        <v>2537.6475</v>
      </c>
      <c r="Z78" s="1">
        <f>Y78/H78</f>
        <v>430.10974576271184</v>
      </c>
    </row>
    <row r="79" spans="1:26" ht="15.75" x14ac:dyDescent="0.25">
      <c r="A79">
        <v>113</v>
      </c>
      <c r="B79" t="s">
        <v>8</v>
      </c>
      <c r="C79">
        <v>0.41327186610622124</v>
      </c>
      <c r="D79">
        <v>77</v>
      </c>
      <c r="E79" s="27">
        <f t="shared" si="5"/>
        <v>108.66013071895425</v>
      </c>
      <c r="F79" s="26">
        <v>110</v>
      </c>
      <c r="G79" s="4" t="s">
        <v>94</v>
      </c>
      <c r="H79" s="22">
        <v>15.3</v>
      </c>
      <c r="I79" s="1">
        <v>30</v>
      </c>
      <c r="J79" s="23">
        <v>2.0026999999999999</v>
      </c>
      <c r="K79" s="23">
        <v>1.9897</v>
      </c>
      <c r="L79" s="23">
        <v>1.9410000000000001</v>
      </c>
      <c r="M79" s="23">
        <v>1.982</v>
      </c>
      <c r="N79">
        <f t="shared" si="9"/>
        <v>1.97885</v>
      </c>
      <c r="O79" s="23">
        <v>2.1227999999999998</v>
      </c>
      <c r="P79" s="23">
        <v>2.1202000000000001</v>
      </c>
      <c r="Q79" s="23">
        <v>2.0331000000000001</v>
      </c>
      <c r="R79" s="23">
        <v>2.1006</v>
      </c>
      <c r="S79">
        <f t="shared" si="6"/>
        <v>2.0941749999999999</v>
      </c>
      <c r="T79" s="23">
        <v>263.64710000000002</v>
      </c>
      <c r="U79" s="23">
        <v>266.31369999999998</v>
      </c>
      <c r="V79" s="23">
        <v>272.27449999999999</v>
      </c>
      <c r="W79" s="23">
        <v>272.74509999999998</v>
      </c>
      <c r="X79">
        <f t="shared" si="7"/>
        <v>268.74509999999998</v>
      </c>
      <c r="Y79" s="1">
        <f t="shared" si="8"/>
        <v>8062.3529999999992</v>
      </c>
      <c r="Z79" s="1">
        <f>Y79/H79</f>
        <v>526.95117647058817</v>
      </c>
    </row>
    <row r="80" spans="1:26" ht="15.75" x14ac:dyDescent="0.25">
      <c r="A80">
        <v>113</v>
      </c>
      <c r="B80" t="s">
        <v>4</v>
      </c>
      <c r="C80">
        <v>0.92737511499625491</v>
      </c>
      <c r="D80">
        <v>78</v>
      </c>
      <c r="E80" s="27">
        <f t="shared" si="5"/>
        <v>156.83962264150944</v>
      </c>
      <c r="F80" s="26">
        <v>160</v>
      </c>
      <c r="G80" s="4" t="s">
        <v>95</v>
      </c>
      <c r="H80" s="22">
        <v>10.6</v>
      </c>
      <c r="I80" s="1">
        <v>30</v>
      </c>
      <c r="J80" s="23">
        <v>1.9643999999999999</v>
      </c>
      <c r="K80" s="23">
        <v>1.9525999999999999</v>
      </c>
      <c r="L80" s="23">
        <v>1.9333</v>
      </c>
      <c r="M80" s="23">
        <v>1.9520999999999999</v>
      </c>
      <c r="N80">
        <f t="shared" si="9"/>
        <v>1.9505999999999999</v>
      </c>
      <c r="O80" s="23">
        <v>1.8928</v>
      </c>
      <c r="P80" s="23">
        <v>1.8772</v>
      </c>
      <c r="Q80" s="23">
        <v>1.9057999999999999</v>
      </c>
      <c r="R80" s="23">
        <v>1.8304</v>
      </c>
      <c r="S80">
        <f t="shared" si="6"/>
        <v>1.8765499999999999</v>
      </c>
      <c r="T80" s="23">
        <v>101.7647</v>
      </c>
      <c r="U80" s="23">
        <v>95.333299999999994</v>
      </c>
      <c r="V80" s="23">
        <v>94.392200000000003</v>
      </c>
      <c r="W80" s="23">
        <v>94.392200000000003</v>
      </c>
      <c r="X80">
        <f t="shared" si="7"/>
        <v>96.470600000000005</v>
      </c>
      <c r="Y80" s="1">
        <f t="shared" si="8"/>
        <v>2894.1179999999999</v>
      </c>
      <c r="Z80" s="1">
        <f>Y80/H80</f>
        <v>273.03000000000003</v>
      </c>
    </row>
    <row r="81" spans="1:26" ht="15.75" x14ac:dyDescent="0.25">
      <c r="A81">
        <v>113</v>
      </c>
      <c r="B81" t="s">
        <v>6</v>
      </c>
      <c r="C81">
        <v>0.96172401946646102</v>
      </c>
      <c r="D81">
        <v>79</v>
      </c>
      <c r="E81" s="27">
        <f t="shared" si="5"/>
        <v>126.90839694656488</v>
      </c>
      <c r="F81" s="26">
        <v>130</v>
      </c>
      <c r="G81" s="4" t="s">
        <v>96</v>
      </c>
      <c r="H81" s="22">
        <v>13.1</v>
      </c>
      <c r="I81" s="1">
        <v>30</v>
      </c>
      <c r="J81" s="23">
        <v>2.0175999999999998</v>
      </c>
      <c r="K81" s="23">
        <v>1.9832000000000001</v>
      </c>
      <c r="L81" s="23">
        <v>1.9841</v>
      </c>
      <c r="M81" s="23">
        <v>2.0188000000000001</v>
      </c>
      <c r="N81">
        <f t="shared" si="9"/>
        <v>2.0009250000000001</v>
      </c>
      <c r="O81" s="23">
        <v>2.3683999999999998</v>
      </c>
      <c r="P81" s="23">
        <v>2.2915000000000001</v>
      </c>
      <c r="Q81" s="23">
        <v>2.3389000000000002</v>
      </c>
      <c r="R81" s="23">
        <v>2.3673999999999999</v>
      </c>
      <c r="S81">
        <f t="shared" si="6"/>
        <v>2.3415500000000002</v>
      </c>
      <c r="T81" s="23">
        <v>310.86270000000002</v>
      </c>
      <c r="U81" s="23">
        <v>329.52940000000001</v>
      </c>
      <c r="V81" s="23">
        <v>327.17649999999998</v>
      </c>
      <c r="W81" s="23">
        <v>323.72550000000001</v>
      </c>
      <c r="X81">
        <f t="shared" si="7"/>
        <v>322.82352500000002</v>
      </c>
      <c r="Y81" s="1">
        <f t="shared" si="8"/>
        <v>9684.705750000001</v>
      </c>
      <c r="Z81" s="1">
        <f>Y81/H81</f>
        <v>739.29051526717569</v>
      </c>
    </row>
    <row r="82" spans="1:26" ht="15.75" x14ac:dyDescent="0.25">
      <c r="A82">
        <v>113</v>
      </c>
      <c r="B82" t="s">
        <v>5</v>
      </c>
      <c r="C82">
        <v>0.97604846131930745</v>
      </c>
      <c r="D82">
        <v>80</v>
      </c>
      <c r="E82" s="27">
        <f t="shared" si="5"/>
        <v>120.47101449275361</v>
      </c>
      <c r="F82" s="26"/>
      <c r="G82" s="4" t="s">
        <v>103</v>
      </c>
      <c r="H82" s="22">
        <v>13.8</v>
      </c>
      <c r="I82" s="1">
        <v>30</v>
      </c>
      <c r="J82" s="23">
        <v>2.0122</v>
      </c>
      <c r="K82" s="23">
        <v>1.992</v>
      </c>
      <c r="L82" s="23">
        <v>1.9471000000000001</v>
      </c>
      <c r="M82" s="23">
        <v>1.9783999999999999</v>
      </c>
      <c r="N82">
        <f t="shared" si="9"/>
        <v>1.9824249999999999</v>
      </c>
      <c r="O82" s="23">
        <v>2.1816</v>
      </c>
      <c r="P82" s="23">
        <v>2.2582</v>
      </c>
      <c r="Q82" s="23">
        <v>2.1311</v>
      </c>
      <c r="R82" s="23">
        <v>2.2357999999999998</v>
      </c>
      <c r="S82">
        <f t="shared" si="6"/>
        <v>2.2016749999999998</v>
      </c>
      <c r="T82" s="23">
        <v>264.35289999999998</v>
      </c>
      <c r="U82" s="23">
        <v>265.13729999999998</v>
      </c>
      <c r="V82" s="23">
        <v>275.96080000000001</v>
      </c>
      <c r="W82" s="23">
        <v>269.52940000000001</v>
      </c>
      <c r="X82">
        <f t="shared" si="7"/>
        <v>268.74509999999998</v>
      </c>
      <c r="Y82" s="1">
        <f t="shared" si="8"/>
        <v>8062.3529999999992</v>
      </c>
      <c r="Z82" s="1">
        <f>Y82/H82</f>
        <v>584.22847826086945</v>
      </c>
    </row>
    <row r="83" spans="1:26" ht="15.75" x14ac:dyDescent="0.25">
      <c r="A83">
        <v>114</v>
      </c>
      <c r="B83" t="s">
        <v>4</v>
      </c>
      <c r="C83">
        <v>9.783785618558305E-2</v>
      </c>
      <c r="D83">
        <v>81</v>
      </c>
      <c r="E83" s="27">
        <f t="shared" si="5"/>
        <v>114.65517241379311</v>
      </c>
      <c r="F83" s="26"/>
      <c r="G83" s="4" t="s">
        <v>97</v>
      </c>
      <c r="H83" s="22">
        <v>14.5</v>
      </c>
      <c r="I83" s="9">
        <v>30</v>
      </c>
      <c r="J83" s="23">
        <v>1.9934000000000001</v>
      </c>
      <c r="K83" s="23">
        <v>1.9890000000000001</v>
      </c>
      <c r="L83" s="23">
        <v>1.9837</v>
      </c>
      <c r="M83" s="23">
        <v>1.9862</v>
      </c>
      <c r="N83">
        <f t="shared" si="9"/>
        <v>1.988075</v>
      </c>
      <c r="O83" s="23">
        <v>0.85460000000000003</v>
      </c>
      <c r="P83" s="23">
        <v>0.86009999999999998</v>
      </c>
      <c r="Q83" s="23">
        <v>0.86960000000000004</v>
      </c>
      <c r="R83" s="23">
        <v>0.87270000000000003</v>
      </c>
      <c r="S83">
        <f t="shared" si="6"/>
        <v>0.86425000000000007</v>
      </c>
      <c r="T83" s="23">
        <v>223.4118</v>
      </c>
      <c r="U83" s="23">
        <v>219.1765</v>
      </c>
      <c r="V83" s="23">
        <v>224.1961</v>
      </c>
      <c r="W83" s="23">
        <v>220.74510000000001</v>
      </c>
      <c r="X83">
        <f t="shared" si="7"/>
        <v>221.882375</v>
      </c>
      <c r="Y83" s="1">
        <f t="shared" si="8"/>
        <v>6656.4712499999996</v>
      </c>
      <c r="Z83" s="1">
        <f>Y83/H83</f>
        <v>459.06698275862067</v>
      </c>
    </row>
    <row r="84" spans="1:26" ht="15.75" x14ac:dyDescent="0.25">
      <c r="A84">
        <v>114</v>
      </c>
      <c r="B84" t="s">
        <v>6</v>
      </c>
      <c r="C84">
        <v>0.14373838015974461</v>
      </c>
      <c r="D84">
        <v>82</v>
      </c>
      <c r="E84" s="27">
        <f t="shared" si="5"/>
        <v>83.125</v>
      </c>
      <c r="F84" s="26">
        <v>85</v>
      </c>
      <c r="G84" s="4" t="s">
        <v>104</v>
      </c>
      <c r="H84" s="22">
        <v>20</v>
      </c>
      <c r="I84" s="1">
        <v>30</v>
      </c>
      <c r="J84" s="23">
        <v>1.9863999999999999</v>
      </c>
      <c r="K84" s="23">
        <v>1.9581</v>
      </c>
      <c r="L84" s="23">
        <v>1.9550000000000001</v>
      </c>
      <c r="M84" s="23">
        <v>1.9914000000000001</v>
      </c>
      <c r="N84">
        <f t="shared" si="9"/>
        <v>1.9727250000000001</v>
      </c>
      <c r="O84" s="23">
        <v>1.9984999999999999</v>
      </c>
      <c r="P84" s="23">
        <v>1.9463999999999999</v>
      </c>
      <c r="Q84" s="23">
        <v>1.9815</v>
      </c>
      <c r="R84" s="23">
        <v>1.9932000000000001</v>
      </c>
      <c r="S84">
        <f t="shared" si="6"/>
        <v>1.9798999999999998</v>
      </c>
      <c r="T84" s="23">
        <v>360.35289999999998</v>
      </c>
      <c r="U84" s="23">
        <v>357.68630000000002</v>
      </c>
      <c r="V84" s="23">
        <v>366</v>
      </c>
      <c r="W84" s="23">
        <v>355.64710000000002</v>
      </c>
      <c r="X84">
        <f t="shared" si="7"/>
        <v>359.92157499999996</v>
      </c>
      <c r="Y84" s="1">
        <f t="shared" si="8"/>
        <v>10797.647249999998</v>
      </c>
      <c r="Z84" s="1">
        <f>Y84/H84</f>
        <v>539.88236249999989</v>
      </c>
    </row>
    <row r="85" spans="1:26" ht="15.75" x14ac:dyDescent="0.25">
      <c r="A85">
        <v>114</v>
      </c>
      <c r="B85" t="s">
        <v>5</v>
      </c>
      <c r="C85">
        <v>0.16797831236412797</v>
      </c>
      <c r="D85">
        <v>83</v>
      </c>
      <c r="E85" s="27">
        <f t="shared" si="5"/>
        <v>115.45138888888889</v>
      </c>
      <c r="F85" s="26"/>
      <c r="G85" s="4" t="s">
        <v>106</v>
      </c>
      <c r="H85" s="22">
        <v>14.4</v>
      </c>
      <c r="I85" s="1">
        <v>30</v>
      </c>
      <c r="J85" s="23">
        <v>2.0152000000000001</v>
      </c>
      <c r="K85" s="23">
        <v>1.9894000000000001</v>
      </c>
      <c r="L85" s="23">
        <v>1.9492</v>
      </c>
      <c r="M85" s="23">
        <v>2.0055999999999998</v>
      </c>
      <c r="N85">
        <f t="shared" si="9"/>
        <v>1.9898500000000001</v>
      </c>
      <c r="O85" s="23">
        <v>0.87109999999999999</v>
      </c>
      <c r="P85" s="23">
        <v>0.87460000000000004</v>
      </c>
      <c r="Q85" s="23">
        <v>0.90169999999999995</v>
      </c>
      <c r="R85" s="23">
        <v>0.89349999999999996</v>
      </c>
      <c r="S85">
        <f t="shared" si="6"/>
        <v>0.88522500000000004</v>
      </c>
      <c r="T85" s="23">
        <v>259.6078</v>
      </c>
      <c r="U85" s="23">
        <v>249.4118</v>
      </c>
      <c r="V85" s="23">
        <v>267.6078</v>
      </c>
      <c r="W85" s="23">
        <v>252.70590000000001</v>
      </c>
      <c r="X85">
        <f t="shared" si="7"/>
        <v>257.333325</v>
      </c>
      <c r="Y85" s="1">
        <f t="shared" si="8"/>
        <v>7719.9997499999999</v>
      </c>
      <c r="Z85" s="1">
        <f>Y85/H85</f>
        <v>536.11109375000001</v>
      </c>
    </row>
    <row r="86" spans="1:26" ht="15.75" x14ac:dyDescent="0.25">
      <c r="A86">
        <v>114</v>
      </c>
      <c r="B86" t="s">
        <v>2</v>
      </c>
      <c r="C86">
        <v>0.45880246670254965</v>
      </c>
      <c r="D86">
        <v>84</v>
      </c>
      <c r="E86" s="27">
        <f t="shared" si="5"/>
        <v>114.65517241379311</v>
      </c>
      <c r="F86" s="26"/>
      <c r="G86" s="4" t="s">
        <v>99</v>
      </c>
      <c r="H86" s="22">
        <v>14.5</v>
      </c>
      <c r="I86" s="1">
        <v>30</v>
      </c>
      <c r="J86" s="23">
        <v>1.9437</v>
      </c>
      <c r="K86" s="23">
        <v>1.9374</v>
      </c>
      <c r="L86" s="23">
        <v>1.9390000000000001</v>
      </c>
      <c r="M86" s="23">
        <v>1.9412</v>
      </c>
      <c r="N86">
        <f t="shared" si="9"/>
        <v>1.9403250000000001</v>
      </c>
      <c r="O86" s="23">
        <v>1.7497</v>
      </c>
      <c r="P86" s="23">
        <v>1.7406999999999999</v>
      </c>
      <c r="Q86" s="23">
        <v>1.754</v>
      </c>
      <c r="R86" s="23">
        <v>1.74</v>
      </c>
      <c r="S86">
        <f t="shared" si="6"/>
        <v>1.7461000000000002</v>
      </c>
      <c r="T86" s="23">
        <v>208.31370000000001</v>
      </c>
      <c r="U86" s="23">
        <v>206.4314</v>
      </c>
      <c r="V86" s="23">
        <v>206.90199999999999</v>
      </c>
      <c r="W86" s="23">
        <v>204.70590000000001</v>
      </c>
      <c r="X86">
        <f t="shared" si="7"/>
        <v>206.58824999999999</v>
      </c>
      <c r="Y86" s="1">
        <f t="shared" si="8"/>
        <v>6197.6475</v>
      </c>
      <c r="Z86" s="1">
        <f>Y86/H86</f>
        <v>427.42396551724136</v>
      </c>
    </row>
    <row r="87" spans="1:26" ht="15.75" x14ac:dyDescent="0.25">
      <c r="A87">
        <v>114</v>
      </c>
      <c r="B87" t="s">
        <v>8</v>
      </c>
      <c r="C87">
        <v>0.51959132096150129</v>
      </c>
      <c r="D87">
        <v>85</v>
      </c>
      <c r="E87" s="27">
        <f t="shared" si="5"/>
        <v>82.793824701195234</v>
      </c>
      <c r="F87" s="26">
        <v>85</v>
      </c>
      <c r="G87" s="4" t="s">
        <v>100</v>
      </c>
      <c r="H87" s="22">
        <v>20.079999999999998</v>
      </c>
      <c r="I87" s="1">
        <v>30</v>
      </c>
      <c r="J87" s="23">
        <v>2.0145</v>
      </c>
      <c r="K87" s="23">
        <v>1.9878</v>
      </c>
      <c r="L87" s="23">
        <v>1.9923999999999999</v>
      </c>
      <c r="M87" s="23">
        <v>2.0367000000000002</v>
      </c>
      <c r="N87">
        <f t="shared" si="9"/>
        <v>2.0078499999999999</v>
      </c>
      <c r="O87" s="23">
        <v>1.1355999999999999</v>
      </c>
      <c r="P87" s="23">
        <v>1.0987</v>
      </c>
      <c r="Q87" s="23">
        <v>1.03</v>
      </c>
      <c r="R87" s="23">
        <v>0.92269999999999996</v>
      </c>
      <c r="S87">
        <f t="shared" si="6"/>
        <v>1.0467500000000001</v>
      </c>
      <c r="T87" s="23">
        <v>578.03920000000005</v>
      </c>
      <c r="U87" s="23">
        <v>523.6078</v>
      </c>
      <c r="V87" s="23">
        <v>430.74509999999998</v>
      </c>
      <c r="W87" s="23">
        <v>335.21570000000003</v>
      </c>
      <c r="X87">
        <f t="shared" si="7"/>
        <v>466.90195</v>
      </c>
      <c r="Y87" s="1">
        <f t="shared" si="8"/>
        <v>14007.058499999999</v>
      </c>
      <c r="Z87" s="1">
        <f>Y87/H87</f>
        <v>697.56267430278888</v>
      </c>
    </row>
    <row r="88" spans="1:26" ht="15.75" x14ac:dyDescent="0.25">
      <c r="A88">
        <v>114</v>
      </c>
      <c r="B88" t="s">
        <v>1</v>
      </c>
      <c r="C88">
        <v>0.71615314065745628</v>
      </c>
      <c r="D88">
        <v>86</v>
      </c>
      <c r="E88" s="27">
        <f t="shared" si="5"/>
        <v>143.31896551724137</v>
      </c>
      <c r="F88" s="26">
        <v>145</v>
      </c>
      <c r="G88" s="4" t="s">
        <v>107</v>
      </c>
      <c r="H88" s="22">
        <v>11.6</v>
      </c>
      <c r="I88" s="9">
        <v>30</v>
      </c>
      <c r="J88" s="23">
        <v>1.9996</v>
      </c>
      <c r="K88" s="23">
        <v>1.9818</v>
      </c>
      <c r="L88" s="23">
        <v>1.911</v>
      </c>
      <c r="M88" s="23">
        <v>2.0013000000000001</v>
      </c>
      <c r="N88">
        <f t="shared" si="9"/>
        <v>1.9734250000000002</v>
      </c>
      <c r="O88" s="23">
        <v>0.6663</v>
      </c>
      <c r="P88" s="23">
        <v>0.67910000000000004</v>
      </c>
      <c r="Q88" s="23">
        <v>0.67459999999999998</v>
      </c>
      <c r="R88" s="23">
        <v>0.68740000000000001</v>
      </c>
      <c r="S88">
        <f t="shared" si="6"/>
        <v>0.67684999999999995</v>
      </c>
      <c r="T88" s="23">
        <v>192.35290000000001</v>
      </c>
      <c r="U88" s="23">
        <v>192.1961</v>
      </c>
      <c r="V88" s="23">
        <v>196.11760000000001</v>
      </c>
      <c r="W88" s="23">
        <v>185.92160000000001</v>
      </c>
      <c r="X88">
        <f t="shared" si="7"/>
        <v>191.64705000000001</v>
      </c>
      <c r="Y88" s="1">
        <f t="shared" si="8"/>
        <v>5749.4115000000002</v>
      </c>
      <c r="Z88" s="1">
        <f>Y88/H88</f>
        <v>495.63892241379313</v>
      </c>
    </row>
    <row r="89" spans="1:26" ht="15.75" x14ac:dyDescent="0.25">
      <c r="A89">
        <v>114</v>
      </c>
      <c r="B89" t="s">
        <v>3</v>
      </c>
      <c r="C89">
        <v>0.899610996227453</v>
      </c>
      <c r="D89">
        <v>87</v>
      </c>
      <c r="E89" s="27">
        <f t="shared" si="5"/>
        <v>107.95454545454545</v>
      </c>
      <c r="F89" s="26">
        <v>110</v>
      </c>
      <c r="G89" s="4" t="s">
        <v>101</v>
      </c>
      <c r="H89" s="22">
        <v>15.4</v>
      </c>
      <c r="I89" s="1">
        <v>30</v>
      </c>
      <c r="J89" s="23">
        <v>1.9783999999999999</v>
      </c>
      <c r="K89" s="23">
        <v>1.9735</v>
      </c>
      <c r="L89" s="23">
        <v>1.968</v>
      </c>
      <c r="M89" s="23">
        <v>1.9737</v>
      </c>
      <c r="N89">
        <f t="shared" si="9"/>
        <v>1.9734</v>
      </c>
      <c r="O89" s="23">
        <v>1.9599</v>
      </c>
      <c r="P89" s="23">
        <v>1.9524999999999999</v>
      </c>
      <c r="Q89" s="23">
        <v>1.9475</v>
      </c>
      <c r="R89" s="23">
        <v>1.9348000000000001</v>
      </c>
      <c r="S89">
        <f t="shared" si="6"/>
        <v>1.9486749999999999</v>
      </c>
      <c r="T89" s="23">
        <v>262.6275</v>
      </c>
      <c r="U89" s="23">
        <v>259.49020000000002</v>
      </c>
      <c r="V89" s="23">
        <v>263.09800000000001</v>
      </c>
      <c r="W89" s="23">
        <v>261.68630000000002</v>
      </c>
      <c r="X89">
        <f t="shared" si="7"/>
        <v>261.72550000000001</v>
      </c>
      <c r="Y89" s="1">
        <f t="shared" si="8"/>
        <v>7851.7650000000003</v>
      </c>
      <c r="Z89" s="1">
        <f>Y89/H89</f>
        <v>509.85487012987016</v>
      </c>
    </row>
    <row r="90" spans="1:26" ht="15.75" x14ac:dyDescent="0.25">
      <c r="A90">
        <v>114</v>
      </c>
      <c r="B90" t="s">
        <v>7</v>
      </c>
      <c r="C90">
        <v>0.96301267192254603</v>
      </c>
      <c r="D90">
        <v>88</v>
      </c>
      <c r="E90" s="27">
        <f t="shared" si="5"/>
        <v>88.903743315508024</v>
      </c>
      <c r="F90" s="26">
        <v>90</v>
      </c>
      <c r="G90" s="4" t="s">
        <v>102</v>
      </c>
      <c r="H90" s="22">
        <v>18.7</v>
      </c>
      <c r="I90" s="1">
        <v>30</v>
      </c>
      <c r="J90" s="23">
        <v>1.9762999999999999</v>
      </c>
      <c r="K90" s="23">
        <v>1.9699</v>
      </c>
      <c r="L90" s="23">
        <v>1.9386000000000001</v>
      </c>
      <c r="M90" s="23">
        <v>1.9750000000000001</v>
      </c>
      <c r="N90">
        <f t="shared" si="9"/>
        <v>1.96495</v>
      </c>
      <c r="O90" s="23">
        <v>1.8824000000000001</v>
      </c>
      <c r="P90" s="23">
        <v>1.8643000000000001</v>
      </c>
      <c r="Q90" s="23">
        <v>1.865</v>
      </c>
      <c r="R90" s="23">
        <v>1.8747</v>
      </c>
      <c r="S90">
        <f t="shared" si="6"/>
        <v>1.8715999999999999</v>
      </c>
      <c r="T90" s="23">
        <v>316.90199999999999</v>
      </c>
      <c r="U90" s="23">
        <v>310.94119999999998</v>
      </c>
      <c r="V90" s="23">
        <v>323.33330000000001</v>
      </c>
      <c r="W90" s="23">
        <v>312.66669999999999</v>
      </c>
      <c r="X90">
        <f t="shared" si="7"/>
        <v>315.96080000000001</v>
      </c>
      <c r="Y90" s="1">
        <f t="shared" si="8"/>
        <v>9478.8240000000005</v>
      </c>
      <c r="Z90" s="1">
        <f>Y90/H90</f>
        <v>506.8889839572193</v>
      </c>
    </row>
    <row r="91" spans="1:26" ht="15.75" x14ac:dyDescent="0.25">
      <c r="A91">
        <v>115</v>
      </c>
      <c r="B91" t="s">
        <v>1</v>
      </c>
      <c r="C91">
        <v>2.8233464995841229E-2</v>
      </c>
      <c r="D91">
        <v>89</v>
      </c>
      <c r="E91" s="27">
        <f t="shared" si="5"/>
        <v>69.560669456066947</v>
      </c>
      <c r="F91" s="26"/>
      <c r="G91" s="4" t="s">
        <v>98</v>
      </c>
      <c r="H91" s="22">
        <v>23.9</v>
      </c>
      <c r="I91" s="1">
        <v>30</v>
      </c>
      <c r="J91" s="23">
        <v>1.9689000000000001</v>
      </c>
      <c r="K91" s="23">
        <v>1.9555</v>
      </c>
      <c r="L91" s="23">
        <v>1.9177999999999999</v>
      </c>
      <c r="M91" s="23">
        <v>1.9585999999999999</v>
      </c>
      <c r="N91">
        <f t="shared" si="9"/>
        <v>1.9501999999999999</v>
      </c>
      <c r="O91" s="23">
        <v>1.7763</v>
      </c>
      <c r="P91" s="23">
        <v>1.7715000000000001</v>
      </c>
      <c r="Q91" s="23">
        <v>1.7412000000000001</v>
      </c>
      <c r="R91" s="23">
        <v>1.7786999999999999</v>
      </c>
      <c r="S91">
        <f t="shared" si="6"/>
        <v>1.7669249999999999</v>
      </c>
      <c r="T91" s="23">
        <v>350.31369999999998</v>
      </c>
      <c r="U91" s="23">
        <v>360.1961</v>
      </c>
      <c r="V91" s="23">
        <v>355.96080000000001</v>
      </c>
      <c r="W91" s="23">
        <v>343.25490000000002</v>
      </c>
      <c r="X91">
        <f t="shared" si="7"/>
        <v>352.431375</v>
      </c>
      <c r="Y91" s="1">
        <f t="shared" si="8"/>
        <v>10572.94125</v>
      </c>
      <c r="Z91" s="1">
        <f>Y91/H91</f>
        <v>442.38247907949795</v>
      </c>
    </row>
    <row r="92" spans="1:26" ht="15.75" x14ac:dyDescent="0.25">
      <c r="A92">
        <v>115</v>
      </c>
      <c r="B92" t="s">
        <v>8</v>
      </c>
      <c r="C92">
        <v>4.8174934317680829E-2</v>
      </c>
      <c r="D92">
        <v>90</v>
      </c>
      <c r="E92" s="27">
        <f t="shared" si="5"/>
        <v>91.346153846153854</v>
      </c>
      <c r="F92" s="26">
        <v>95</v>
      </c>
      <c r="G92" s="4" t="s">
        <v>105</v>
      </c>
      <c r="H92" s="22">
        <v>18.2</v>
      </c>
      <c r="I92" s="1">
        <v>30</v>
      </c>
      <c r="J92" s="23">
        <v>1.9888999999999999</v>
      </c>
      <c r="K92" s="23">
        <v>1.9785999999999999</v>
      </c>
      <c r="L92" s="23">
        <v>1.9790000000000001</v>
      </c>
      <c r="M92" s="23">
        <v>1.9847999999999999</v>
      </c>
      <c r="N92">
        <f t="shared" si="9"/>
        <v>1.9828250000000001</v>
      </c>
      <c r="O92" s="23">
        <v>1.8544</v>
      </c>
      <c r="P92" s="23">
        <v>1.8547</v>
      </c>
      <c r="Q92" s="23">
        <v>1.8734999999999999</v>
      </c>
      <c r="R92" s="23">
        <v>1.8701000000000001</v>
      </c>
      <c r="S92">
        <f t="shared" si="6"/>
        <v>1.863175</v>
      </c>
      <c r="T92" s="23">
        <v>485.84309999999999</v>
      </c>
      <c r="U92" s="23">
        <v>483.01960000000003</v>
      </c>
      <c r="V92" s="23">
        <v>446.47059999999999</v>
      </c>
      <c r="W92" s="23">
        <v>436.58819999999997</v>
      </c>
      <c r="X92">
        <f t="shared" si="7"/>
        <v>462.98037499999998</v>
      </c>
      <c r="Y92" s="1">
        <f t="shared" si="8"/>
        <v>13889.411249999999</v>
      </c>
      <c r="Z92" s="1">
        <f>Y92/H92</f>
        <v>763.15446428571431</v>
      </c>
    </row>
    <row r="93" spans="1:26" ht="15.75" x14ac:dyDescent="0.25">
      <c r="A93">
        <v>115</v>
      </c>
      <c r="B93" t="s">
        <v>2</v>
      </c>
      <c r="C93">
        <v>0.22132633978130245</v>
      </c>
      <c r="D93">
        <v>91</v>
      </c>
      <c r="E93" s="27">
        <f t="shared" si="5"/>
        <v>130.90551181102364</v>
      </c>
      <c r="F93" s="26">
        <v>135</v>
      </c>
      <c r="G93" s="4" t="s">
        <v>108</v>
      </c>
      <c r="H93" s="22">
        <v>12.7</v>
      </c>
      <c r="I93" s="9">
        <v>30</v>
      </c>
      <c r="J93" s="23">
        <v>1.94</v>
      </c>
      <c r="K93" s="23">
        <v>1.9410000000000001</v>
      </c>
      <c r="L93" s="23">
        <v>1.8712</v>
      </c>
      <c r="M93" s="23">
        <v>1.9404999999999999</v>
      </c>
      <c r="N93">
        <f t="shared" si="9"/>
        <v>1.9231750000000001</v>
      </c>
      <c r="O93" s="23">
        <v>1.2628999999999999</v>
      </c>
      <c r="P93" s="23">
        <v>1.2462</v>
      </c>
      <c r="Q93" s="23">
        <v>1.2497</v>
      </c>
      <c r="R93" s="23">
        <v>1.2543</v>
      </c>
      <c r="S93">
        <f t="shared" si="6"/>
        <v>1.2532749999999999</v>
      </c>
      <c r="T93" s="23">
        <v>183.88239999999999</v>
      </c>
      <c r="U93" s="23">
        <v>171.49019999999999</v>
      </c>
      <c r="V93" s="23">
        <v>180.5882</v>
      </c>
      <c r="W93" s="23">
        <v>170.2353</v>
      </c>
      <c r="X93">
        <f t="shared" si="7"/>
        <v>176.54902499999997</v>
      </c>
      <c r="Y93" s="1">
        <f t="shared" si="8"/>
        <v>5296.4707499999995</v>
      </c>
      <c r="Z93" s="1">
        <f>Y93/H93</f>
        <v>417.04494094488189</v>
      </c>
    </row>
    <row r="94" spans="1:26" ht="15.75" x14ac:dyDescent="0.25">
      <c r="A94">
        <v>115</v>
      </c>
      <c r="B94" t="s">
        <v>7</v>
      </c>
      <c r="C94">
        <v>0.27418137467300896</v>
      </c>
      <c r="D94">
        <v>92</v>
      </c>
      <c r="E94" s="27">
        <f t="shared" si="5"/>
        <v>95.545977011494259</v>
      </c>
      <c r="F94" s="26">
        <v>100</v>
      </c>
      <c r="G94" s="4" t="s">
        <v>109</v>
      </c>
      <c r="H94" s="22">
        <v>17.399999999999999</v>
      </c>
      <c r="I94" s="1">
        <v>30</v>
      </c>
      <c r="J94" s="23">
        <v>1.9919</v>
      </c>
      <c r="K94" s="23">
        <v>1.9664999999999999</v>
      </c>
      <c r="L94" s="23">
        <v>1.8831</v>
      </c>
      <c r="M94" s="23">
        <v>1.9816</v>
      </c>
      <c r="N94">
        <f t="shared" si="9"/>
        <v>1.955775</v>
      </c>
      <c r="O94" s="23">
        <v>0.51070000000000004</v>
      </c>
      <c r="P94" s="23">
        <v>0.5343</v>
      </c>
      <c r="Q94" s="23">
        <v>0.53180000000000005</v>
      </c>
      <c r="R94" s="23">
        <v>0.53400000000000003</v>
      </c>
      <c r="S94">
        <f t="shared" si="6"/>
        <v>0.52770000000000006</v>
      </c>
      <c r="T94" s="23">
        <v>154.03919999999999</v>
      </c>
      <c r="U94" s="23">
        <v>156.70590000000001</v>
      </c>
      <c r="V94" s="23">
        <v>159.2157</v>
      </c>
      <c r="W94" s="23">
        <v>151.68629999999999</v>
      </c>
      <c r="X94">
        <f t="shared" si="7"/>
        <v>155.41177499999998</v>
      </c>
      <c r="Y94" s="1">
        <f t="shared" si="8"/>
        <v>4662.3532499999992</v>
      </c>
      <c r="Z94" s="1">
        <f>Y94/H94</f>
        <v>267.95133620689654</v>
      </c>
    </row>
    <row r="95" spans="1:26" ht="15.75" x14ac:dyDescent="0.25">
      <c r="A95">
        <v>115</v>
      </c>
      <c r="B95" t="s">
        <v>5</v>
      </c>
      <c r="C95">
        <v>0.5945376408786347</v>
      </c>
      <c r="D95">
        <v>93</v>
      </c>
      <c r="E95" s="27">
        <f t="shared" si="5"/>
        <v>78.791469194312782</v>
      </c>
      <c r="F95" s="26">
        <v>80</v>
      </c>
      <c r="G95" s="4" t="s">
        <v>110</v>
      </c>
      <c r="H95" s="22">
        <v>21.1</v>
      </c>
      <c r="I95" s="1">
        <v>30</v>
      </c>
      <c r="J95" s="23">
        <v>1.9648000000000001</v>
      </c>
      <c r="K95" s="23">
        <v>1.9633</v>
      </c>
      <c r="L95" s="23">
        <v>1.9693000000000001</v>
      </c>
      <c r="M95" s="23">
        <v>1.9597</v>
      </c>
      <c r="N95">
        <f t="shared" si="9"/>
        <v>1.964275</v>
      </c>
      <c r="O95" s="23">
        <v>1.7918000000000001</v>
      </c>
      <c r="P95" s="23">
        <v>1.7724</v>
      </c>
      <c r="Q95" s="23">
        <v>1.7917000000000001</v>
      </c>
      <c r="R95" s="23">
        <v>1.7759</v>
      </c>
      <c r="S95">
        <f t="shared" si="6"/>
        <v>1.78295</v>
      </c>
      <c r="T95" s="23">
        <v>411.13729999999998</v>
      </c>
      <c r="U95" s="23">
        <v>393.88240000000002</v>
      </c>
      <c r="V95" s="23">
        <v>382.4314</v>
      </c>
      <c r="W95" s="23">
        <v>388.54899999999998</v>
      </c>
      <c r="X95">
        <f t="shared" si="7"/>
        <v>394.00002499999999</v>
      </c>
      <c r="Y95" s="1">
        <f t="shared" si="8"/>
        <v>11820.000749999999</v>
      </c>
      <c r="Z95" s="1">
        <f>Y95/H95</f>
        <v>560.18960900473928</v>
      </c>
    </row>
    <row r="96" spans="1:26" ht="15.75" x14ac:dyDescent="0.25">
      <c r="A96">
        <v>115</v>
      </c>
      <c r="B96" t="s">
        <v>4</v>
      </c>
      <c r="C96">
        <v>0.74464798436389557</v>
      </c>
      <c r="D96">
        <v>94</v>
      </c>
      <c r="E96" s="27">
        <f t="shared" si="5"/>
        <v>95.545977011494259</v>
      </c>
      <c r="F96" s="26">
        <v>100</v>
      </c>
      <c r="G96" s="4" t="s">
        <v>113</v>
      </c>
      <c r="H96" s="22">
        <v>17.399999999999999</v>
      </c>
      <c r="I96" s="1">
        <v>30</v>
      </c>
      <c r="J96" s="23">
        <v>1.9436</v>
      </c>
      <c r="K96" s="23">
        <v>1.9532</v>
      </c>
      <c r="L96" s="23">
        <v>1.8955</v>
      </c>
      <c r="M96" s="23">
        <v>1.9410000000000001</v>
      </c>
      <c r="N96">
        <f t="shared" si="9"/>
        <v>1.933325</v>
      </c>
      <c r="O96" s="23">
        <v>1.7376</v>
      </c>
      <c r="P96" s="23">
        <v>1.7151000000000001</v>
      </c>
      <c r="Q96" s="23">
        <v>1.724</v>
      </c>
      <c r="R96" s="23">
        <v>1.7443</v>
      </c>
      <c r="S96">
        <f t="shared" si="6"/>
        <v>1.7302500000000001</v>
      </c>
      <c r="T96" s="23">
        <v>248.7843</v>
      </c>
      <c r="U96" s="23">
        <v>235.6078</v>
      </c>
      <c r="V96" s="23">
        <v>250.35290000000001</v>
      </c>
      <c r="W96" s="23">
        <v>242.35290000000001</v>
      </c>
      <c r="X96">
        <f t="shared" si="7"/>
        <v>244.274475</v>
      </c>
      <c r="Y96" s="1">
        <f t="shared" si="8"/>
        <v>7328.2342499999995</v>
      </c>
      <c r="Z96" s="1">
        <f>Y96/H96</f>
        <v>421.1628879310345</v>
      </c>
    </row>
    <row r="97" spans="1:26" ht="15.75" x14ac:dyDescent="0.25">
      <c r="A97">
        <v>115</v>
      </c>
      <c r="B97" t="s">
        <v>6</v>
      </c>
      <c r="C97">
        <v>0.80682631768215407</v>
      </c>
      <c r="D97">
        <v>95</v>
      </c>
      <c r="E97" s="27">
        <f t="shared" si="5"/>
        <v>91.346153846153854</v>
      </c>
      <c r="F97" s="26">
        <v>95</v>
      </c>
      <c r="G97" s="4" t="s">
        <v>114</v>
      </c>
      <c r="H97" s="22">
        <v>18.2</v>
      </c>
      <c r="I97" s="1">
        <v>30</v>
      </c>
      <c r="J97" s="23">
        <v>1.9777</v>
      </c>
      <c r="K97" s="23">
        <v>1.9623999999999999</v>
      </c>
      <c r="L97" s="23">
        <v>1.9282999999999999</v>
      </c>
      <c r="M97" s="23">
        <v>1.9701</v>
      </c>
      <c r="N97">
        <f t="shared" si="9"/>
        <v>1.959625</v>
      </c>
      <c r="O97" s="23">
        <v>1.0632999999999999</v>
      </c>
      <c r="P97" s="23">
        <v>1.0787</v>
      </c>
      <c r="Q97" s="23">
        <v>1.0760000000000001</v>
      </c>
      <c r="R97" s="23">
        <v>1.0831999999999999</v>
      </c>
      <c r="S97">
        <f t="shared" si="6"/>
        <v>1.0752999999999999</v>
      </c>
      <c r="T97" s="23">
        <v>330.47059999999999</v>
      </c>
      <c r="U97" s="23">
        <v>325.7647</v>
      </c>
      <c r="V97" s="23">
        <v>332.1961</v>
      </c>
      <c r="W97" s="23">
        <v>317.45100000000002</v>
      </c>
      <c r="X97">
        <f t="shared" si="7"/>
        <v>326.47059999999999</v>
      </c>
      <c r="Y97" s="1">
        <f t="shared" si="8"/>
        <v>9794.1180000000004</v>
      </c>
      <c r="Z97" s="1">
        <f>Y97/H97</f>
        <v>538.13835164835166</v>
      </c>
    </row>
    <row r="98" spans="1:26" ht="15.75" x14ac:dyDescent="0.25">
      <c r="A98">
        <v>115</v>
      </c>
      <c r="B98" t="s">
        <v>3</v>
      </c>
      <c r="C98">
        <v>0.94864405893156201</v>
      </c>
      <c r="D98">
        <v>96</v>
      </c>
      <c r="E98" s="27">
        <f>1.75/(H98/950)</f>
        <v>82.71144278606964</v>
      </c>
      <c r="F98" s="26">
        <v>85</v>
      </c>
      <c r="G98" s="4" t="s">
        <v>115</v>
      </c>
      <c r="H98" s="22">
        <v>20.100000000000001</v>
      </c>
      <c r="I98" s="9">
        <v>30</v>
      </c>
      <c r="J98" s="23">
        <v>1.9416</v>
      </c>
      <c r="K98" s="23">
        <v>1.9337</v>
      </c>
      <c r="L98" s="23">
        <v>1.9322999999999999</v>
      </c>
      <c r="M98" s="23">
        <v>1.9367000000000001</v>
      </c>
      <c r="N98">
        <f t="shared" si="9"/>
        <v>1.936075</v>
      </c>
      <c r="O98" s="23">
        <v>1.6819</v>
      </c>
      <c r="P98" s="23">
        <v>1.6775</v>
      </c>
      <c r="Q98" s="23">
        <v>1.6780999999999999</v>
      </c>
      <c r="R98" s="23">
        <v>1.6709000000000001</v>
      </c>
      <c r="S98">
        <f t="shared" si="6"/>
        <v>1.6770999999999998</v>
      </c>
      <c r="T98" s="23">
        <v>254.3922</v>
      </c>
      <c r="U98" s="23">
        <v>250.31370000000001</v>
      </c>
      <c r="V98" s="23">
        <v>254.07839999999999</v>
      </c>
      <c r="W98" s="23">
        <v>248.27449999999999</v>
      </c>
      <c r="X98">
        <f t="shared" si="7"/>
        <v>251.7647</v>
      </c>
      <c r="Y98" s="1">
        <f t="shared" si="8"/>
        <v>7552.9409999999998</v>
      </c>
      <c r="Z98" s="1">
        <f>Y98/H98</f>
        <v>375.76820895522383</v>
      </c>
    </row>
    <row r="99" spans="1:26" ht="15.75" x14ac:dyDescent="0.25">
      <c r="A99">
        <v>116</v>
      </c>
      <c r="B99" t="s">
        <v>5</v>
      </c>
      <c r="C99">
        <v>0.15989750550240378</v>
      </c>
      <c r="D99">
        <v>97</v>
      </c>
      <c r="E99" s="27">
        <f t="shared" si="5"/>
        <v>107.25806451612902</v>
      </c>
      <c r="F99" s="26">
        <v>110</v>
      </c>
      <c r="G99" s="4" t="s">
        <v>111</v>
      </c>
      <c r="H99" s="22">
        <v>15.5</v>
      </c>
      <c r="I99" s="1">
        <v>30</v>
      </c>
      <c r="J99" s="23">
        <v>2.0205000000000002</v>
      </c>
      <c r="K99" s="23">
        <v>1.9914000000000001</v>
      </c>
      <c r="L99" s="23">
        <v>1.9611000000000001</v>
      </c>
      <c r="M99" s="23">
        <v>2.0007999999999999</v>
      </c>
      <c r="N99">
        <f t="shared" si="9"/>
        <v>1.9934500000000002</v>
      </c>
      <c r="O99" s="23">
        <v>1.9119999999999999</v>
      </c>
      <c r="P99" s="23">
        <v>1.9012</v>
      </c>
      <c r="Q99" s="23">
        <v>1.8541000000000001</v>
      </c>
      <c r="R99" s="23">
        <v>1.9235</v>
      </c>
      <c r="S99">
        <f t="shared" si="6"/>
        <v>1.8976999999999999</v>
      </c>
      <c r="T99" s="23">
        <v>306</v>
      </c>
      <c r="U99" s="23">
        <v>300.98039999999997</v>
      </c>
      <c r="V99" s="23">
        <v>318.54899999999998</v>
      </c>
      <c r="W99" s="23">
        <v>302.70589999999999</v>
      </c>
      <c r="X99">
        <f t="shared" si="7"/>
        <v>307.05882499999996</v>
      </c>
      <c r="Y99" s="1">
        <f t="shared" si="8"/>
        <v>9211.7647499999985</v>
      </c>
      <c r="Z99" s="1">
        <f>Y99/H99</f>
        <v>594.3074032258063</v>
      </c>
    </row>
    <row r="100" spans="1:26" ht="15.75" x14ac:dyDescent="0.25">
      <c r="A100">
        <v>116</v>
      </c>
      <c r="B100" t="s">
        <v>6</v>
      </c>
      <c r="C100">
        <v>0.21123986738054246</v>
      </c>
      <c r="D100">
        <v>98</v>
      </c>
      <c r="E100" s="27">
        <f t="shared" si="5"/>
        <v>70.744680851063833</v>
      </c>
      <c r="F100" s="26">
        <v>75</v>
      </c>
      <c r="G100" s="4" t="s">
        <v>112</v>
      </c>
      <c r="H100" s="22">
        <v>23.5</v>
      </c>
      <c r="I100" s="1">
        <v>30</v>
      </c>
      <c r="J100" s="23">
        <v>1.9947999999999999</v>
      </c>
      <c r="K100" s="23">
        <v>1.9981</v>
      </c>
      <c r="L100" s="23">
        <v>1.9890000000000001</v>
      </c>
      <c r="M100" s="23">
        <v>1.9888999999999999</v>
      </c>
      <c r="N100">
        <f t="shared" si="9"/>
        <v>1.9926999999999999</v>
      </c>
      <c r="O100" s="23">
        <v>1.9578</v>
      </c>
      <c r="P100" s="23">
        <v>1.9525999999999999</v>
      </c>
      <c r="Q100" s="23">
        <v>1.9521999999999999</v>
      </c>
      <c r="R100" s="23">
        <v>1.9469000000000001</v>
      </c>
      <c r="S100">
        <f t="shared" si="6"/>
        <v>1.9523750000000002</v>
      </c>
      <c r="T100" s="23">
        <v>376.90199999999999</v>
      </c>
      <c r="U100" s="23">
        <v>373.45100000000002</v>
      </c>
      <c r="V100" s="23">
        <v>376.11759999999998</v>
      </c>
      <c r="W100" s="23">
        <v>372.35289999999998</v>
      </c>
      <c r="X100">
        <f t="shared" si="7"/>
        <v>374.70587499999999</v>
      </c>
      <c r="Y100" s="1">
        <f t="shared" si="8"/>
        <v>11241.17625</v>
      </c>
      <c r="Z100" s="1">
        <f>Y100/H100</f>
        <v>478.34792553191494</v>
      </c>
    </row>
    <row r="101" spans="1:26" ht="15.75" x14ac:dyDescent="0.25">
      <c r="A101">
        <v>116</v>
      </c>
      <c r="B101" t="s">
        <v>8</v>
      </c>
      <c r="C101">
        <v>0.38179293795401581</v>
      </c>
      <c r="D101">
        <v>99</v>
      </c>
      <c r="E101" s="27">
        <f t="shared" si="5"/>
        <v>105.22151898734177</v>
      </c>
      <c r="F101" s="26"/>
      <c r="G101" s="4" t="s">
        <v>116</v>
      </c>
      <c r="H101" s="22">
        <v>15.8</v>
      </c>
      <c r="I101" s="1">
        <v>30</v>
      </c>
      <c r="J101" s="23">
        <v>1.9931000000000001</v>
      </c>
      <c r="K101" s="23">
        <v>1.9875</v>
      </c>
      <c r="L101" s="23">
        <v>1.9422999999999999</v>
      </c>
      <c r="M101" s="23">
        <v>1.9843</v>
      </c>
      <c r="N101">
        <f t="shared" si="9"/>
        <v>1.9768000000000001</v>
      </c>
      <c r="O101" s="23">
        <v>2.0293999999999999</v>
      </c>
      <c r="P101" s="23">
        <v>2.0081000000000002</v>
      </c>
      <c r="Q101" s="23">
        <v>1.9992000000000001</v>
      </c>
      <c r="R101" s="23">
        <v>2.0295000000000001</v>
      </c>
      <c r="S101">
        <f t="shared" si="6"/>
        <v>2.0165500000000001</v>
      </c>
      <c r="T101" s="23">
        <v>284.03919999999999</v>
      </c>
      <c r="U101" s="23">
        <v>281.05880000000002</v>
      </c>
      <c r="V101" s="23">
        <v>291.72550000000001</v>
      </c>
      <c r="W101" s="23">
        <v>283.41180000000003</v>
      </c>
      <c r="X101">
        <f t="shared" si="7"/>
        <v>285.05882500000001</v>
      </c>
      <c r="Y101" s="1">
        <f t="shared" si="8"/>
        <v>8551.7647500000003</v>
      </c>
      <c r="Z101" s="1">
        <f>Y101/H101</f>
        <v>541.25093354430373</v>
      </c>
    </row>
    <row r="102" spans="1:26" ht="15.75" x14ac:dyDescent="0.25">
      <c r="A102">
        <v>116</v>
      </c>
      <c r="B102" t="s">
        <v>3</v>
      </c>
      <c r="C102">
        <v>0.49263041467307322</v>
      </c>
      <c r="D102">
        <v>100</v>
      </c>
      <c r="E102" s="27">
        <f t="shared" si="5"/>
        <v>200.30120481927707</v>
      </c>
      <c r="F102" s="26"/>
      <c r="G102" s="4" t="s">
        <v>117</v>
      </c>
      <c r="H102" s="22">
        <v>8.3000000000000007</v>
      </c>
      <c r="I102" s="1">
        <v>30</v>
      </c>
      <c r="J102" s="23">
        <v>1.9825999999999999</v>
      </c>
      <c r="K102" s="23">
        <v>1.9479</v>
      </c>
      <c r="L102" s="23">
        <v>1.8662000000000001</v>
      </c>
      <c r="M102" s="23">
        <v>1.9703999999999999</v>
      </c>
      <c r="N102">
        <f t="shared" si="9"/>
        <v>1.9417749999999998</v>
      </c>
      <c r="O102" s="23">
        <v>1.5059</v>
      </c>
      <c r="P102" s="23">
        <v>1.5215000000000001</v>
      </c>
      <c r="Q102" s="23">
        <v>1.4641999999999999</v>
      </c>
      <c r="R102" s="23">
        <v>1.5363</v>
      </c>
      <c r="S102">
        <f t="shared" si="6"/>
        <v>1.506975</v>
      </c>
      <c r="T102" s="23">
        <v>129.45099999999999</v>
      </c>
      <c r="U102" s="23">
        <v>130.54900000000001</v>
      </c>
      <c r="V102" s="23">
        <v>136.1961</v>
      </c>
      <c r="W102" s="23">
        <v>127.7255</v>
      </c>
      <c r="X102">
        <f t="shared" si="7"/>
        <v>130.9804</v>
      </c>
      <c r="Y102" s="1">
        <f t="shared" si="8"/>
        <v>3929.4120000000003</v>
      </c>
      <c r="Z102" s="1">
        <f>Y102/H102</f>
        <v>473.42313253012048</v>
      </c>
    </row>
    <row r="103" spans="1:26" ht="15.75" x14ac:dyDescent="0.25">
      <c r="A103">
        <v>116</v>
      </c>
      <c r="B103" t="s">
        <v>2</v>
      </c>
      <c r="C103">
        <v>0.53333983603450252</v>
      </c>
      <c r="D103">
        <v>101</v>
      </c>
      <c r="E103" s="27">
        <f t="shared" si="5"/>
        <v>101.3719512195122</v>
      </c>
      <c r="F103" s="26">
        <v>105</v>
      </c>
      <c r="G103" s="4" t="s">
        <v>118</v>
      </c>
      <c r="H103" s="22">
        <v>16.399999999999999</v>
      </c>
      <c r="I103" s="9">
        <v>30</v>
      </c>
      <c r="J103" s="23">
        <v>1.9678</v>
      </c>
      <c r="K103" s="23">
        <v>1.9655</v>
      </c>
      <c r="L103" s="23">
        <v>1.9584999999999999</v>
      </c>
      <c r="M103" s="23">
        <v>1.9601999999999999</v>
      </c>
      <c r="N103">
        <f t="shared" si="9"/>
        <v>1.9630000000000001</v>
      </c>
      <c r="O103" s="23">
        <v>1.7622</v>
      </c>
      <c r="P103" s="23">
        <v>1.7526999999999999</v>
      </c>
      <c r="Q103" s="23">
        <v>1.7646999999999999</v>
      </c>
      <c r="R103" s="23">
        <v>1.7552000000000001</v>
      </c>
      <c r="S103">
        <f t="shared" si="6"/>
        <v>1.7587000000000002</v>
      </c>
      <c r="T103" s="23">
        <v>232.1961</v>
      </c>
      <c r="U103" s="23">
        <v>225.45099999999999</v>
      </c>
      <c r="V103" s="23">
        <v>231.4118</v>
      </c>
      <c r="W103" s="23">
        <v>225.7647</v>
      </c>
      <c r="X103">
        <f t="shared" si="7"/>
        <v>228.70589999999999</v>
      </c>
      <c r="Y103" s="1">
        <f t="shared" si="8"/>
        <v>6861.1769999999997</v>
      </c>
      <c r="Z103" s="1">
        <f>Y103/H103</f>
        <v>418.3644512195122</v>
      </c>
    </row>
    <row r="104" spans="1:26" ht="15.75" x14ac:dyDescent="0.25">
      <c r="A104">
        <v>116</v>
      </c>
      <c r="B104" t="s">
        <v>7</v>
      </c>
      <c r="C104">
        <v>0.70133218425734722</v>
      </c>
      <c r="D104">
        <v>102</v>
      </c>
      <c r="E104" s="27">
        <f t="shared" si="5"/>
        <v>83.125</v>
      </c>
      <c r="F104" s="26">
        <v>85</v>
      </c>
      <c r="G104" s="4" t="s">
        <v>120</v>
      </c>
      <c r="H104" s="22">
        <v>20</v>
      </c>
      <c r="I104" s="1">
        <v>30</v>
      </c>
      <c r="J104" s="23">
        <v>1.9956</v>
      </c>
      <c r="K104" s="23">
        <v>2.0066000000000002</v>
      </c>
      <c r="L104" s="23">
        <v>1.9741</v>
      </c>
      <c r="M104" s="23">
        <v>1.9825999999999999</v>
      </c>
      <c r="N104">
        <f t="shared" si="9"/>
        <v>1.989725</v>
      </c>
      <c r="O104" s="23">
        <v>2.1903999999999999</v>
      </c>
      <c r="P104" s="23">
        <v>2.1720000000000002</v>
      </c>
      <c r="Q104" s="23">
        <v>2.1737000000000002</v>
      </c>
      <c r="R104" s="23">
        <v>2.1615000000000002</v>
      </c>
      <c r="S104">
        <f t="shared" si="6"/>
        <v>2.1744000000000003</v>
      </c>
      <c r="T104" s="23">
        <v>377.6078</v>
      </c>
      <c r="U104" s="23">
        <v>368.98039999999997</v>
      </c>
      <c r="V104" s="23">
        <v>385.29410000000001</v>
      </c>
      <c r="W104" s="23">
        <v>380.4314</v>
      </c>
      <c r="X104">
        <f t="shared" si="7"/>
        <v>378.07842499999998</v>
      </c>
      <c r="Y104" s="1">
        <f t="shared" si="8"/>
        <v>11342.35275</v>
      </c>
      <c r="Z104" s="1">
        <f>Y104/H104</f>
        <v>567.1176375</v>
      </c>
    </row>
    <row r="105" spans="1:26" ht="15.75" x14ac:dyDescent="0.25">
      <c r="A105">
        <v>116</v>
      </c>
      <c r="B105" t="s">
        <v>1</v>
      </c>
      <c r="C105">
        <v>0.76694633686454627</v>
      </c>
      <c r="D105">
        <v>103</v>
      </c>
      <c r="E105" s="27">
        <f t="shared" si="5"/>
        <v>145.83333333333334</v>
      </c>
      <c r="F105" s="26">
        <v>150</v>
      </c>
      <c r="G105" s="4" t="s">
        <v>119</v>
      </c>
      <c r="H105" s="22">
        <v>11.4</v>
      </c>
      <c r="I105" s="1">
        <v>30</v>
      </c>
      <c r="J105" s="23">
        <v>1.9514</v>
      </c>
      <c r="K105" s="23">
        <v>1.9178999999999999</v>
      </c>
      <c r="L105" s="23">
        <v>1.84</v>
      </c>
      <c r="M105" s="23">
        <v>1.9417</v>
      </c>
      <c r="N105">
        <f t="shared" si="9"/>
        <v>1.91275</v>
      </c>
      <c r="O105" s="23">
        <v>1.6067</v>
      </c>
      <c r="P105" s="23">
        <v>1.6259999999999999</v>
      </c>
      <c r="Q105" s="23">
        <v>1.5684</v>
      </c>
      <c r="R105" s="23">
        <v>1.6197999999999999</v>
      </c>
      <c r="S105">
        <f t="shared" si="6"/>
        <v>1.6052249999999999</v>
      </c>
      <c r="T105" s="23">
        <v>135.52940000000001</v>
      </c>
      <c r="U105" s="23">
        <v>137.4118</v>
      </c>
      <c r="V105" s="23">
        <v>143.3725</v>
      </c>
      <c r="W105" s="23">
        <v>133.33330000000001</v>
      </c>
      <c r="X105">
        <f t="shared" si="7"/>
        <v>137.41174999999998</v>
      </c>
      <c r="Y105" s="1">
        <f t="shared" si="8"/>
        <v>4122.3524999999991</v>
      </c>
      <c r="Z105" s="1">
        <f>Y105/H105</f>
        <v>361.60986842105251</v>
      </c>
    </row>
    <row r="106" spans="1:26" ht="15.75" x14ac:dyDescent="0.25">
      <c r="A106">
        <v>116</v>
      </c>
      <c r="B106" t="s">
        <v>4</v>
      </c>
      <c r="C106">
        <v>0.91315237143646411</v>
      </c>
      <c r="D106">
        <v>104</v>
      </c>
      <c r="E106" s="26">
        <f t="shared" si="5"/>
        <v>107.25806451612902</v>
      </c>
      <c r="F106" s="26">
        <v>110</v>
      </c>
      <c r="G106" s="4" t="s">
        <v>121</v>
      </c>
      <c r="H106" s="22">
        <v>15.5</v>
      </c>
      <c r="I106" s="1">
        <v>30</v>
      </c>
      <c r="J106" s="23">
        <v>1.9928999999999999</v>
      </c>
      <c r="K106" s="23">
        <v>1.9913000000000001</v>
      </c>
      <c r="L106" s="23">
        <v>1.9930000000000001</v>
      </c>
      <c r="M106" s="23">
        <v>1.9865999999999999</v>
      </c>
      <c r="N106">
        <f t="shared" si="9"/>
        <v>1.99095</v>
      </c>
      <c r="O106" s="23">
        <v>0.50700000000000001</v>
      </c>
      <c r="P106" s="23">
        <v>0.5131</v>
      </c>
      <c r="Q106" s="23">
        <v>0.51439999999999997</v>
      </c>
      <c r="R106" s="23">
        <v>0.51859999999999995</v>
      </c>
      <c r="S106">
        <f t="shared" si="6"/>
        <v>0.51327499999999993</v>
      </c>
      <c r="T106" s="23">
        <v>199.05879999999999</v>
      </c>
      <c r="U106" s="23">
        <v>197.0196</v>
      </c>
      <c r="V106" s="23">
        <v>199.68629999999999</v>
      </c>
      <c r="W106" s="23">
        <v>197.1765</v>
      </c>
      <c r="X106">
        <f t="shared" si="7"/>
        <v>198.2353</v>
      </c>
      <c r="Y106" s="1">
        <f t="shared" si="8"/>
        <v>5947.0590000000002</v>
      </c>
      <c r="Z106" s="1">
        <f>Y106/H106</f>
        <v>383.68122580645161</v>
      </c>
    </row>
  </sheetData>
  <sortState xmlns:xlrd2="http://schemas.microsoft.com/office/spreadsheetml/2017/richdata2" ref="A2:C106">
    <sortCondition ref="A3:A106"/>
    <sortCondition ref="C3:C106"/>
  </sortState>
  <mergeCells count="3">
    <mergeCell ref="T1:X1"/>
    <mergeCell ref="O1:S1"/>
    <mergeCell ref="J1:N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Christine Moen</dc:creator>
  <cp:lastModifiedBy>sara moen</cp:lastModifiedBy>
  <dcterms:created xsi:type="dcterms:W3CDTF">2020-12-11T09:56:06Z</dcterms:created>
  <dcterms:modified xsi:type="dcterms:W3CDTF">2021-02-17T12:50:50Z</dcterms:modified>
</cp:coreProperties>
</file>