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swathy\Desktop\"/>
    </mc:Choice>
  </mc:AlternateContent>
  <bookViews>
    <workbookView xWindow="0" yWindow="0" windowWidth="13392" windowHeight="3144"/>
  </bookViews>
  <sheets>
    <sheet name="Prob_8thru13" sheetId="1" r:id="rId1"/>
    <sheet name="Prob_1thru7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0" i="1" l="1"/>
  <c r="F109" i="1"/>
  <c r="C106" i="1"/>
  <c r="F104" i="1"/>
  <c r="C104" i="1"/>
  <c r="E103" i="1"/>
  <c r="D103" i="1"/>
  <c r="C103" i="1"/>
  <c r="E102" i="1"/>
  <c r="D102" i="1"/>
  <c r="C102" i="1"/>
  <c r="E101" i="1"/>
  <c r="D101" i="1"/>
  <c r="C101" i="1"/>
  <c r="E98" i="1"/>
  <c r="D98" i="1"/>
  <c r="D108" i="1" s="1"/>
  <c r="C98" i="1"/>
  <c r="F97" i="1"/>
  <c r="F96" i="1"/>
  <c r="F95" i="1"/>
  <c r="E87" i="1"/>
  <c r="D86" i="1"/>
  <c r="C86" i="1"/>
  <c r="C85" i="1"/>
  <c r="D85" i="1"/>
  <c r="D84" i="1"/>
  <c r="C84" i="1"/>
  <c r="C88" i="1"/>
  <c r="E82" i="1"/>
  <c r="E81" i="1"/>
  <c r="D81" i="1"/>
  <c r="D80" i="1"/>
  <c r="C81" i="1"/>
  <c r="C80" i="1"/>
  <c r="D79" i="1"/>
  <c r="C79" i="1"/>
  <c r="E76" i="1"/>
  <c r="E75" i="1"/>
  <c r="E74" i="1"/>
  <c r="E73" i="1"/>
  <c r="D76" i="1"/>
  <c r="C76" i="1"/>
  <c r="C66" i="1"/>
  <c r="D56" i="1"/>
  <c r="C56" i="1"/>
  <c r="E55" i="1"/>
  <c r="E54" i="1"/>
  <c r="C47" i="1"/>
  <c r="D35" i="1"/>
  <c r="E35" i="1"/>
  <c r="C35" i="1"/>
  <c r="F33" i="1"/>
  <c r="F34" i="1"/>
  <c r="F32" i="1"/>
  <c r="C25" i="1"/>
  <c r="D22" i="1"/>
  <c r="D23" i="1" s="1"/>
  <c r="E22" i="1"/>
  <c r="E23" i="1" s="1"/>
  <c r="F22" i="1"/>
  <c r="F23" i="1" s="1"/>
  <c r="C22" i="1"/>
  <c r="C23" i="1" s="1"/>
  <c r="C15" i="1"/>
  <c r="D5" i="1"/>
  <c r="C5" i="1"/>
  <c r="E4" i="1"/>
  <c r="E3" i="1"/>
  <c r="E108" i="1" l="1"/>
  <c r="F98" i="1"/>
  <c r="C108" i="1"/>
  <c r="F103" i="1"/>
  <c r="D107" i="1"/>
  <c r="E107" i="1"/>
  <c r="C24" i="1"/>
  <c r="C39" i="1"/>
  <c r="C44" i="1" s="1"/>
  <c r="E5" i="1"/>
  <c r="C8" i="1" s="1"/>
  <c r="C12" i="1" s="1"/>
  <c r="F35" i="1"/>
  <c r="C40" i="1" s="1"/>
  <c r="E56" i="1"/>
  <c r="C59" i="1" s="1"/>
  <c r="C63" i="1" s="1"/>
  <c r="E106" i="1" l="1"/>
  <c r="E104" i="1"/>
  <c r="F101" i="1"/>
  <c r="C107" i="1"/>
  <c r="F102" i="1"/>
  <c r="D106" i="1"/>
  <c r="D104" i="1"/>
  <c r="D8" i="1"/>
  <c r="E40" i="1"/>
  <c r="E45" i="1" s="1"/>
  <c r="E39" i="1"/>
  <c r="E44" i="1" s="1"/>
  <c r="C45" i="1"/>
  <c r="C38" i="1"/>
  <c r="D9" i="1"/>
  <c r="D13" i="1" s="1"/>
  <c r="C9" i="1"/>
  <c r="E8" i="1"/>
  <c r="D12" i="1"/>
  <c r="D38" i="1"/>
  <c r="E38" i="1"/>
  <c r="D59" i="1"/>
  <c r="E59" i="1" s="1"/>
  <c r="D40" i="1"/>
  <c r="D45" i="1" s="1"/>
  <c r="C60" i="1"/>
  <c r="C61" i="1" s="1"/>
  <c r="D60" i="1"/>
  <c r="D64" i="1" s="1"/>
  <c r="D39" i="1"/>
  <c r="D44" i="1" s="1"/>
  <c r="C82" i="1" l="1"/>
  <c r="E80" i="1"/>
  <c r="D10" i="1"/>
  <c r="D63" i="1"/>
  <c r="E65" i="1" s="1"/>
  <c r="D61" i="1"/>
  <c r="E43" i="1"/>
  <c r="E41" i="1"/>
  <c r="C10" i="1"/>
  <c r="C13" i="1"/>
  <c r="E14" i="1" s="1"/>
  <c r="E9" i="1"/>
  <c r="E10" i="1" s="1"/>
  <c r="E79" i="1"/>
  <c r="F40" i="1"/>
  <c r="C64" i="1"/>
  <c r="E60" i="1"/>
  <c r="E61" i="1" s="1"/>
  <c r="F39" i="1"/>
  <c r="D41" i="1"/>
  <c r="D43" i="1"/>
  <c r="D82" i="1"/>
  <c r="C43" i="1"/>
  <c r="C41" i="1"/>
  <c r="F38" i="1"/>
  <c r="F41" i="1" l="1"/>
  <c r="F46" i="1"/>
</calcChain>
</file>

<file path=xl/sharedStrings.xml><?xml version="1.0" encoding="utf-8"?>
<sst xmlns="http://schemas.openxmlformats.org/spreadsheetml/2006/main" count="170" uniqueCount="63">
  <si>
    <t>Men</t>
  </si>
  <si>
    <t>Women</t>
  </si>
  <si>
    <t>Voted</t>
  </si>
  <si>
    <t>Not voted</t>
  </si>
  <si>
    <t>Observed</t>
  </si>
  <si>
    <t>Total</t>
  </si>
  <si>
    <t>Expected</t>
  </si>
  <si>
    <r>
      <t>E=(Row</t>
    </r>
    <r>
      <rPr>
        <vertAlign val="subscript"/>
        <sz val="10"/>
        <color rgb="FF000000"/>
        <rFont val="Arial Unicode MS"/>
        <family val="2"/>
      </rPr>
      <t>total</t>
    </r>
    <r>
      <rPr>
        <sz val="10"/>
        <color rgb="FF000000"/>
        <rFont val="Arial Unicode MS"/>
        <family val="2"/>
      </rPr>
      <t xml:space="preserve"> * Column</t>
    </r>
    <r>
      <rPr>
        <vertAlign val="subscript"/>
        <sz val="10"/>
        <color rgb="FF000000"/>
        <rFont val="Arial Unicode MS"/>
        <family val="2"/>
      </rPr>
      <t>total</t>
    </r>
    <r>
      <rPr>
        <sz val="10"/>
        <color rgb="FF000000"/>
        <rFont val="Arial Unicode MS"/>
        <family val="2"/>
      </rPr>
      <t>)/Grand</t>
    </r>
    <r>
      <rPr>
        <vertAlign val="subscript"/>
        <sz val="10"/>
        <color rgb="FF000000"/>
        <rFont val="Arial Unicode MS"/>
        <family val="2"/>
      </rPr>
      <t>total</t>
    </r>
  </si>
  <si>
    <t>Hypothesis: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</si>
  <si>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Gender is independent of voting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</si>
  <si>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Gender is dependent on voting</t>
    </r>
  </si>
  <si>
    <r>
      <t>(O-E)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/E</t>
    </r>
  </si>
  <si>
    <t>df =</t>
  </si>
  <si>
    <r>
      <t>From chi-square distribution table, 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=3.84 (considering </t>
    </r>
    <r>
      <rPr>
        <sz val="11"/>
        <color theme="1"/>
        <rFont val="Calibri"/>
        <family val="2"/>
      </rPr>
      <t>α =0.05)</t>
    </r>
  </si>
  <si>
    <r>
      <t>Χ</t>
    </r>
    <r>
      <rPr>
        <b/>
        <vertAlign val="superscript"/>
        <sz val="12.65"/>
        <color theme="1"/>
        <rFont val="Calibri"/>
        <family val="2"/>
      </rPr>
      <t>2</t>
    </r>
    <r>
      <rPr>
        <b/>
        <vertAlign val="subscript"/>
        <sz val="12.65"/>
        <color theme="1"/>
        <rFont val="Calibri"/>
        <family val="2"/>
      </rPr>
      <t>calc</t>
    </r>
    <r>
      <rPr>
        <b/>
        <vertAlign val="superscript"/>
        <sz val="12.65"/>
        <color theme="1"/>
        <rFont val="Calibri"/>
        <family val="2"/>
      </rPr>
      <t xml:space="preserve"> </t>
    </r>
    <r>
      <rPr>
        <b/>
        <sz val="12.65"/>
        <color theme="1"/>
        <rFont val="Calibri"/>
        <family val="2"/>
      </rPr>
      <t>=</t>
    </r>
  </si>
  <si>
    <t>Problem 8</t>
  </si>
  <si>
    <t>Problem 9</t>
  </si>
  <si>
    <r>
      <t>From chi-square distribution table, 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=7.82 (considering </t>
    </r>
    <r>
      <rPr>
        <sz val="11"/>
        <color theme="1"/>
        <rFont val="Calibri"/>
        <family val="2"/>
      </rPr>
      <t>α =0.05)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</si>
  <si>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All candidates are equally popular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</si>
  <si>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All candidates are not equally popular</t>
    </r>
  </si>
  <si>
    <r>
      <t>Since X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 xml:space="preserve"> (14.96) is greater than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(7.82), we </t>
    </r>
    <r>
      <rPr>
        <b/>
        <sz val="11"/>
        <color theme="1"/>
        <rFont val="Calibri"/>
        <family val="2"/>
        <scheme val="minor"/>
      </rPr>
      <t>reject the null hypothesis</t>
    </r>
    <r>
      <rPr>
        <sz val="11"/>
        <color theme="1"/>
        <rFont val="Calibri"/>
        <family val="2"/>
        <scheme val="minor"/>
      </rPr>
      <t>. All candidates are not equally popular.</t>
    </r>
  </si>
  <si>
    <t>Problem 10</t>
  </si>
  <si>
    <t>A</t>
  </si>
  <si>
    <t>B</t>
  </si>
  <si>
    <t>C</t>
  </si>
  <si>
    <t>5-6 yrs</t>
  </si>
  <si>
    <t>7-8 yrs</t>
  </si>
  <si>
    <t>9-10 yrs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</si>
  <si>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 There is significant relationship between age and photograph preference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</si>
  <si>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There is no significant relationship between age and photograph preference</t>
    </r>
  </si>
  <si>
    <r>
      <t>From chi-square distribution table, 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=9.49 (considering </t>
    </r>
    <r>
      <rPr>
        <sz val="11"/>
        <color theme="1"/>
        <rFont val="Calibri"/>
        <family val="2"/>
      </rPr>
      <t>α =0.05)</t>
    </r>
  </si>
  <si>
    <t>Problem 11</t>
  </si>
  <si>
    <t>Support</t>
  </si>
  <si>
    <t>No Support</t>
  </si>
  <si>
    <t>Conform</t>
  </si>
  <si>
    <t>Not Conform</t>
  </si>
  <si>
    <t>Note: Since we have a 2x2 contingency table, Yate's correction is used in chi-square formula</t>
  </si>
  <si>
    <r>
      <t>(|O-E|-0.5)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/E</t>
    </r>
  </si>
  <si>
    <r>
      <t>Since X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 xml:space="preserve"> (6.6) is greater than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(3.84), we </t>
    </r>
    <r>
      <rPr>
        <b/>
        <sz val="11"/>
        <color theme="1"/>
        <rFont val="Calibri"/>
        <family val="2"/>
        <scheme val="minor"/>
      </rPr>
      <t>reject the null hypothesis</t>
    </r>
    <r>
      <rPr>
        <sz val="11"/>
        <color theme="1"/>
        <rFont val="Calibri"/>
        <family val="2"/>
        <scheme val="minor"/>
      </rPr>
      <t>. Gender is dependent on voting.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</si>
  <si>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Frequency of conformity depends on support, no support conditions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</si>
  <si>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Frequency of conformity doesn't depend on support, no support conditions</t>
    </r>
  </si>
  <si>
    <t>Problem 12</t>
  </si>
  <si>
    <t>Short</t>
  </si>
  <si>
    <t>Tall</t>
  </si>
  <si>
    <t>Unclassifiable</t>
  </si>
  <si>
    <t>Leader</t>
  </si>
  <si>
    <t>Follower</t>
  </si>
  <si>
    <r>
      <t>From chi-square distribution table, 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=5.99 (considering </t>
    </r>
    <r>
      <rPr>
        <sz val="11"/>
        <color theme="1"/>
        <rFont val="Calibri"/>
        <family val="2"/>
      </rPr>
      <t>α =0.05)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</si>
  <si>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There is relationship between height and leadership qualities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</si>
  <si>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There is no relationship between height and leadership qualities</t>
    </r>
  </si>
  <si>
    <r>
      <t>Since X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 xml:space="preserve"> (10.7) is greater than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(5.99), we </t>
    </r>
    <r>
      <rPr>
        <b/>
        <sz val="11"/>
        <color theme="1"/>
        <rFont val="Calibri"/>
        <family val="2"/>
        <scheme val="minor"/>
      </rPr>
      <t>reject the null hypothesis</t>
    </r>
    <r>
      <rPr>
        <sz val="11"/>
        <color theme="1"/>
        <rFont val="Calibri"/>
        <family val="2"/>
        <scheme val="minor"/>
      </rPr>
      <t>. There is relationship between height and leadership qualities.</t>
    </r>
  </si>
  <si>
    <r>
      <t>Since X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 xml:space="preserve"> (18.1) is greater than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(3.84), we </t>
    </r>
    <r>
      <rPr>
        <b/>
        <sz val="11"/>
        <color theme="1"/>
        <rFont val="Calibri"/>
        <family val="2"/>
        <scheme val="minor"/>
      </rPr>
      <t>reject the null hypothesis</t>
    </r>
    <r>
      <rPr>
        <sz val="11"/>
        <color theme="1"/>
        <rFont val="Calibri"/>
        <family val="2"/>
        <scheme val="minor"/>
      </rPr>
      <t>. Frequency of conformity depends on support, no support conditions.</t>
    </r>
  </si>
  <si>
    <r>
      <t>Since X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 xml:space="preserve"> (29.6) is greater than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(9.49), we </t>
    </r>
    <r>
      <rPr>
        <b/>
        <sz val="11"/>
        <color theme="1"/>
        <rFont val="Calibri"/>
        <family val="2"/>
        <scheme val="minor"/>
      </rPr>
      <t>reject the null hypothesis</t>
    </r>
    <r>
      <rPr>
        <sz val="11"/>
        <color theme="1"/>
        <rFont val="Calibri"/>
        <family val="2"/>
        <scheme val="minor"/>
      </rPr>
      <t>. There is significant relationship between age and photograph preference.</t>
    </r>
  </si>
  <si>
    <t>Problem 13</t>
  </si>
  <si>
    <t>Married</t>
  </si>
  <si>
    <t>W/D/S</t>
  </si>
  <si>
    <t>Never-married</t>
  </si>
  <si>
    <t>Employed</t>
  </si>
  <si>
    <t>Unemployed</t>
  </si>
  <si>
    <t>Not in labor force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</si>
  <si>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 Men's marital status and labor force status are related.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</si>
  <si>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Men's marital status and labor force status are not related.</t>
    </r>
  </si>
  <si>
    <r>
      <t>Since X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 xml:space="preserve"> (31.6) is greater than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(9.49), we </t>
    </r>
    <r>
      <rPr>
        <b/>
        <sz val="11"/>
        <color theme="1"/>
        <rFont val="Calibri"/>
        <family val="2"/>
        <scheme val="minor"/>
      </rPr>
      <t>reject the null hypothesis</t>
    </r>
    <r>
      <rPr>
        <sz val="11"/>
        <color theme="1"/>
        <rFont val="Calibri"/>
        <family val="2"/>
        <scheme val="minor"/>
      </rPr>
      <t>. Men's marital status and labor force status are related.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</si>
</sst>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9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vertAlign val="subscript"/>
      <sz val="10"/>
      <color rgb="FF000000"/>
      <name val="Arial Unicode MS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perscript"/>
      <sz val="12.65"/>
      <color theme="1"/>
      <name val="Calibri"/>
      <family val="2"/>
    </font>
    <font>
      <b/>
      <sz val="12.65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bscript"/>
      <sz val="12.65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NumberFormat="1"/>
    <xf numFmtId="165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9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69" fontId="1" fillId="0" borderId="1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1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9" fontId="0" fillId="0" borderId="1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13" fillId="0" borderId="0" xfId="0" applyFont="1"/>
    <xf numFmtId="0" fontId="1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/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530087</xdr:colOff>
      <xdr:row>4</xdr:row>
      <xdr:rowOff>79513</xdr:rowOff>
    </xdr:from>
    <xdr:to>
      <xdr:col>7</xdr:col>
      <xdr:colOff>1365263</xdr:colOff>
      <xdr:row>12</xdr:row>
      <xdr:rowOff>132417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8087" y="848139"/>
          <a:ext cx="2054376" cy="1550400"/>
        </a:xfrm>
        <a:prstGeom prst="rect">
          <a:avLst/>
        </a:prstGeom>
      </xdr:spPr>
    </xdr:pic>
    <xdr:clientData/>
  </xdr:twoCellAnchor>
  <xdr:twoCellAnchor editAs="oneCell">
    <xdr:from>
      <xdr:col>7</xdr:col>
      <xdr:colOff>1709529</xdr:colOff>
      <xdr:row>0</xdr:row>
      <xdr:rowOff>112645</xdr:rowOff>
    </xdr:from>
    <xdr:to>
      <xdr:col>11</xdr:col>
      <xdr:colOff>241848</xdr:colOff>
      <xdr:row>8</xdr:row>
      <xdr:rowOff>106018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6729" y="112645"/>
          <a:ext cx="2454963" cy="15107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76200</xdr:rowOff>
    </xdr:from>
    <xdr:to>
      <xdr:col>8</xdr:col>
      <xdr:colOff>115233</xdr:colOff>
      <xdr:row>35</xdr:row>
      <xdr:rowOff>155400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7" r="2162"/>
        <a:stretch/>
      </xdr:blipFill>
      <xdr:spPr>
        <a:xfrm>
          <a:off x="91441" y="76200"/>
          <a:ext cx="4900592" cy="64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91441</xdr:colOff>
      <xdr:row>35</xdr:row>
      <xdr:rowOff>76200</xdr:rowOff>
    </xdr:from>
    <xdr:to>
      <xdr:col>8</xdr:col>
      <xdr:colOff>127603</xdr:colOff>
      <xdr:row>73</xdr:row>
      <xdr:rowOff>121020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6477000"/>
          <a:ext cx="4912962" cy="69942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73</xdr:row>
      <xdr:rowOff>76200</xdr:rowOff>
    </xdr:from>
    <xdr:to>
      <xdr:col>8</xdr:col>
      <xdr:colOff>150727</xdr:colOff>
      <xdr:row>110</xdr:row>
      <xdr:rowOff>121020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3426440"/>
          <a:ext cx="5027526" cy="6811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3"/>
  <sheetViews>
    <sheetView showGridLines="0" tabSelected="1" zoomScale="115" zoomScaleNormal="115" workbookViewId="0">
      <selection activeCell="K12" sqref="K12"/>
    </sheetView>
  </sheetViews>
  <sheetFormatPr defaultRowHeight="14.4" x14ac:dyDescent="0.3"/>
  <cols>
    <col min="2" max="2" width="12.5546875" customWidth="1"/>
    <col min="8" max="8" width="30.5546875" customWidth="1"/>
  </cols>
  <sheetData>
    <row r="1" spans="2:15" x14ac:dyDescent="0.3">
      <c r="B1" s="15" t="s">
        <v>15</v>
      </c>
      <c r="C1" s="15"/>
      <c r="D1" s="15"/>
      <c r="E1" s="15"/>
    </row>
    <row r="2" spans="2:15" x14ac:dyDescent="0.3">
      <c r="B2" s="17" t="s">
        <v>4</v>
      </c>
      <c r="C2" s="28" t="s">
        <v>0</v>
      </c>
      <c r="D2" s="28" t="s">
        <v>1</v>
      </c>
      <c r="E2" s="35" t="s">
        <v>5</v>
      </c>
      <c r="G2" s="14" t="s">
        <v>8</v>
      </c>
    </row>
    <row r="3" spans="2:15" ht="15.6" x14ac:dyDescent="0.35">
      <c r="B3" s="28" t="s">
        <v>2</v>
      </c>
      <c r="C3" s="3">
        <v>2792</v>
      </c>
      <c r="D3" s="3">
        <v>3591</v>
      </c>
      <c r="E3" s="20">
        <f>SUM(C3:D3)</f>
        <v>6383</v>
      </c>
      <c r="G3" t="s">
        <v>9</v>
      </c>
    </row>
    <row r="4" spans="2:15" ht="15.6" x14ac:dyDescent="0.35">
      <c r="B4" s="28" t="s">
        <v>3</v>
      </c>
      <c r="C4" s="3">
        <v>1486</v>
      </c>
      <c r="D4" s="3">
        <v>2131</v>
      </c>
      <c r="E4" s="20">
        <f>SUM(C4:D4)</f>
        <v>3617</v>
      </c>
      <c r="G4" t="s">
        <v>10</v>
      </c>
    </row>
    <row r="5" spans="2:15" x14ac:dyDescent="0.3">
      <c r="B5" s="34" t="s">
        <v>5</v>
      </c>
      <c r="C5" s="19">
        <f>SUM(C3:C4)</f>
        <v>4278</v>
      </c>
      <c r="D5" s="19">
        <f t="shared" ref="D5:E5" si="0">SUM(D3:D4)</f>
        <v>5722</v>
      </c>
      <c r="E5" s="20">
        <f t="shared" si="0"/>
        <v>10000</v>
      </c>
      <c r="L5" s="2"/>
      <c r="O5" s="2"/>
    </row>
    <row r="6" spans="2:15" ht="15" x14ac:dyDescent="0.3">
      <c r="B6" s="12" t="s">
        <v>7</v>
      </c>
      <c r="C6" s="12"/>
      <c r="D6" s="12"/>
      <c r="E6" s="12"/>
      <c r="H6" s="6"/>
      <c r="L6" s="2"/>
      <c r="O6" s="2"/>
    </row>
    <row r="7" spans="2:15" x14ac:dyDescent="0.3">
      <c r="B7" s="17" t="s">
        <v>6</v>
      </c>
      <c r="C7" s="28" t="s">
        <v>0</v>
      </c>
      <c r="D7" s="28" t="s">
        <v>1</v>
      </c>
      <c r="E7" s="35" t="s">
        <v>5</v>
      </c>
      <c r="L7" s="1"/>
    </row>
    <row r="8" spans="2:15" x14ac:dyDescent="0.3">
      <c r="B8" s="28" t="s">
        <v>2</v>
      </c>
      <c r="C8" s="8">
        <f>(E3*C5)/$E$5</f>
        <v>2730.6473999999998</v>
      </c>
      <c r="D8" s="8">
        <f>(E3*D5)/$E$5</f>
        <v>3652.3526000000002</v>
      </c>
      <c r="E8" s="20">
        <f>SUM(C8:D8)</f>
        <v>6383</v>
      </c>
    </row>
    <row r="9" spans="2:15" x14ac:dyDescent="0.3">
      <c r="B9" s="28" t="s">
        <v>3</v>
      </c>
      <c r="C9" s="8">
        <f>(E4*C5)/$E$5</f>
        <v>1547.3525999999999</v>
      </c>
      <c r="D9" s="8">
        <f>(E4*D5)/$E$5</f>
        <v>2069.6473999999998</v>
      </c>
      <c r="E9" s="21">
        <f>SUM(C9:D9)</f>
        <v>3617</v>
      </c>
    </row>
    <row r="10" spans="2:15" x14ac:dyDescent="0.3">
      <c r="B10" s="34" t="s">
        <v>5</v>
      </c>
      <c r="C10" s="19">
        <f>SUM(C8:C9)</f>
        <v>4278</v>
      </c>
      <c r="D10" s="22">
        <f>SUM(D8:D9)</f>
        <v>5722</v>
      </c>
      <c r="E10" s="21">
        <f t="shared" ref="E10" si="1">SUM(E8:E9)</f>
        <v>10000</v>
      </c>
    </row>
    <row r="11" spans="2:15" ht="15" x14ac:dyDescent="0.3">
      <c r="B11" s="31" t="s">
        <v>37</v>
      </c>
      <c r="C11" s="28" t="s">
        <v>0</v>
      </c>
      <c r="D11" s="28" t="s">
        <v>1</v>
      </c>
      <c r="E11" s="5"/>
    </row>
    <row r="12" spans="2:15" x14ac:dyDescent="0.3">
      <c r="B12" s="28" t="s">
        <v>2</v>
      </c>
      <c r="C12" s="7">
        <f>(ABS(C3-C8)-0.5)^2/C8</f>
        <v>1.3561029251744552</v>
      </c>
      <c r="D12" s="7">
        <f>(ABS(D3-D8)-0.5)^2/D8</f>
        <v>1.0138777200098426</v>
      </c>
      <c r="E12" s="5"/>
    </row>
    <row r="13" spans="2:15" x14ac:dyDescent="0.3">
      <c r="B13" s="28" t="s">
        <v>3</v>
      </c>
      <c r="C13" s="7">
        <f>(ABS(C4-C9)-0.5)^2/C9</f>
        <v>2.3931448635301305</v>
      </c>
      <c r="D13" s="7">
        <f>(ABS(D4-D9)-0.5)^2/D9</f>
        <v>1.7892124652537531</v>
      </c>
      <c r="E13" s="11"/>
    </row>
    <row r="14" spans="2:15" ht="19.8" x14ac:dyDescent="0.45">
      <c r="B14" s="13" t="s">
        <v>14</v>
      </c>
      <c r="C14" s="4"/>
      <c r="D14" s="10"/>
      <c r="E14" s="9">
        <f>SUM(C12:D13)</f>
        <v>6.5523379739681813</v>
      </c>
    </row>
    <row r="15" spans="2:15" x14ac:dyDescent="0.3">
      <c r="B15" s="13" t="s">
        <v>12</v>
      </c>
      <c r="C15" s="16">
        <f>(COUNT(C3:D3)-1)*(COUNT(C3:C4)-1)</f>
        <v>1</v>
      </c>
    </row>
    <row r="16" spans="2:15" x14ac:dyDescent="0.3">
      <c r="B16" s="30" t="s">
        <v>36</v>
      </c>
    </row>
    <row r="17" spans="2:7" ht="16.2" x14ac:dyDescent="0.3">
      <c r="B17" t="s">
        <v>13</v>
      </c>
    </row>
    <row r="18" spans="2:7" ht="16.8" x14ac:dyDescent="0.35">
      <c r="B18" t="s">
        <v>38</v>
      </c>
    </row>
    <row r="20" spans="2:7" x14ac:dyDescent="0.3">
      <c r="B20" s="15" t="s">
        <v>16</v>
      </c>
      <c r="C20" s="15"/>
      <c r="D20" s="15"/>
      <c r="E20" s="15"/>
      <c r="F20" s="15"/>
    </row>
    <row r="21" spans="2:7" x14ac:dyDescent="0.3">
      <c r="B21" s="32" t="s">
        <v>4</v>
      </c>
      <c r="C21" s="16">
        <v>41</v>
      </c>
      <c r="D21" s="16">
        <v>19</v>
      </c>
      <c r="E21" s="16">
        <v>24</v>
      </c>
      <c r="F21" s="16">
        <v>16</v>
      </c>
      <c r="G21" s="14" t="s">
        <v>8</v>
      </c>
    </row>
    <row r="22" spans="2:7" ht="15.6" x14ac:dyDescent="0.35">
      <c r="B22" s="4" t="s">
        <v>6</v>
      </c>
      <c r="C22" s="16">
        <f>AVERAGE($C$21:$F$21)</f>
        <v>25</v>
      </c>
      <c r="D22" s="16">
        <f t="shared" ref="D22:F22" si="2">AVERAGE($C$21:$F$21)</f>
        <v>25</v>
      </c>
      <c r="E22" s="16">
        <f t="shared" si="2"/>
        <v>25</v>
      </c>
      <c r="F22" s="16">
        <f t="shared" si="2"/>
        <v>25</v>
      </c>
      <c r="G22" t="s">
        <v>18</v>
      </c>
    </row>
    <row r="23" spans="2:7" ht="16.2" x14ac:dyDescent="0.35">
      <c r="B23" s="18" t="s">
        <v>11</v>
      </c>
      <c r="C23" s="16">
        <f>(C21-C22)^2/C22</f>
        <v>10.24</v>
      </c>
      <c r="D23" s="16">
        <f t="shared" ref="D23:F23" si="3">(D21-D22)^2/D22</f>
        <v>1.44</v>
      </c>
      <c r="E23" s="16">
        <f t="shared" si="3"/>
        <v>0.04</v>
      </c>
      <c r="F23" s="16">
        <f t="shared" si="3"/>
        <v>3.24</v>
      </c>
      <c r="G23" t="s">
        <v>19</v>
      </c>
    </row>
    <row r="24" spans="2:7" ht="19.2" x14ac:dyDescent="0.3">
      <c r="B24" s="32" t="s">
        <v>14</v>
      </c>
      <c r="C24" s="16">
        <f>SUM(C23:F23)</f>
        <v>14.959999999999999</v>
      </c>
      <c r="D24" s="23"/>
      <c r="E24" s="23"/>
    </row>
    <row r="25" spans="2:7" x14ac:dyDescent="0.3">
      <c r="B25" s="4" t="s">
        <v>12</v>
      </c>
      <c r="C25" s="16">
        <f>COUNT(C21:F21)-1</f>
        <v>3</v>
      </c>
      <c r="D25" s="23"/>
      <c r="E25" s="23"/>
    </row>
    <row r="27" spans="2:7" ht="16.2" x14ac:dyDescent="0.3">
      <c r="B27" t="s">
        <v>17</v>
      </c>
    </row>
    <row r="28" spans="2:7" ht="16.8" x14ac:dyDescent="0.35">
      <c r="B28" t="s">
        <v>20</v>
      </c>
    </row>
    <row r="30" spans="2:7" x14ac:dyDescent="0.3">
      <c r="B30" s="15" t="s">
        <v>21</v>
      </c>
      <c r="C30" s="15"/>
      <c r="D30" s="15"/>
      <c r="E30" s="15"/>
      <c r="F30" s="15"/>
    </row>
    <row r="31" spans="2:7" x14ac:dyDescent="0.3">
      <c r="B31" s="17" t="s">
        <v>4</v>
      </c>
      <c r="C31" s="28" t="s">
        <v>22</v>
      </c>
      <c r="D31" s="28" t="s">
        <v>23</v>
      </c>
      <c r="E31" s="28" t="s">
        <v>24</v>
      </c>
      <c r="F31" s="35" t="s">
        <v>5</v>
      </c>
      <c r="G31" s="14" t="s">
        <v>8</v>
      </c>
    </row>
    <row r="32" spans="2:7" ht="15.6" x14ac:dyDescent="0.35">
      <c r="B32" s="28" t="s">
        <v>25</v>
      </c>
      <c r="C32" s="3">
        <v>18</v>
      </c>
      <c r="D32" s="3">
        <v>22</v>
      </c>
      <c r="E32" s="3">
        <v>20</v>
      </c>
      <c r="F32" s="20">
        <f>SUM(C32:E32)</f>
        <v>60</v>
      </c>
      <c r="G32" t="s">
        <v>29</v>
      </c>
    </row>
    <row r="33" spans="2:7" ht="15.6" x14ac:dyDescent="0.35">
      <c r="B33" s="28" t="s">
        <v>26</v>
      </c>
      <c r="C33" s="3">
        <v>2</v>
      </c>
      <c r="D33" s="3">
        <v>28</v>
      </c>
      <c r="E33" s="3">
        <v>40</v>
      </c>
      <c r="F33" s="20">
        <f t="shared" ref="F33:F34" si="4">SUM(C33:E33)</f>
        <v>70</v>
      </c>
      <c r="G33" t="s">
        <v>28</v>
      </c>
    </row>
    <row r="34" spans="2:7" x14ac:dyDescent="0.3">
      <c r="B34" s="28" t="s">
        <v>27</v>
      </c>
      <c r="C34" s="3">
        <v>20</v>
      </c>
      <c r="D34" s="3">
        <v>10</v>
      </c>
      <c r="E34" s="3">
        <v>40</v>
      </c>
      <c r="F34" s="20">
        <f t="shared" si="4"/>
        <v>70</v>
      </c>
    </row>
    <row r="35" spans="2:7" x14ac:dyDescent="0.3">
      <c r="B35" s="34" t="s">
        <v>5</v>
      </c>
      <c r="C35" s="19">
        <f>SUM(C32:C34)</f>
        <v>40</v>
      </c>
      <c r="D35" s="19">
        <f t="shared" ref="D35:E35" si="5">SUM(D32:D34)</f>
        <v>60</v>
      </c>
      <c r="E35" s="19">
        <f t="shared" si="5"/>
        <v>100</v>
      </c>
      <c r="F35" s="20">
        <f>SUM(F32:F34)</f>
        <v>200</v>
      </c>
    </row>
    <row r="36" spans="2:7" ht="15" x14ac:dyDescent="0.3">
      <c r="B36" s="24" t="s">
        <v>7</v>
      </c>
      <c r="C36" s="25"/>
      <c r="D36" s="25"/>
      <c r="E36" s="25"/>
      <c r="F36" s="25"/>
    </row>
    <row r="37" spans="2:7" x14ac:dyDescent="0.3">
      <c r="B37" s="17" t="s">
        <v>6</v>
      </c>
      <c r="C37" s="28" t="s">
        <v>22</v>
      </c>
      <c r="D37" s="28" t="s">
        <v>23</v>
      </c>
      <c r="E37" s="28" t="s">
        <v>24</v>
      </c>
      <c r="F37" s="35" t="s">
        <v>5</v>
      </c>
    </row>
    <row r="38" spans="2:7" x14ac:dyDescent="0.3">
      <c r="B38" s="28" t="s">
        <v>25</v>
      </c>
      <c r="C38" s="3">
        <f>($F$32*C35)/$F$35</f>
        <v>12</v>
      </c>
      <c r="D38" s="3">
        <f>($F$32*D35)/$F$35</f>
        <v>18</v>
      </c>
      <c r="E38" s="3">
        <f>($F$32*E35)/$F$35</f>
        <v>30</v>
      </c>
      <c r="F38" s="20">
        <f>SUM(C38:E38)</f>
        <v>60</v>
      </c>
    </row>
    <row r="39" spans="2:7" x14ac:dyDescent="0.3">
      <c r="B39" s="28" t="s">
        <v>26</v>
      </c>
      <c r="C39" s="3">
        <f>($F$33*C35)/$F$35</f>
        <v>14</v>
      </c>
      <c r="D39" s="3">
        <f t="shared" ref="D39:E39" si="6">($F$33*D35)/$F$35</f>
        <v>21</v>
      </c>
      <c r="E39" s="3">
        <f t="shared" si="6"/>
        <v>35</v>
      </c>
      <c r="F39" s="20">
        <f t="shared" ref="F39:F40" si="7">SUM(C39:E39)</f>
        <v>70</v>
      </c>
    </row>
    <row r="40" spans="2:7" x14ac:dyDescent="0.3">
      <c r="B40" s="28" t="s">
        <v>27</v>
      </c>
      <c r="C40" s="3">
        <f>($F$34*C35)/$F$35</f>
        <v>14</v>
      </c>
      <c r="D40" s="3">
        <f t="shared" ref="D40:E40" si="8">($F$34*D35)/$F$35</f>
        <v>21</v>
      </c>
      <c r="E40" s="3">
        <f t="shared" si="8"/>
        <v>35</v>
      </c>
      <c r="F40" s="20">
        <f t="shared" si="7"/>
        <v>70</v>
      </c>
    </row>
    <row r="41" spans="2:7" x14ac:dyDescent="0.3">
      <c r="B41" s="34" t="s">
        <v>5</v>
      </c>
      <c r="C41" s="19">
        <f>SUM(C38:C40)</f>
        <v>40</v>
      </c>
      <c r="D41" s="19">
        <f t="shared" ref="D41" si="9">SUM(D38:D40)</f>
        <v>60</v>
      </c>
      <c r="E41" s="19">
        <f t="shared" ref="E41" si="10">SUM(E38:E40)</f>
        <v>100</v>
      </c>
      <c r="F41" s="20">
        <f>SUM(F38:F40)</f>
        <v>200</v>
      </c>
    </row>
    <row r="42" spans="2:7" ht="16.2" x14ac:dyDescent="0.3">
      <c r="B42" s="17" t="s">
        <v>11</v>
      </c>
      <c r="C42" s="28" t="s">
        <v>22</v>
      </c>
      <c r="D42" s="28" t="s">
        <v>23</v>
      </c>
      <c r="E42" s="28" t="s">
        <v>24</v>
      </c>
      <c r="F42" s="35" t="s">
        <v>5</v>
      </c>
    </row>
    <row r="43" spans="2:7" x14ac:dyDescent="0.3">
      <c r="B43" s="28" t="s">
        <v>25</v>
      </c>
      <c r="C43" s="7">
        <f>(C32-C38)^2/C38</f>
        <v>3</v>
      </c>
      <c r="D43" s="7">
        <f t="shared" ref="D43:E43" si="11">(D32-D38)^2/D38</f>
        <v>0.88888888888888884</v>
      </c>
      <c r="E43" s="7">
        <f t="shared" si="11"/>
        <v>3.3333333333333335</v>
      </c>
      <c r="F43" s="20"/>
    </row>
    <row r="44" spans="2:7" x14ac:dyDescent="0.3">
      <c r="B44" s="28" t="s">
        <v>26</v>
      </c>
      <c r="C44" s="7">
        <f t="shared" ref="C44:E44" si="12">(C33-C39)^2/C39</f>
        <v>10.285714285714286</v>
      </c>
      <c r="D44" s="7">
        <f t="shared" si="12"/>
        <v>2.3333333333333335</v>
      </c>
      <c r="E44" s="7">
        <f t="shared" si="12"/>
        <v>0.7142857142857143</v>
      </c>
      <c r="F44" s="20"/>
    </row>
    <row r="45" spans="2:7" x14ac:dyDescent="0.3">
      <c r="B45" s="28" t="s">
        <v>27</v>
      </c>
      <c r="C45" s="7">
        <f t="shared" ref="C45:E45" si="13">(C34-C40)^2/C40</f>
        <v>2.5714285714285716</v>
      </c>
      <c r="D45" s="7">
        <f t="shared" si="13"/>
        <v>5.7619047619047619</v>
      </c>
      <c r="E45" s="7">
        <f t="shared" si="13"/>
        <v>0.7142857142857143</v>
      </c>
      <c r="F45" s="20"/>
    </row>
    <row r="46" spans="2:7" ht="19.8" x14ac:dyDescent="0.45">
      <c r="B46" s="13" t="s">
        <v>14</v>
      </c>
      <c r="C46" s="4"/>
      <c r="D46" s="19"/>
      <c r="E46" s="19"/>
      <c r="F46" s="26">
        <f>SUM(C43:E45)</f>
        <v>29.603174603174608</v>
      </c>
    </row>
    <row r="47" spans="2:7" x14ac:dyDescent="0.3">
      <c r="B47" s="13" t="s">
        <v>12</v>
      </c>
      <c r="C47" s="16">
        <f>(COUNT(C32:E32)-1)*(COUNT(C32:C34)-1)</f>
        <v>4</v>
      </c>
    </row>
    <row r="49" spans="2:7" ht="16.2" x14ac:dyDescent="0.3">
      <c r="B49" t="s">
        <v>30</v>
      </c>
    </row>
    <row r="50" spans="2:7" ht="16.8" x14ac:dyDescent="0.35">
      <c r="B50" t="s">
        <v>52</v>
      </c>
    </row>
    <row r="52" spans="2:7" x14ac:dyDescent="0.3">
      <c r="B52" s="15" t="s">
        <v>31</v>
      </c>
      <c r="C52" s="15"/>
      <c r="D52" s="15"/>
      <c r="E52" s="15"/>
    </row>
    <row r="53" spans="2:7" x14ac:dyDescent="0.3">
      <c r="B53" s="17" t="s">
        <v>4</v>
      </c>
      <c r="C53" s="28" t="s">
        <v>32</v>
      </c>
      <c r="D53" s="36" t="s">
        <v>33</v>
      </c>
      <c r="E53" s="20" t="s">
        <v>5</v>
      </c>
      <c r="G53" s="14" t="s">
        <v>8</v>
      </c>
    </row>
    <row r="54" spans="2:7" ht="15.6" x14ac:dyDescent="0.35">
      <c r="B54" s="28" t="s">
        <v>34</v>
      </c>
      <c r="C54" s="3">
        <v>18</v>
      </c>
      <c r="D54" s="3">
        <v>40</v>
      </c>
      <c r="E54" s="20">
        <f>SUM(C54:D54)</f>
        <v>58</v>
      </c>
      <c r="G54" t="s">
        <v>40</v>
      </c>
    </row>
    <row r="55" spans="2:7" ht="15.6" x14ac:dyDescent="0.35">
      <c r="B55" s="28" t="s">
        <v>35</v>
      </c>
      <c r="C55" s="3">
        <v>32</v>
      </c>
      <c r="D55" s="3">
        <v>10</v>
      </c>
      <c r="E55" s="20">
        <f>SUM(C55:D55)</f>
        <v>42</v>
      </c>
      <c r="G55" s="33" t="s">
        <v>39</v>
      </c>
    </row>
    <row r="56" spans="2:7" x14ac:dyDescent="0.3">
      <c r="B56" s="19" t="s">
        <v>5</v>
      </c>
      <c r="C56" s="19">
        <f>SUM(C54:C55)</f>
        <v>50</v>
      </c>
      <c r="D56" s="19">
        <f t="shared" ref="D56" si="14">SUM(D54:D55)</f>
        <v>50</v>
      </c>
      <c r="E56" s="20">
        <f t="shared" ref="E56" si="15">SUM(E54:E55)</f>
        <v>100</v>
      </c>
    </row>
    <row r="57" spans="2:7" ht="15" x14ac:dyDescent="0.3">
      <c r="B57" s="12" t="s">
        <v>7</v>
      </c>
      <c r="C57" s="12"/>
      <c r="D57" s="12"/>
      <c r="E57" s="12"/>
    </row>
    <row r="58" spans="2:7" x14ac:dyDescent="0.3">
      <c r="B58" s="17" t="s">
        <v>6</v>
      </c>
      <c r="C58" s="28" t="s">
        <v>32</v>
      </c>
      <c r="D58" s="36" t="s">
        <v>33</v>
      </c>
      <c r="E58" s="20" t="s">
        <v>5</v>
      </c>
    </row>
    <row r="59" spans="2:7" x14ac:dyDescent="0.3">
      <c r="B59" s="28" t="s">
        <v>34</v>
      </c>
      <c r="C59" s="8">
        <f>(E54*C56)/$E$56</f>
        <v>29</v>
      </c>
      <c r="D59" s="8">
        <f>(E54*D56)/$E$56</f>
        <v>29</v>
      </c>
      <c r="E59" s="20">
        <f>SUM(C59:D59)</f>
        <v>58</v>
      </c>
    </row>
    <row r="60" spans="2:7" x14ac:dyDescent="0.3">
      <c r="B60" s="28" t="s">
        <v>35</v>
      </c>
      <c r="C60" s="8">
        <f>(E55*C56)/$E$56</f>
        <v>21</v>
      </c>
      <c r="D60" s="8">
        <f>(E55*D56)/$E$56</f>
        <v>21</v>
      </c>
      <c r="E60" s="21">
        <f>SUM(C60:D60)</f>
        <v>42</v>
      </c>
    </row>
    <row r="61" spans="2:7" x14ac:dyDescent="0.3">
      <c r="B61" s="19" t="s">
        <v>5</v>
      </c>
      <c r="C61" s="19">
        <f>SUM(C59:C60)</f>
        <v>50</v>
      </c>
      <c r="D61" s="22">
        <f>SUM(D59:D60)</f>
        <v>50</v>
      </c>
      <c r="E61" s="21">
        <f t="shared" ref="E61" si="16">SUM(E59:E60)</f>
        <v>100</v>
      </c>
    </row>
    <row r="62" spans="2:7" ht="15" x14ac:dyDescent="0.3">
      <c r="B62" s="31" t="s">
        <v>37</v>
      </c>
      <c r="C62" s="28" t="s">
        <v>32</v>
      </c>
      <c r="D62" s="36" t="s">
        <v>33</v>
      </c>
      <c r="E62" s="5"/>
    </row>
    <row r="63" spans="2:7" x14ac:dyDescent="0.3">
      <c r="B63" s="28" t="s">
        <v>34</v>
      </c>
      <c r="C63" s="7">
        <f>(ABS(C54-C59)-0.5)^2/C59</f>
        <v>3.8017241379310347</v>
      </c>
      <c r="D63" s="7">
        <f>(ABS(D54-D59)-0.5)^2/D59</f>
        <v>3.8017241379310347</v>
      </c>
      <c r="E63" s="5"/>
    </row>
    <row r="64" spans="2:7" x14ac:dyDescent="0.3">
      <c r="B64" s="28" t="s">
        <v>35</v>
      </c>
      <c r="C64" s="7">
        <f>(ABS(C55-C60)-0.5)^2/C60</f>
        <v>5.25</v>
      </c>
      <c r="D64" s="7">
        <f>(ABS(D55-D60)-0.5)^2/D60</f>
        <v>5.25</v>
      </c>
      <c r="E64" s="11"/>
    </row>
    <row r="65" spans="2:7" ht="19.8" x14ac:dyDescent="0.45">
      <c r="B65" s="13" t="s">
        <v>14</v>
      </c>
      <c r="C65" s="4"/>
      <c r="D65" s="10"/>
      <c r="E65" s="9">
        <f>SUM(C63:D64)</f>
        <v>18.103448275862071</v>
      </c>
    </row>
    <row r="66" spans="2:7" x14ac:dyDescent="0.3">
      <c r="B66" s="13" t="s">
        <v>12</v>
      </c>
      <c r="C66" s="16">
        <f>(COUNT(C54:D54)-1)*(COUNT(C54:C55)-1)</f>
        <v>1</v>
      </c>
    </row>
    <row r="67" spans="2:7" x14ac:dyDescent="0.3">
      <c r="B67" s="30" t="s">
        <v>36</v>
      </c>
    </row>
    <row r="68" spans="2:7" ht="16.2" x14ac:dyDescent="0.3">
      <c r="B68" t="s">
        <v>13</v>
      </c>
    </row>
    <row r="69" spans="2:7" ht="16.8" x14ac:dyDescent="0.35">
      <c r="B69" t="s">
        <v>51</v>
      </c>
    </row>
    <row r="71" spans="2:7" x14ac:dyDescent="0.3">
      <c r="B71" s="15" t="s">
        <v>41</v>
      </c>
      <c r="C71" s="15"/>
      <c r="D71" s="15"/>
      <c r="E71" s="15"/>
    </row>
    <row r="72" spans="2:7" x14ac:dyDescent="0.3">
      <c r="B72" s="17" t="s">
        <v>4</v>
      </c>
      <c r="C72" s="27" t="s">
        <v>42</v>
      </c>
      <c r="D72" s="27" t="s">
        <v>43</v>
      </c>
      <c r="E72" s="20" t="s">
        <v>5</v>
      </c>
      <c r="G72" s="14" t="s">
        <v>8</v>
      </c>
    </row>
    <row r="73" spans="2:7" ht="15.6" x14ac:dyDescent="0.35">
      <c r="B73" s="28" t="s">
        <v>45</v>
      </c>
      <c r="C73" s="3">
        <v>12</v>
      </c>
      <c r="D73" s="3">
        <v>32</v>
      </c>
      <c r="E73" s="20">
        <f>SUM(C73:D73)</f>
        <v>44</v>
      </c>
      <c r="G73" t="s">
        <v>49</v>
      </c>
    </row>
    <row r="74" spans="2:7" ht="15.6" x14ac:dyDescent="0.35">
      <c r="B74" s="28" t="s">
        <v>46</v>
      </c>
      <c r="C74" s="3">
        <v>22</v>
      </c>
      <c r="D74" s="3">
        <v>14</v>
      </c>
      <c r="E74" s="20">
        <f>SUM(C74:D74)</f>
        <v>36</v>
      </c>
      <c r="G74" s="33" t="s">
        <v>48</v>
      </c>
    </row>
    <row r="75" spans="2:7" x14ac:dyDescent="0.3">
      <c r="B75" s="28" t="s">
        <v>44</v>
      </c>
      <c r="C75" s="3">
        <v>9</v>
      </c>
      <c r="D75" s="3">
        <v>6</v>
      </c>
      <c r="E75" s="20">
        <f>SUM(C75:D75)</f>
        <v>15</v>
      </c>
    </row>
    <row r="76" spans="2:7" x14ac:dyDescent="0.3">
      <c r="B76" s="19" t="s">
        <v>5</v>
      </c>
      <c r="C76" s="19">
        <f>SUM(C73:C75)</f>
        <v>43</v>
      </c>
      <c r="D76" s="19">
        <f>SUM(D73:D75)</f>
        <v>52</v>
      </c>
      <c r="E76" s="20">
        <f>SUM(E73:E75)</f>
        <v>95</v>
      </c>
    </row>
    <row r="77" spans="2:7" ht="15" x14ac:dyDescent="0.3">
      <c r="B77" s="12" t="s">
        <v>7</v>
      </c>
      <c r="C77" s="12"/>
      <c r="D77" s="12"/>
      <c r="E77" s="12"/>
    </row>
    <row r="78" spans="2:7" x14ac:dyDescent="0.3">
      <c r="B78" s="17" t="s">
        <v>6</v>
      </c>
      <c r="C78" s="27" t="s">
        <v>42</v>
      </c>
      <c r="D78" s="27" t="s">
        <v>43</v>
      </c>
      <c r="E78" s="20" t="s">
        <v>5</v>
      </c>
    </row>
    <row r="79" spans="2:7" x14ac:dyDescent="0.3">
      <c r="B79" s="28" t="s">
        <v>45</v>
      </c>
      <c r="C79" s="8">
        <f>(E73*C76)/$E$76</f>
        <v>19.91578947368421</v>
      </c>
      <c r="D79" s="8">
        <f>(E73*D76)/$E$76</f>
        <v>24.08421052631579</v>
      </c>
      <c r="E79" s="20">
        <f>SUM(C79:D79)</f>
        <v>44</v>
      </c>
    </row>
    <row r="80" spans="2:7" x14ac:dyDescent="0.3">
      <c r="B80" s="28" t="s">
        <v>46</v>
      </c>
      <c r="C80" s="8">
        <f>(E74*C76)/$E$76</f>
        <v>16.294736842105262</v>
      </c>
      <c r="D80" s="8">
        <f>(E74*D76)/$E$76</f>
        <v>19.705263157894738</v>
      </c>
      <c r="E80" s="21">
        <f>SUM(C80:D80)</f>
        <v>36</v>
      </c>
    </row>
    <row r="81" spans="2:7" x14ac:dyDescent="0.3">
      <c r="B81" s="28" t="s">
        <v>44</v>
      </c>
      <c r="C81" s="8">
        <f>(E75*C76)/$E$76</f>
        <v>6.7894736842105265</v>
      </c>
      <c r="D81" s="8">
        <f>(E75*D76)/$E$76</f>
        <v>8.2105263157894743</v>
      </c>
      <c r="E81" s="21">
        <f>SUM(C81:D81)</f>
        <v>15</v>
      </c>
    </row>
    <row r="82" spans="2:7" x14ac:dyDescent="0.3">
      <c r="B82" s="19" t="s">
        <v>5</v>
      </c>
      <c r="C82" s="22">
        <f>SUM(C79:C80)</f>
        <v>36.210526315789473</v>
      </c>
      <c r="D82" s="22">
        <f>SUM(D79:D80)</f>
        <v>43.789473684210527</v>
      </c>
      <c r="E82" s="21">
        <f>SUM(E79:E81)</f>
        <v>95</v>
      </c>
    </row>
    <row r="83" spans="2:7" ht="16.2" x14ac:dyDescent="0.3">
      <c r="B83" s="17" t="s">
        <v>11</v>
      </c>
      <c r="C83" s="27" t="s">
        <v>32</v>
      </c>
      <c r="D83" s="29" t="s">
        <v>33</v>
      </c>
      <c r="E83" s="5"/>
    </row>
    <row r="84" spans="2:7" x14ac:dyDescent="0.3">
      <c r="B84" s="28" t="s">
        <v>45</v>
      </c>
      <c r="C84" s="7">
        <f>(C73-C79)^2/C79</f>
        <v>3.1462334483142316</v>
      </c>
      <c r="D84" s="7">
        <f>(D73-D79)^2/D79</f>
        <v>2.6016930437983068</v>
      </c>
      <c r="E84" s="5"/>
    </row>
    <row r="85" spans="2:7" x14ac:dyDescent="0.3">
      <c r="B85" s="28" t="s">
        <v>46</v>
      </c>
      <c r="C85" s="7">
        <f>(C74-C80)^2/C80</f>
        <v>1.9975792193662461</v>
      </c>
      <c r="D85" s="7">
        <f>(D74-D80)^2/D80</f>
        <v>1.651844354475934</v>
      </c>
      <c r="E85" s="11"/>
    </row>
    <row r="86" spans="2:7" x14ac:dyDescent="0.3">
      <c r="B86" s="28" t="s">
        <v>44</v>
      </c>
      <c r="C86" s="7">
        <f>(C75-C81)^2/C81</f>
        <v>0.71970624235006098</v>
      </c>
      <c r="D86" s="7">
        <f>(D75-D81)^2/D81</f>
        <v>0.59514170040485859</v>
      </c>
      <c r="E86" s="11"/>
    </row>
    <row r="87" spans="2:7" ht="19.8" x14ac:dyDescent="0.45">
      <c r="B87" s="13" t="s">
        <v>14</v>
      </c>
      <c r="C87" s="4"/>
      <c r="D87" s="10"/>
      <c r="E87" s="9">
        <f>SUM(C84:D86)</f>
        <v>10.712198008709638</v>
      </c>
    </row>
    <row r="88" spans="2:7" x14ac:dyDescent="0.3">
      <c r="B88" s="13" t="s">
        <v>12</v>
      </c>
      <c r="C88" s="16">
        <f>(COUNT(C73:D73)-1)*(COUNT(C73:C75)-1)</f>
        <v>2</v>
      </c>
    </row>
    <row r="89" spans="2:7" x14ac:dyDescent="0.3">
      <c r="B89" s="30"/>
    </row>
    <row r="90" spans="2:7" ht="16.2" x14ac:dyDescent="0.3">
      <c r="B90" t="s">
        <v>47</v>
      </c>
    </row>
    <row r="91" spans="2:7" ht="16.8" x14ac:dyDescent="0.35">
      <c r="B91" t="s">
        <v>50</v>
      </c>
    </row>
    <row r="93" spans="2:7" x14ac:dyDescent="0.3">
      <c r="B93" s="15" t="s">
        <v>53</v>
      </c>
      <c r="C93" s="15"/>
      <c r="D93" s="15"/>
      <c r="E93" s="15"/>
      <c r="F93" s="15"/>
    </row>
    <row r="94" spans="2:7" x14ac:dyDescent="0.3">
      <c r="B94" s="17" t="s">
        <v>4</v>
      </c>
      <c r="C94" s="28" t="s">
        <v>54</v>
      </c>
      <c r="D94" s="28" t="s">
        <v>55</v>
      </c>
      <c r="E94" s="28" t="s">
        <v>56</v>
      </c>
      <c r="F94" s="35" t="s">
        <v>5</v>
      </c>
      <c r="G94" s="14" t="s">
        <v>8</v>
      </c>
    </row>
    <row r="95" spans="2:7" ht="15.6" x14ac:dyDescent="0.35">
      <c r="B95" s="28" t="s">
        <v>57</v>
      </c>
      <c r="C95" s="3">
        <v>679</v>
      </c>
      <c r="D95" s="3">
        <v>103</v>
      </c>
      <c r="E95" s="3">
        <v>114</v>
      </c>
      <c r="F95" s="20">
        <f>SUM(C95:E95)</f>
        <v>896</v>
      </c>
      <c r="G95" t="s">
        <v>61</v>
      </c>
    </row>
    <row r="96" spans="2:7" ht="15.6" x14ac:dyDescent="0.35">
      <c r="B96" s="28" t="s">
        <v>58</v>
      </c>
      <c r="C96" s="3">
        <v>63</v>
      </c>
      <c r="D96" s="3">
        <v>10</v>
      </c>
      <c r="E96" s="3">
        <v>20</v>
      </c>
      <c r="F96" s="20">
        <f t="shared" ref="F96:F97" si="17">SUM(C96:E96)</f>
        <v>93</v>
      </c>
      <c r="G96" t="s">
        <v>60</v>
      </c>
    </row>
    <row r="97" spans="2:6" x14ac:dyDescent="0.3">
      <c r="B97" s="28" t="s">
        <v>59</v>
      </c>
      <c r="C97" s="3">
        <v>42</v>
      </c>
      <c r="D97" s="3">
        <v>18</v>
      </c>
      <c r="E97" s="3">
        <v>25</v>
      </c>
      <c r="F97" s="20">
        <f t="shared" si="17"/>
        <v>85</v>
      </c>
    </row>
    <row r="98" spans="2:6" x14ac:dyDescent="0.3">
      <c r="B98" s="34" t="s">
        <v>5</v>
      </c>
      <c r="C98" s="19">
        <f>SUM(C95:C97)</f>
        <v>784</v>
      </c>
      <c r="D98" s="19">
        <f t="shared" ref="D98" si="18">SUM(D95:D97)</f>
        <v>131</v>
      </c>
      <c r="E98" s="19">
        <f t="shared" ref="E98" si="19">SUM(E95:E97)</f>
        <v>159</v>
      </c>
      <c r="F98" s="20">
        <f>SUM(F95:F97)</f>
        <v>1074</v>
      </c>
    </row>
    <row r="99" spans="2:6" ht="15" x14ac:dyDescent="0.3">
      <c r="B99" s="24" t="s">
        <v>7</v>
      </c>
      <c r="C99" s="25"/>
      <c r="D99" s="25"/>
      <c r="E99" s="25"/>
      <c r="F99" s="25"/>
    </row>
    <row r="100" spans="2:6" x14ac:dyDescent="0.3">
      <c r="B100" s="17" t="s">
        <v>6</v>
      </c>
      <c r="C100" s="28" t="s">
        <v>54</v>
      </c>
      <c r="D100" s="28" t="s">
        <v>55</v>
      </c>
      <c r="E100" s="28" t="s">
        <v>56</v>
      </c>
      <c r="F100" s="35" t="s">
        <v>5</v>
      </c>
    </row>
    <row r="101" spans="2:6" x14ac:dyDescent="0.3">
      <c r="B101" s="28" t="s">
        <v>57</v>
      </c>
      <c r="C101" s="8">
        <f>($F$95*C98)/$F$98</f>
        <v>654.06331471135945</v>
      </c>
      <c r="D101" s="8">
        <f>($F$95*D98)/$F$98</f>
        <v>109.28864059590316</v>
      </c>
      <c r="E101" s="8">
        <f>($F$95*E98)/$F$98</f>
        <v>132.64804469273744</v>
      </c>
      <c r="F101" s="20">
        <f>SUM(C101:E101)</f>
        <v>896.00000000000011</v>
      </c>
    </row>
    <row r="102" spans="2:6" x14ac:dyDescent="0.3">
      <c r="B102" s="28" t="s">
        <v>58</v>
      </c>
      <c r="C102" s="8">
        <f>($F$96*C98)/$F$98</f>
        <v>67.888268156424587</v>
      </c>
      <c r="D102" s="8">
        <f>($F$96*D98)/$F$98</f>
        <v>11.343575418994414</v>
      </c>
      <c r="E102" s="8">
        <f>($F$96*E98)/$F$98</f>
        <v>13.768156424581006</v>
      </c>
      <c r="F102" s="20">
        <f t="shared" ref="F102:F103" si="20">SUM(C102:E102)</f>
        <v>93.000000000000014</v>
      </c>
    </row>
    <row r="103" spans="2:6" x14ac:dyDescent="0.3">
      <c r="B103" s="28" t="s">
        <v>59</v>
      </c>
      <c r="C103" s="8">
        <f>($F$97*C98)/$F$98</f>
        <v>62.048417132216017</v>
      </c>
      <c r="D103" s="8">
        <f>($F$97*D98)/$F$98</f>
        <v>10.36778398510242</v>
      </c>
      <c r="E103" s="8">
        <f>($F$97*E98)/$F$98</f>
        <v>12.583798882681565</v>
      </c>
      <c r="F103" s="20">
        <f t="shared" si="20"/>
        <v>85</v>
      </c>
    </row>
    <row r="104" spans="2:6" x14ac:dyDescent="0.3">
      <c r="B104" s="34" t="s">
        <v>5</v>
      </c>
      <c r="C104" s="22">
        <f>SUM(C101:C103)</f>
        <v>784.00000000000011</v>
      </c>
      <c r="D104" s="19">
        <f t="shared" ref="D104" si="21">SUM(D101:D103)</f>
        <v>131</v>
      </c>
      <c r="E104" s="19">
        <f t="shared" ref="E104" si="22">SUM(E101:E103)</f>
        <v>159.00000000000003</v>
      </c>
      <c r="F104" s="20">
        <f>SUM(F101:F103)</f>
        <v>1074</v>
      </c>
    </row>
    <row r="105" spans="2:6" ht="16.2" x14ac:dyDescent="0.3">
      <c r="B105" s="17" t="s">
        <v>11</v>
      </c>
      <c r="C105" s="28" t="s">
        <v>54</v>
      </c>
      <c r="D105" s="28" t="s">
        <v>55</v>
      </c>
      <c r="E105" s="28" t="s">
        <v>56</v>
      </c>
      <c r="F105" s="35" t="s">
        <v>5</v>
      </c>
    </row>
    <row r="106" spans="2:6" x14ac:dyDescent="0.3">
      <c r="B106" s="28" t="s">
        <v>57</v>
      </c>
      <c r="C106" s="7">
        <f>(C95-C101)^2/C101</f>
        <v>0.95073100600225735</v>
      </c>
      <c r="D106" s="7">
        <f t="shared" ref="D106:E106" si="23">(D95-D101)^2/D101</f>
        <v>0.36185828946914117</v>
      </c>
      <c r="E106" s="7">
        <f t="shared" si="23"/>
        <v>2.6215959056754392</v>
      </c>
      <c r="F106" s="20"/>
    </row>
    <row r="107" spans="2:6" x14ac:dyDescent="0.3">
      <c r="B107" s="28" t="s">
        <v>58</v>
      </c>
      <c r="C107" s="7">
        <f t="shared" ref="C107:E107" si="24">(C96-C102)^2/C102</f>
        <v>0.35197783384393672</v>
      </c>
      <c r="D107" s="7">
        <f t="shared" si="24"/>
        <v>0.15913808828769102</v>
      </c>
      <c r="E107" s="7">
        <f t="shared" si="24"/>
        <v>2.8207025799877812</v>
      </c>
      <c r="F107" s="20"/>
    </row>
    <row r="108" spans="2:6" x14ac:dyDescent="0.3">
      <c r="B108" s="28" t="s">
        <v>59</v>
      </c>
      <c r="C108" s="7">
        <f t="shared" ref="C108:E108" si="25">(C97-C103)^2/C103</f>
        <v>6.4778288969218982</v>
      </c>
      <c r="D108" s="7">
        <f t="shared" si="25"/>
        <v>5.6184350852371319</v>
      </c>
      <c r="E108" s="7">
        <f t="shared" si="25"/>
        <v>12.250835508652704</v>
      </c>
      <c r="F108" s="20"/>
    </row>
    <row r="109" spans="2:6" ht="19.8" x14ac:dyDescent="0.45">
      <c r="B109" s="13" t="s">
        <v>14</v>
      </c>
      <c r="C109" s="4"/>
      <c r="D109" s="19"/>
      <c r="E109" s="19"/>
      <c r="F109" s="37">
        <f>SUM(C106:E108)</f>
        <v>31.613103194077979</v>
      </c>
    </row>
    <row r="110" spans="2:6" x14ac:dyDescent="0.3">
      <c r="B110" s="13" t="s">
        <v>12</v>
      </c>
      <c r="C110" s="16">
        <f>(COUNT(C95:E95)-1)*(COUNT(C95:C97)-1)</f>
        <v>4</v>
      </c>
    </row>
    <row r="112" spans="2:6" ht="16.2" x14ac:dyDescent="0.3">
      <c r="B112" t="s">
        <v>30</v>
      </c>
    </row>
    <row r="113" spans="2:2" ht="16.8" x14ac:dyDescent="0.35">
      <c r="B113" t="s">
        <v>62</v>
      </c>
    </row>
  </sheetData>
  <mergeCells count="11">
    <mergeCell ref="B93:F93"/>
    <mergeCell ref="B99:F99"/>
    <mergeCell ref="B36:F36"/>
    <mergeCell ref="B52:E52"/>
    <mergeCell ref="B57:E57"/>
    <mergeCell ref="B71:E71"/>
    <mergeCell ref="B77:E77"/>
    <mergeCell ref="B6:E6"/>
    <mergeCell ref="B1:E1"/>
    <mergeCell ref="B20:F20"/>
    <mergeCell ref="B30:F3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M20" sqref="M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Prob_8thru13</vt:lpstr>
      <vt:lpstr>Prob_1thru7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saraswathy</dc:creator>
  <cp:lastModifiedBy>saraswathy</cp:lastModifiedBy>
  <dcterms:created xsi:type="dcterms:W3CDTF">2018-10-22T18:17:11Z</dcterms:created>
  <dcterms:modified xsi:type="dcterms:W3CDTF">2018-10-23T19:10:53Z</dcterms:modified>
</cp:coreProperties>
</file>