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Губернаторова и Карпаева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uri="GoogleSheetsCustomDataVersion1">
      <go:sheetsCustomData xmlns:go="http://customooxmlschemas.google.com/" r:id="rId6" roundtripDataSignature="AMtx7midpMJAOny9xwdFeyzgG0cAsVoxCw=="/>
    </ext>
  </extLst>
</workbook>
</file>

<file path=xl/calcChain.xml><?xml version="1.0" encoding="utf-8"?>
<calcChain xmlns="http://schemas.openxmlformats.org/spreadsheetml/2006/main">
  <c r="C16" i="2" l="1"/>
  <c r="C14" i="2"/>
  <c r="D7" i="2"/>
  <c r="E7" i="2"/>
  <c r="F7" i="2"/>
  <c r="G7" i="2"/>
  <c r="H7" i="2"/>
  <c r="C7" i="2"/>
  <c r="D22" i="1"/>
  <c r="C7" i="1"/>
  <c r="A7" i="2"/>
  <c r="A5" i="2"/>
  <c r="C8" i="1"/>
  <c r="H7" i="1" l="1"/>
  <c r="C12" i="2"/>
  <c r="D26" i="1"/>
  <c r="D7" i="1" l="1"/>
  <c r="E7" i="1"/>
  <c r="F7" i="1"/>
  <c r="G7" i="1"/>
  <c r="D28" i="1" l="1"/>
  <c r="D30" i="1" s="1"/>
  <c r="D32" i="1"/>
  <c r="C23" i="2" l="1"/>
  <c r="C21" i="2"/>
  <c r="C17" i="2"/>
  <c r="C19" i="2"/>
</calcChain>
</file>

<file path=xl/sharedStrings.xml><?xml version="1.0" encoding="utf-8"?>
<sst xmlns="http://schemas.openxmlformats.org/spreadsheetml/2006/main" count="21" uniqueCount="15">
  <si>
    <t>варианты</t>
  </si>
  <si>
    <t>частота</t>
  </si>
  <si>
    <t>(x -x)^2</t>
  </si>
  <si>
    <t xml:space="preserve"> </t>
  </si>
  <si>
    <t>n</t>
  </si>
  <si>
    <t>выборочная средняя</t>
  </si>
  <si>
    <t>мода</t>
  </si>
  <si>
    <t>медиана</t>
  </si>
  <si>
    <t>Dв</t>
  </si>
  <si>
    <t>отклонение</t>
  </si>
  <si>
    <t>коэф</t>
  </si>
  <si>
    <t xml:space="preserve">вариант </t>
  </si>
  <si>
    <t>выб ср.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</si>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</sst>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155CC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26-4511-AFE2-4E3C417D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68537"/>
        <c:axId val="1047933211"/>
      </c:barChart>
      <c:catAx>
        <c:axId val="201686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7933211"/>
        <c:crosses val="autoZero"/>
        <c:auto val="1"/>
        <c:lblAlgn val="ctr"/>
        <c:lblOffset val="100"/>
        <c:tickLblSkip val="2"/>
        <c:noMultiLvlLbl val="1"/>
      </c:catAx>
      <c:valAx>
        <c:axId val="104793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16868537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9-487D-AB51-1709A2FB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43433"/>
        <c:axId val="1773658789"/>
      </c:scatterChart>
      <c:valAx>
        <c:axId val="376443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73658789"/>
        <c:crosses val="autoZero"/>
        <c:crossBetween val="midCat"/>
      </c:valAx>
      <c:valAx>
        <c:axId val="1773658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64434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3305175" cy="1866900"/>
    <xdr:graphicFrame macro="">
      <xdr:nvGraphicFramePr>
        <xdr:cNvPr id="5924085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28575</xdr:colOff>
      <xdr:row>8</xdr:row>
      <xdr:rowOff>9525</xdr:rowOff>
    </xdr:from>
    <xdr:ext cx="3143250" cy="1828800"/>
    <xdr:graphicFrame macro="">
      <xdr:nvGraphicFramePr>
        <xdr:cNvPr id="9373646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D23" sqref="D23"/>
    </sheetView>
  </sheetViews>
  <sheetFormatPr defaultColWidth="14.42578125" defaultRowHeight="15" customHeight="1"/>
  <cols>
    <col min="1" max="2" width="8.7109375" customWidth="1"/>
    <col min="3" max="3" width="14.140625" customWidth="1"/>
    <col min="4" max="26" width="8.7109375" customWidth="1"/>
  </cols>
  <sheetData>
    <row r="1" spans="1:10">
      <c r="A1" s="1">
        <v>5</v>
      </c>
      <c r="B1" s="1">
        <v>3</v>
      </c>
      <c r="C1" s="1">
        <v>6</v>
      </c>
      <c r="D1" s="1">
        <v>2</v>
      </c>
      <c r="E1" s="1">
        <v>4</v>
      </c>
      <c r="F1" s="1">
        <v>4</v>
      </c>
      <c r="G1" s="1">
        <v>4</v>
      </c>
      <c r="H1" s="1">
        <v>5</v>
      </c>
      <c r="I1" s="1">
        <v>6</v>
      </c>
      <c r="J1" s="1">
        <v>2</v>
      </c>
    </row>
    <row r="2" spans="1:10">
      <c r="A2" s="1">
        <v>4</v>
      </c>
      <c r="B2" s="1">
        <v>6</v>
      </c>
      <c r="C2" s="1">
        <v>4</v>
      </c>
      <c r="D2" s="1">
        <v>1</v>
      </c>
      <c r="E2" s="1">
        <v>1</v>
      </c>
      <c r="F2" s="1">
        <v>4</v>
      </c>
      <c r="G2" s="1">
        <v>6</v>
      </c>
      <c r="H2" s="1">
        <v>2</v>
      </c>
      <c r="I2" s="1">
        <v>6</v>
      </c>
      <c r="J2" s="1">
        <v>1</v>
      </c>
    </row>
    <row r="5" spans="1:10">
      <c r="B5" s="1" t="s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10">
      <c r="B6" s="1" t="s">
        <v>1</v>
      </c>
      <c r="C6" s="1">
        <v>3</v>
      </c>
      <c r="D6" s="1">
        <v>3</v>
      </c>
      <c r="E6" s="1">
        <v>1</v>
      </c>
      <c r="F6" s="1">
        <v>6</v>
      </c>
      <c r="G6" s="1">
        <v>2</v>
      </c>
      <c r="H6" s="5">
        <v>5</v>
      </c>
    </row>
    <row r="7" spans="1:10">
      <c r="B7" s="1" t="s">
        <v>2</v>
      </c>
      <c r="C7" s="1">
        <f>(C5-$D22)^2</f>
        <v>7.839999999999999</v>
      </c>
      <c r="D7" s="1">
        <f t="shared" ref="C7:H7" si="0">(D5-$D22)^2</f>
        <v>3.2399999999999993</v>
      </c>
      <c r="E7" s="1">
        <f t="shared" si="0"/>
        <v>0.63999999999999968</v>
      </c>
      <c r="F7" s="1">
        <f t="shared" si="0"/>
        <v>4.000000000000007E-2</v>
      </c>
      <c r="G7" s="1">
        <f t="shared" si="0"/>
        <v>1.4400000000000004</v>
      </c>
      <c r="H7" s="1">
        <f>(H5-$D22)^2</f>
        <v>4.8400000000000007</v>
      </c>
      <c r="I7" s="1" t="s">
        <v>3</v>
      </c>
    </row>
    <row r="8" spans="1:10">
      <c r="B8" s="1" t="s">
        <v>4</v>
      </c>
      <c r="C8" s="1">
        <f>C6+D6+E6+F6+G6+H6</f>
        <v>20</v>
      </c>
    </row>
    <row r="19" spans="1:20">
      <c r="A19" s="1">
        <v>1</v>
      </c>
      <c r="B19" s="1">
        <v>1</v>
      </c>
      <c r="C19" s="1">
        <v>1</v>
      </c>
      <c r="D19" s="5">
        <v>2</v>
      </c>
      <c r="E19" s="5">
        <v>2</v>
      </c>
      <c r="F19" s="5">
        <v>2</v>
      </c>
      <c r="G19" s="5">
        <v>3</v>
      </c>
      <c r="H19" s="5">
        <v>4</v>
      </c>
      <c r="I19" s="5">
        <v>4</v>
      </c>
      <c r="J19" s="5">
        <v>4</v>
      </c>
      <c r="K19" s="5">
        <v>4</v>
      </c>
      <c r="L19" s="5">
        <v>4</v>
      </c>
      <c r="M19" s="5">
        <v>4</v>
      </c>
      <c r="N19" s="5">
        <v>5</v>
      </c>
      <c r="O19" s="5">
        <v>5</v>
      </c>
      <c r="P19" s="5">
        <v>6</v>
      </c>
      <c r="Q19" s="5">
        <v>6</v>
      </c>
      <c r="R19" s="5">
        <v>6</v>
      </c>
      <c r="S19" s="5">
        <v>6</v>
      </c>
      <c r="T19" s="5">
        <v>6</v>
      </c>
    </row>
    <row r="21" spans="1:20" ht="15.75" customHeight="1"/>
    <row r="22" spans="1:20" ht="15.75" customHeight="1">
      <c r="C22" s="1" t="s">
        <v>5</v>
      </c>
      <c r="D22" s="1">
        <f>(C5*C6+D5*D6+E5*E6+F5*F6+G5*G6+H5*H6)/20</f>
        <v>3.8</v>
      </c>
    </row>
    <row r="23" spans="1:20" ht="15.75" customHeight="1"/>
    <row r="24" spans="1:20" ht="15.75" customHeight="1">
      <c r="C24" s="1" t="s">
        <v>6</v>
      </c>
      <c r="D24" s="1">
        <v>6</v>
      </c>
    </row>
    <row r="25" spans="1:20" ht="15.75" customHeight="1"/>
    <row r="26" spans="1:20" ht="15.75" customHeight="1">
      <c r="C26" s="1" t="s">
        <v>7</v>
      </c>
      <c r="D26" s="1">
        <f>(I19+J19)/2</f>
        <v>4</v>
      </c>
    </row>
    <row r="27" spans="1:20" ht="15.75" customHeight="1"/>
    <row r="28" spans="1:20" ht="15.75" customHeight="1">
      <c r="C28" s="1" t="s">
        <v>8</v>
      </c>
      <c r="D28" s="1">
        <f>(C6*C7+D6*D7+E6*E7+F6*F7+G6*G7)/20</f>
        <v>1.85</v>
      </c>
    </row>
    <row r="29" spans="1:20" ht="15.75" customHeight="1"/>
    <row r="30" spans="1:20" ht="15.75" customHeight="1">
      <c r="C30" s="1" t="s">
        <v>9</v>
      </c>
      <c r="D30" s="1">
        <f>SQRT(D28)</f>
        <v>1.3601470508735443</v>
      </c>
    </row>
    <row r="31" spans="1:20" ht="15.75" customHeight="1"/>
    <row r="32" spans="1:20" ht="15.75" customHeight="1">
      <c r="C32" s="1" t="s">
        <v>10</v>
      </c>
      <c r="D32" s="1">
        <f>(D30*100)/D22</f>
        <v>35.793343444040637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D28" sqref="D28"/>
    </sheetView>
  </sheetViews>
  <sheetFormatPr defaultColWidth="14.42578125" defaultRowHeight="15" customHeight="1"/>
  <cols>
    <col min="1" max="1" width="8.7109375" customWidth="1"/>
    <col min="2" max="2" width="12.5703125" customWidth="1"/>
    <col min="3" max="3" width="10.140625" customWidth="1"/>
    <col min="4" max="26" width="8.7109375" customWidth="1"/>
  </cols>
  <sheetData>
    <row r="1" spans="1:10">
      <c r="A1" s="1">
        <v>5</v>
      </c>
      <c r="B1" s="1">
        <v>3</v>
      </c>
      <c r="C1" s="1">
        <v>6</v>
      </c>
      <c r="D1" s="1">
        <v>2</v>
      </c>
      <c r="E1" s="1">
        <v>4</v>
      </c>
      <c r="F1" s="1">
        <v>4</v>
      </c>
      <c r="G1" s="1">
        <v>4</v>
      </c>
      <c r="H1" s="1">
        <v>5</v>
      </c>
      <c r="I1" s="1">
        <v>6</v>
      </c>
      <c r="J1" s="1">
        <v>2</v>
      </c>
    </row>
    <row r="2" spans="1:10">
      <c r="A2" s="1">
        <v>4</v>
      </c>
      <c r="B2" s="1">
        <v>6</v>
      </c>
      <c r="C2" s="1">
        <v>4</v>
      </c>
      <c r="D2" s="1">
        <v>1</v>
      </c>
      <c r="E2" s="1">
        <v>1</v>
      </c>
      <c r="F2" s="1">
        <v>4</v>
      </c>
      <c r="G2" s="1">
        <v>6</v>
      </c>
      <c r="H2" s="1">
        <v>2</v>
      </c>
      <c r="I2" s="1">
        <v>6</v>
      </c>
      <c r="J2" s="1">
        <v>1</v>
      </c>
    </row>
    <row r="5" spans="1:10">
      <c r="A5" s="1">
        <f>SUM(A1:J2)</f>
        <v>76</v>
      </c>
      <c r="B5" s="2" t="s">
        <v>11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10">
      <c r="B6" s="2" t="s">
        <v>1</v>
      </c>
      <c r="C6" s="1">
        <v>3</v>
      </c>
      <c r="D6" s="1">
        <v>3</v>
      </c>
      <c r="E6" s="1">
        <v>1</v>
      </c>
      <c r="F6" s="1">
        <v>6</v>
      </c>
      <c r="G6" s="1">
        <v>2</v>
      </c>
      <c r="H6" s="5">
        <v>5</v>
      </c>
    </row>
    <row r="7" spans="1:10">
      <c r="A7" s="1">
        <f>(A5/20)</f>
        <v>3.8</v>
      </c>
      <c r="B7" s="1" t="s">
        <v>2</v>
      </c>
      <c r="C7" s="1">
        <f>(C5-$C$12)^2</f>
        <v>7.839999999999999</v>
      </c>
      <c r="D7" s="1">
        <f t="shared" ref="D7:H7" si="0">(D5-$C$12)^2</f>
        <v>3.2399999999999993</v>
      </c>
      <c r="E7" s="1">
        <f t="shared" si="0"/>
        <v>0.63999999999999968</v>
      </c>
      <c r="F7" s="1">
        <f t="shared" si="0"/>
        <v>4.000000000000007E-2</v>
      </c>
      <c r="G7" s="1">
        <f t="shared" si="0"/>
        <v>1.4400000000000004</v>
      </c>
      <c r="H7" s="1">
        <f t="shared" si="0"/>
        <v>4.8400000000000007</v>
      </c>
    </row>
    <row r="12" spans="1:10">
      <c r="B12" s="2" t="s">
        <v>12</v>
      </c>
      <c r="C12" s="1">
        <f>(C5*C6+D5*D6+E5*E6+F5*F6+G5*G6+H5*H6)/20</f>
        <v>3.8</v>
      </c>
    </row>
    <row r="14" spans="1:10">
      <c r="B14" s="1" t="s">
        <v>9</v>
      </c>
      <c r="C14" s="4">
        <f>SQRT(C16)</f>
        <v>1.7492855684535902</v>
      </c>
    </row>
    <row r="15" spans="1:10" ht="16.5" customHeight="1"/>
    <row r="16" spans="1:10">
      <c r="B16" s="1" t="s">
        <v>8</v>
      </c>
      <c r="C16" s="3">
        <f>(C7*C6+D7*D6+E7*E6+F7*F6+G7*G6+H7*H6)/20</f>
        <v>3.06</v>
      </c>
    </row>
    <row r="17" spans="1:3">
      <c r="A17" s="2">
        <v>3.5</v>
      </c>
      <c r="B17" s="2" t="s">
        <v>13</v>
      </c>
      <c r="C17" s="1">
        <f>C12-C14</f>
        <v>2.0507144315464094</v>
      </c>
    </row>
    <row r="19" spans="1:3">
      <c r="A19" s="2">
        <v>3.5</v>
      </c>
      <c r="B19" s="2" t="s">
        <v>14</v>
      </c>
      <c r="C19" s="1">
        <f>C12+C14</f>
        <v>5.5492855684535902</v>
      </c>
    </row>
    <row r="21" spans="1:3" ht="15.75" customHeight="1">
      <c r="A21" s="2">
        <v>3.5</v>
      </c>
      <c r="B21" s="2" t="s">
        <v>13</v>
      </c>
      <c r="C21">
        <f>C12-(3*C14)</f>
        <v>-1.4478567053607705</v>
      </c>
    </row>
    <row r="22" spans="1:3" ht="15.75" customHeight="1"/>
    <row r="23" spans="1:3" ht="15.75" customHeight="1">
      <c r="A23" s="2">
        <v>3.5</v>
      </c>
      <c r="B23" s="2" t="s">
        <v>14</v>
      </c>
      <c r="C23">
        <f>C12+(3*C14)</f>
        <v>9.0478567053607701</v>
      </c>
    </row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Нохрин Илья</dc:creator>
  <cp:lastModifiedBy>Карпаева Анна</cp:lastModifiedBy>
  <dcterms:created xsi:type="dcterms:W3CDTF">2022-09-15T02:03:11Z</dcterms:created>
  <dcterms:modified xsi:type="dcterms:W3CDTF">2022-09-29T02:33:17Z</dcterms:modified>
</cp:coreProperties>
</file>